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<sst xmlns="http://schemas.openxmlformats.org/spreadsheetml/2006/main" count="18798" uniqueCount="5779">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</sst>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900326548051"/>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9"/>
      <name val="Tahoma"/>
      <charset val="134"/>
    </font>
    <font>
      <sz val="11"/>
      <color indexed="8"/>
      <name val="Helvetica Neue"/>
      <charset val="134"/>
    </font>
    <font>
      <sz val="9"/>
      <name val="宋体"/>
      <charset val="134"/>
    </font>
    <font>
      <b/>
      <sz val="9"/>
      <name val="宋体"/>
      <charset val="134"/>
    </font>
    <font>
      <b/>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
        <bgColor indexed="64"/>
      </patternFill>
    </fill>
    <fill>
      <patternFill patternType="solid">
        <fgColor theme="0" tint="-0.147923215430158"/>
        <bgColor indexed="64"/>
      </patternFill>
    </fill>
    <fill>
      <patternFill patternType="solid">
        <fgColor theme="4" tint="0.799371318704794"/>
        <bgColor indexed="64"/>
      </patternFill>
    </fill>
    <fill>
      <patternFill patternType="solid">
        <fgColor theme="8" tint="-0.249977111117893"/>
        <bgColor indexed="64"/>
      </patternFill>
    </fill>
    <fill>
      <patternFill patternType="solid">
        <fgColor theme="7" tint="0.399090548417615"/>
        <bgColor indexed="64"/>
      </patternFill>
    </fill>
    <fill>
      <patternFill patternType="solid">
        <fgColor theme="0" tint="-0.147892696920682"/>
        <bgColor indexed="64"/>
      </patternFill>
    </fill>
    <fill>
      <patternFill patternType="solid">
        <fgColor rgb="FFFFC000"/>
        <bgColor indexed="64"/>
      </patternFill>
    </fill>
    <fill>
      <patternFill patternType="solid">
        <fgColor theme="0" tint="-0.147953733939634"/>
        <bgColor indexed="64"/>
      </patternFill>
    </fill>
    <fill>
      <patternFill patternType="solid">
        <fgColor theme="0" tint="-0.14828943754387"/>
        <bgColor indexed="64"/>
      </patternFill>
    </fill>
    <fill>
      <patternFill patternType="solid">
        <fgColor theme="0" tint="-0.148411511581774"/>
        <bgColor indexed="64"/>
      </patternFill>
    </fill>
    <fill>
      <patternFill patternType="solid">
        <fgColor theme="0" tint="-0.148228400524918"/>
        <bgColor indexed="64"/>
      </patternFill>
    </fill>
    <fill>
      <patternFill patternType="solid">
        <fgColor theme="0" tint="-0.148625141148106"/>
        <bgColor indexed="64"/>
      </patternFill>
    </fill>
    <fill>
      <patternFill patternType="solid">
        <fgColor theme="3" tint="0.7993408001953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869808038575"/>
        <bgColor indexed="64"/>
      </patternFill>
    </fill>
    <fill>
      <patternFill patternType="solid">
        <fgColor theme="4" tint="0.397900326548051"/>
        <bgColor indexed="64"/>
      </patternFill>
    </fill>
    <fill>
      <patternFill patternType="solid">
        <fgColor theme="5" tint="0.397869808038575"/>
        <bgColor indexed="64"/>
      </patternFill>
    </fill>
    <fill>
      <patternFill patternType="solid">
        <fgColor theme="5" tint="0.397900326548051"/>
        <bgColor indexed="64"/>
      </patternFill>
    </fill>
    <fill>
      <patternFill patternType="solid">
        <fgColor theme="6" tint="0.397869808038575"/>
        <bgColor indexed="64"/>
      </patternFill>
    </fill>
    <fill>
      <patternFill patternType="solid">
        <fgColor theme="6" tint="0.397900326548051"/>
        <bgColor indexed="64"/>
      </patternFill>
    </fill>
    <fill>
      <patternFill patternType="solid">
        <fgColor theme="7" tint="0.397869808038575"/>
        <bgColor indexed="64"/>
      </patternFill>
    </fill>
    <fill>
      <patternFill patternType="solid">
        <fgColor theme="7" tint="0.397900326548051"/>
        <bgColor indexed="64"/>
      </patternFill>
    </fill>
    <fill>
      <patternFill patternType="solid">
        <fgColor theme="8" tint="0.397869808038575"/>
        <bgColor indexed="64"/>
      </patternFill>
    </fill>
    <fill>
      <patternFill patternType="solid">
        <fgColor theme="8" tint="0.397900326548051"/>
        <bgColor indexed="64"/>
      </patternFill>
    </fill>
    <fill>
      <patternFill patternType="solid">
        <fgColor theme="9" tint="0.397869808038575"/>
        <bgColor indexed="64"/>
      </patternFill>
    </fill>
    <fill>
      <patternFill patternType="solid">
        <fgColor theme="9" tint="0.397900326548051"/>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22" borderId="4" xfId="0" applyNumberFormat="1" applyFont="1" applyFill="1" applyBorder="1" applyAlignment="1" quotePrefix="1">
      <alignment horizontal="center" vertical="center"/>
    </xf>
    <xf numFmtId="0" fontId="13" fillId="22" borderId="4" xfId="0" applyNumberFormat="1" applyFont="1" applyFill="1" applyBorder="1" applyAlignment="1" quotePrefix="1">
      <alignment horizontal="center" vertical="center"/>
    </xf>
    <xf numFmtId="3" fontId="9" fillId="22"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301C4089-E476-4804-B2AD-EE7A31635DEF}">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Z2404"/>
  <sheetViews>
    <sheetView showGridLines="0" tabSelected="1" workbookViewId="0">
      <pane xSplit="4" ySplit="5" topLeftCell="E1299" activePane="bottomRight" state="frozen"/>
      <selection/>
      <selection pane="topRight"/>
      <selection pane="bottomLeft"/>
      <selection pane="bottomRight" activeCell="G1305" sqref="G130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ht="14.25" spans="3:78">
      <c r="U1" s="7"/>
      <c r="AJ1" s="7"/>
      <c r="AK1" s="7"/>
      <c r="BI1" s="7"/>
    </row>
    <row r="2" customHeight="1" spans="3:78">
      <c r="D2" s="8"/>
      <c r="E2" s="8"/>
      <c r="AK2" s="9"/>
      <c r="BF2" t="s">
        <v>0</v>
      </c>
    </row>
    <row r="3" ht="14.25" spans="3:78">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ht="18.75" customHeight="1" spans="3:78">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ht="20.1" customHeight="1" spans="3:78">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ht="20.1" customHeight="1" spans="3:78">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ht="20.1" customHeight="1" spans="3:78">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ht="20.1" customHeight="1" spans="3:78">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ht="20.1" customHeight="1" spans="3:78">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ht="20.1" customHeight="1" spans="3:78">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ht="20.1" customHeight="1" spans="3:78">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ht="20.1" customHeight="1" spans="3:78">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ht="20.1" customHeight="1" spans="3:78">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ht="20.1" customHeight="1" spans="3:78">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ht="20.1" customHeight="1" spans="3:78">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ht="20.1" customHeight="1" spans="3:78">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ht="20.1" customHeight="1" spans="3:78">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ht="20.1" customHeight="1" spans="3:78">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ht="20.1" customHeight="1" spans="3:78">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ht="20.1" customHeight="1" spans="3:78">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ht="20.1" customHeight="1" spans="3:78">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ht="20.1" customHeight="1" spans="3:78">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ht="20.1" customHeight="1" spans="3:78">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ht="20.1" customHeight="1" spans="3:78">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ht="20.1" customHeight="1" spans="3:78">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ht="20.1" customHeight="1" spans="3:78">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ht="20.1" customHeight="1" spans="3:78">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ht="20.1" customHeight="1" spans="3:78">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ht="20.1" customHeight="1" spans="3:78">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ht="20.1" customHeight="1" spans="3:78">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ht="19.5" customHeight="1" spans="3:78">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ht="20.1" customHeight="1" spans="3:78">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ht="20.1" customHeight="1" spans="3:78">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ht="20.1" customHeight="1" spans="3:78">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ht="20.1" customHeight="1" spans="3:78">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ht="20.1" customHeight="1" spans="3:78">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ht="20.1" customHeight="1" spans="3:78">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ht="20.1" customHeight="1" spans="3:78">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ht="20.1" customHeight="1" spans="3:78">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ht="20.1" customHeight="1" spans="3:78">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ht="20.1" customHeight="1" spans="3:78">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ht="20.1" customHeight="1" spans="3:78">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ht="20.1" customHeight="1" spans="3:78">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ht="20.1" customHeight="1" spans="3:78">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ht="20.1" customHeight="1" spans="3:78">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ht="20.1" customHeight="1" spans="3:78">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ht="20.1" customHeight="1" spans="3:78">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ht="20.1" customHeight="1" spans="3:78">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ht="20.1" customHeight="1" spans="3:78">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ht="20.1" customHeight="1" spans="3:78">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ht="20.1" customHeight="1" spans="3:78">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ht="20.1" customHeight="1" spans="3:78">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ht="20.1" customHeight="1" spans="3:78">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ht="20.1" customHeight="1" spans="3:78">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ht="20.1" customHeight="1" spans="3:78">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ht="20.1" customHeight="1" spans="3:78">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ht="20.1" customHeight="1" spans="3:78">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ht="20.1" customHeight="1" spans="3:78">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ht="20.1" customHeight="1" spans="3:78">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ht="20.1" customHeight="1" spans="3:78">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ht="20.1" customHeight="1" spans="3:78">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ht="20.1" customHeight="1" spans="3:78">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ht="20.1" customHeight="1" spans="3:78">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ht="20.1" customHeight="1" spans="3:78">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ht="20.1" customHeight="1" spans="3:78">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ht="20.1" customHeight="1" spans="3:78">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ht="20.1" customHeight="1" spans="3:78">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ht="20.1" customHeight="1" spans="3:78">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ht="20.1" customHeight="1" spans="3:78">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ht="20.1" customHeight="1" spans="3:78">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ht="20.1" customHeight="1" spans="3:78">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ht="20.1" customHeight="1" spans="3:78">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ht="20.1" customHeight="1" spans="3:78">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ht="20.1" customHeight="1" spans="3:78">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ht="20.1" customHeight="1" spans="3:78">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ht="20.1" customHeight="1" spans="3:78">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ht="20.1" customHeight="1" spans="3:78">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ht="20.1" customHeight="1" spans="3:78">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ht="20.1" customHeight="1" spans="3:78">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ht="20.1" customHeight="1" spans="3:78">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ht="20.1" customHeight="1" spans="3:78">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ht="20.1" customHeight="1" spans="3:78">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ht="20.1" customHeight="1" spans="3:78">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ht="20.1" customHeight="1" spans="3:78">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ht="20.1" customHeight="1" spans="3:78">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ht="20.1" customHeight="1" spans="3:78">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ht="20.1" customHeight="1" spans="3:78">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ht="20.1" customHeight="1" spans="3:78">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ht="20.1" customHeight="1" spans="3:78">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ht="20.1" customHeight="1" spans="3:78">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ht="20.1" customHeight="1" spans="3:78">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ht="20.1" customHeight="1" spans="3:78">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ht="20.1" customHeight="1" spans="3:78">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ht="20.1" customHeight="1" spans="3:78">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ht="20.1" customHeight="1" spans="3:78">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ht="20.1" customHeight="1" spans="3:78">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ht="20.1" customHeight="1" spans="3:78">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ht="20.1" customHeight="1" spans="3:78">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ht="20.1" customHeight="1" spans="3:78">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ht="20.1" customHeight="1" spans="3:78">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ht="20.1" customHeight="1" spans="3:78">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ht="20.1" customHeight="1" spans="3:78">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ht="20.1" customHeight="1" spans="3:78">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ht="20.1" customHeight="1" spans="3:78">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ht="20.1" customHeight="1" spans="3:78">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ht="20.1" customHeight="1" spans="3:78">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ht="20.1" customHeight="1" spans="3:78">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ht="20.1" customHeight="1" spans="3:78">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ht="20.1" customHeight="1" spans="3:78">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ht="20.1" customHeight="1" spans="3:78">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ht="20.1" customHeight="1" spans="3:78">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ht="20.1" customHeight="1" spans="3:78">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ht="20.1" customHeight="1" spans="3:78">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ht="20.1" customHeight="1" spans="3:78">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ht="20.1" customHeight="1" spans="3:78">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ht="20.1" customHeight="1" spans="3:78">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ht="20.1" customHeight="1" spans="3:78">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ht="20.1" customHeight="1" spans="3:78">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ht="20.1" customHeight="1" spans="3:78">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ht="20.1" customHeight="1" spans="3:78">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ht="20.1" customHeight="1" spans="3:78">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ht="20.1" customHeight="1" spans="3:78">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ht="20.1" customHeight="1" spans="3:78">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ht="20.1" customHeight="1" spans="3:78">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ht="20.1" customHeight="1" spans="3:78">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ht="20.1" customHeight="1" spans="3:78">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ht="20.1" customHeight="1" spans="3:78">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ht="20.1" customHeight="1" spans="3:78">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ht="20.1" customHeight="1" spans="3:78">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ht="20.1" customHeight="1" spans="3:78">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ht="20.1" customHeight="1" spans="3:78">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ht="20.1" customHeight="1" spans="3:78">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ht="20.1" customHeight="1" spans="3:78">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ht="20.1" customHeight="1" spans="3:78">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ht="20.1" customHeight="1" spans="3:78">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ht="20.1" customHeight="1" spans="3:78">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ht="20.1" customHeight="1" spans="3:78">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ht="20.1" customHeight="1" spans="3:78">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ht="20.1" customHeight="1" spans="3:78">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ht="20.1" customHeight="1" spans="3:78">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ht="21.75" customHeight="1" spans="3:78">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ht="20.1" customHeight="1" spans="3:78">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ht="21.75" customHeight="1" spans="3:78">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ht="20.1" customHeight="1" spans="3:78">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v>
      </c>
      <c r="AQ144" s="21">
        <v>3000</v>
      </c>
      <c r="AR144" s="21">
        <v>1.1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ht="20.1" customHeight="1" spans="3:78">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ht="20.1" customHeight="1" spans="3:78">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ht="21.75" customHeight="1" spans="3:78">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ht="20.1" customHeight="1" spans="3:78">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ht="20.1" customHeight="1" spans="3:78">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ht="20.1" customHeight="1" spans="3:78">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ht="20.1" customHeight="1" spans="3:78">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ht="20.1" customHeight="1" spans="3:78">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ht="20.1" customHeight="1" spans="3:78">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ht="19.5" customHeight="1" spans="3:78">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ht="20.1" customHeight="1" spans="3:78">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ht="20.1" customHeight="1" spans="3:78">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ht="20.1" customHeight="1" spans="3:78">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ht="20.1" customHeight="1" spans="3:78">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ht="20.1" customHeight="1" spans="3:78">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ht="20.1" customHeight="1" spans="3:78">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ht="19.5" customHeight="1" spans="3:78">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ht="20.1" customHeight="1" spans="3:78">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ht="20.1" customHeight="1" spans="3:78">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ht="20.1" customHeight="1" spans="3:78">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ht="20.1" customHeight="1" spans="3:78">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ht="20.1" customHeight="1" spans="3:78">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ht="20.1" customHeight="1" spans="3:78">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ht="20.1" customHeight="1" spans="3:78">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ht="20.1" customHeight="1" spans="3:78">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ht="20.1" customHeight="1" spans="3:78">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1.15</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c r="BZ170" s="23"/>
    </row>
    <row r="171" ht="20.1" customHeight="1" spans="3:78">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ht="20.1" customHeight="1" spans="3:78">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ht="20.1" customHeight="1" spans="3:78">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1.15</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c r="BZ173" s="23"/>
    </row>
    <row r="174" ht="19.5" customHeight="1" spans="3:78">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ht="20.1" customHeight="1" spans="3:78">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ht="20.1" customHeight="1" spans="3:78">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ht="19.5" customHeight="1" spans="3:78">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ht="20.1" customHeight="1" spans="3:78">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ht="19.5" customHeight="1" spans="3:78">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ht="19.5" customHeight="1" spans="3:78">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ht="19.5" customHeight="1" spans="3:78">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ht="19.5" customHeight="1" spans="3:78">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ht="19.5" customHeight="1" spans="3:78">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3"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ht="19.5" customHeight="1" spans="3:78">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4"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ht="19.5" customHeight="1" spans="3:78">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5" t="s">
        <v>697</v>
      </c>
      <c r="AU185" s="336"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ht="19.5" customHeight="1" spans="3:78">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6"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ht="19.5" customHeight="1" spans="3:78">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ht="19.5" customHeight="1" spans="3:78">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ht="19.5" customHeight="1" spans="3:78">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ht="20.1" customHeight="1" spans="3:78">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ht="20.1" customHeight="1" spans="3:78">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ht="20.1" customHeight="1" spans="3:78">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ht="20.1" customHeight="1" spans="3:78">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ht="20.1" customHeight="1" spans="3:78">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ht="20.1" customHeight="1" spans="3:78">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ht="20.1" customHeight="1" spans="3:78">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ht="20.1" customHeight="1" spans="3:78">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ht="20.1" customHeight="1" spans="3:78">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ht="20.1" customHeight="1" spans="3:78">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ht="20.1" customHeight="1" spans="3:78">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ht="20.1" customHeight="1" spans="3:78">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7" t="s">
        <v>738</v>
      </c>
      <c r="AU201" s="338"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ht="19.5" customHeight="1" spans="3:78">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ht="20.1" customHeight="1" spans="3:78">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9"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ht="20.1" customHeight="1" spans="3:78">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ht="20.1" customHeight="1" spans="3:78">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ht="20.1" customHeight="1" spans="3:78">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ht="20.1" customHeight="1" spans="3:78">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ht="20.1" customHeight="1" spans="3:78">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ht="19.5" customHeight="1" spans="3:78">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ht="20.1" customHeight="1" spans="3:78">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ht="19.5" customHeight="1" spans="3:78">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ht="19.5" customHeight="1" spans="3:78">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ht="20.1" customHeight="1" spans="3:78">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ht="20.1" customHeight="1" spans="3:78">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ht="20.1" customHeight="1" spans="3:78">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c r="BZ215" s="23"/>
    </row>
    <row r="216" ht="20.1" customHeight="1" spans="3:78">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ht="20.1" customHeight="1" spans="3:78">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ht="20.1" customHeight="1" spans="3:78">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ht="20.1" customHeight="1" spans="3:78">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ht="20.1" customHeight="1" spans="3:78">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ht="20.1" customHeight="1" spans="3:78">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ht="19.5" customHeight="1" spans="3:78">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ht="20.1" customHeight="1" spans="3:78">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ht="20.1" customHeight="1" spans="3:78">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ht="20.1" customHeight="1" spans="3:78">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40" t="s">
        <v>812</v>
      </c>
      <c r="AU225" s="341"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ht="20.1" customHeight="1" spans="3:78">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41"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ht="20.1" customHeight="1" spans="3:78">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2"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ht="20.1" customHeight="1" spans="3:78">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7" t="s">
        <v>825</v>
      </c>
      <c r="AU228" s="341"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ht="20.1" customHeight="1" spans="3:78">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7" t="s">
        <v>828</v>
      </c>
      <c r="AU229" s="341"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ht="20.1" customHeight="1" spans="3:78">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ht="20.1" customHeight="1" spans="3:78">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ht="20.1" customHeight="1" spans="3:78">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ht="20.1" customHeight="1" spans="3:78">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ht="20.1" customHeight="1" spans="3:78">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ht="20.1" customHeight="1" spans="3:78">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ht="20.1" customHeight="1" spans="3:78">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ht="20.1" customHeight="1" spans="3:78">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ht="20.1" customHeight="1" spans="3:78">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ht="20.1" customHeight="1" spans="3:78">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ht="20.1" customHeight="1" spans="3:78">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ht="20.1" customHeight="1" spans="3:78">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ht="20.1" customHeight="1" spans="3:78">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ht="19.5" customHeight="1" spans="3:78">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ht="19.5" customHeight="1" spans="3:78">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ht="20.1" customHeight="1" spans="3:78">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ht="20.1" customHeight="1" spans="3:78">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ht="20.1" customHeight="1" spans="3:78">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ht="19.5" customHeight="1" spans="3:78">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ht="20.1" customHeight="1" spans="3:78">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ht="19.5" customHeight="1" spans="3:78">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ht="20.1" customHeight="1" spans="3:78">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ht="20.1" customHeight="1" spans="3:78">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ht="20.1" customHeight="1" spans="3:78">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ht="20.1" customHeight="1" spans="3:78">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ht="20.1" customHeight="1" spans="3:78">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ht="20.1" customHeight="1" spans="3:78">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ht="20.1" customHeight="1" spans="3:78">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ht="20.1" customHeight="1" spans="3:78">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ht="20.1" customHeight="1" spans="3:78">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ht="20.1" customHeight="1" spans="3:78">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ht="19.5" customHeight="1" spans="3:78">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ht="20.1" customHeight="1" spans="3:78">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ht="19.5" customHeight="1" spans="3:78">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41"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ht="20.1" customHeight="1" spans="3:78">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ht="19.5" customHeight="1" spans="3:78">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ht="19.5" customHeight="1" spans="3:78">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ht="19.5" customHeight="1" spans="3:78">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40" t="s">
        <v>926</v>
      </c>
      <c r="AU267" s="341"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ht="19.5" customHeight="1" spans="3:78">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41"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ht="20.1" customHeight="1" spans="3:78">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ht="20.1" customHeight="1" spans="3:78">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ht="20.1" customHeight="1" spans="3:78">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ht="20.1" customHeight="1" spans="3:78">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ht="20.1" customHeight="1" spans="3:78">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ht="19.5" customHeight="1" spans="3:78">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ht="20.1" customHeight="1" spans="3:78">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ht="20.1" customHeight="1" spans="3:78">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ht="20.1" customHeight="1" spans="3:78">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ht="20.1" customHeight="1" spans="3:78">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ht="20.1" customHeight="1" spans="3:78">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ht="20.1" customHeight="1" spans="3:78">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ht="20.1" customHeight="1" spans="3:78">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ht="20.1" customHeight="1" spans="3:78">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ht="20.1" customHeight="1" spans="3:78">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ht="19.5" customHeight="1" spans="3:78">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ht="19.5" customHeight="1" spans="3:78">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ht="20.1" customHeight="1" spans="3:78">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ht="20.1" customHeight="1" spans="3:78">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ht="19.5" customHeight="1" spans="3:78">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ht="19.5" customHeight="1" spans="3:78">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ht="19.5" customHeight="1" spans="3:78">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ht="19.5" customHeight="1" spans="3:78">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ht="20.1" customHeight="1" spans="3:78">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ht="20.1" customHeight="1" spans="3:78">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ht="20.1" customHeight="1" spans="3:78">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ht="20.1" customHeight="1" spans="3:78">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ht="20.1" customHeight="1" spans="3:78">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ht="20.1" customHeight="1" spans="3:78">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ht="20.1" customHeight="1" spans="3:78">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ht="20.1" customHeight="1" spans="3:78">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ht="19.5" customHeight="1" spans="3:78">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ht="19.5" customHeight="1" spans="3:78">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ht="20.1" customHeight="1" spans="3:78">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ht="20.1" customHeight="1" spans="3:78">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ht="20.1" customHeight="1" spans="3:78">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ht="20.1" customHeight="1" spans="3:78">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ht="20.1" customHeight="1" spans="3:78">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ht="20.1" customHeight="1" spans="3:78">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ht="20.1" customHeight="1" spans="3:78">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ht="20.1" customHeight="1" spans="3:78">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ht="19.5" customHeight="1" spans="3:78">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3"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ht="20.1" customHeight="1" spans="3:78">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ht="20.1" customHeight="1" spans="3:78">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ht="20.1" customHeight="1" spans="3:78">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ht="20.1" customHeight="1" spans="3:78">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ht="20.1" customHeight="1" spans="3:78">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ht="19.5" customHeight="1" spans="3:78">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6"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ht="20.1" customHeight="1" spans="3:78">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ht="20.1" customHeight="1" spans="3:78">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ht="20.1" customHeight="1" spans="3:78">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ht="20.1" customHeight="1" spans="3:78">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ht="20.1" customHeight="1" spans="3:78">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ht="19.5" customHeight="1" spans="3:78">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ht="20.1" customHeight="1" spans="3:78">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ht="20.1" customHeight="1" spans="3:78">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ht="20.1" customHeight="1" spans="3:78">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ht="20.1" customHeight="1" spans="3:78">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ht="20.1" customHeight="1" spans="3:78">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ht="20.1" customHeight="1" spans="3:78">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1.15</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c r="BZ328" s="23"/>
    </row>
    <row r="329" ht="20.1" customHeight="1" spans="3:78">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ht="20.1" customHeight="1" spans="3:78">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ht="20.1" customHeight="1" spans="3:78">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ht="20.1" customHeight="1" spans="3:78">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ht="19.5" customHeight="1" spans="3:78">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ht="20.1" customHeight="1" spans="3:78">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ht="20.1" customHeight="1" spans="3:78">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ht="19.5" customHeight="1" spans="3:78">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ht="20.1" customHeight="1" spans="3:78">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ht="20.1" customHeight="1" spans="3:78">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ht="20.1" customHeight="1" spans="3:78">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ht="20.1" customHeight="1" spans="3:78">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ht="20.1" customHeight="1" spans="3:78">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ht="20.1" customHeight="1" spans="3:78">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ht="19.5" customHeight="1" spans="3:78">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ht="19.5" customHeight="1" spans="3:78">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ht="19.5" customHeight="1" spans="3:78">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4"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ht="19.5" customHeight="1" spans="3:78">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ht="19.5" customHeight="1" spans="3:78">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ht="19.5" customHeight="1" spans="3:78">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ht="20.1" customHeight="1" spans="3:78">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ht="20.1" customHeight="1" spans="3:78">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ht="20.1" customHeight="1" spans="3:78">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ht="20.1" customHeight="1" spans="3:78">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ht="20.1" customHeight="1" spans="3:78">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ht="20.1" customHeight="1" spans="3:78">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ht="20.1" customHeight="1" spans="3:78">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ht="20.1" customHeight="1" spans="3:78">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ht="20.1" customHeight="1" spans="3:78">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ht="20.1" customHeight="1" spans="3:78">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ht="20.1" customHeight="1" spans="3:78">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ht="20.1" customHeight="1" spans="3:78">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ht="20.1" customHeight="1" spans="3:78">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ht="20.1" customHeight="1" spans="3:78">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ht="20.1" customHeight="1" spans="3:78">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ht="20.1" customHeight="1" spans="3:78">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ht="20.1" customHeight="1" spans="3:78">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ht="20.1" customHeight="1" spans="3:78">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ht="20.1" customHeight="1" spans="3:78">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ht="20.1" customHeight="1" spans="3:78">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ht="20.1" customHeight="1" spans="3:78">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ht="20.1" customHeight="1" spans="3:78">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ht="20.1" customHeight="1" spans="3:78">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ht="20.1" customHeight="1" spans="3:78">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1.15</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c r="BZ372" s="23"/>
    </row>
    <row r="373" ht="20.1" customHeight="1" spans="3:78">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ht="20.1" customHeight="1" spans="3:78">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ht="19.5" customHeight="1" spans="3:78">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ht="19.5" customHeight="1" spans="3:78">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ht="21.75" customHeight="1" spans="3:78">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ht="20.1" customHeight="1" spans="3:78">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ht="20.1" customHeight="1" spans="3:78">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ht="20.1" customHeight="1" spans="3:78">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ht="20.1" customHeight="1" spans="3:78">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ht="20.1" customHeight="1" spans="3:78">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7"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ht="19.5" customHeight="1" spans="3:78">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ht="19.5" customHeight="1" spans="3:78">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ht="19.5" customHeight="1" spans="1:78">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9" t="s">
        <v>1190</v>
      </c>
      <c r="AV385" s="107"/>
      <c r="AW385" s="110" t="s">
        <v>205</v>
      </c>
      <c r="AX385" s="107" t="s">
        <v>551</v>
      </c>
      <c r="AY385" s="107">
        <v>10001005</v>
      </c>
      <c r="AZ385" s="339"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ht="19.5" customHeight="1" spans="1:78">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7" t="s">
        <v>1196</v>
      </c>
      <c r="AU386" s="342" t="s">
        <v>1197</v>
      </c>
      <c r="AV386" s="100"/>
      <c r="AW386" s="104" t="s">
        <v>204</v>
      </c>
      <c r="AX386" s="100" t="s">
        <v>540</v>
      </c>
      <c r="AY386" s="107">
        <v>0</v>
      </c>
      <c r="AZ386" s="339"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ht="19.5" customHeight="1" spans="1:78">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9"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ht="20.1" customHeight="1" spans="1:78">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9"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ht="19.5" customHeight="1" spans="1:78">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41"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ht="20.1" customHeight="1" spans="1:78">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9"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ht="20.1" customHeight="1" spans="1:78">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5" t="s">
        <v>1220</v>
      </c>
      <c r="AU391" s="346"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ht="20.1" customHeight="1" spans="1:78">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ht="20.1" customHeight="1" spans="1:78">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6"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ht="19.5" customHeight="1" spans="1:78">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ht="19.5" customHeight="1" spans="1:78">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7"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ht="19.5" customHeight="1" spans="1:78">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6" t="s">
        <v>1240</v>
      </c>
      <c r="AV396" s="93"/>
      <c r="AW396" s="71" t="s">
        <v>205</v>
      </c>
      <c r="AX396" s="72" t="s">
        <v>540</v>
      </c>
      <c r="AY396" s="74">
        <v>10000007</v>
      </c>
      <c r="AZ396" s="334"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ht="20.1" customHeight="1" spans="1:78">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6" t="s">
        <v>1240</v>
      </c>
      <c r="AV397" s="93"/>
      <c r="AW397" s="88" t="s">
        <v>262</v>
      </c>
      <c r="AX397" s="72" t="s">
        <v>540</v>
      </c>
      <c r="AY397" s="74">
        <v>10000007</v>
      </c>
      <c r="AZ397" s="334"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ht="19.5" customHeight="1" spans="1:78">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6" t="s">
        <v>1240</v>
      </c>
      <c r="AV398" s="93"/>
      <c r="AW398" s="71" t="s">
        <v>205</v>
      </c>
      <c r="AX398" s="72" t="s">
        <v>540</v>
      </c>
      <c r="AY398" s="74">
        <v>10000007</v>
      </c>
      <c r="AZ398" s="334"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ht="19.5" customHeight="1" spans="1:78">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4" t="s">
        <v>1258</v>
      </c>
      <c r="AU399" s="336"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ht="20.1" customHeight="1" spans="1:78">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4"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ht="19.5" customHeight="1" spans="1:78">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6"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ht="19.5" customHeight="1" spans="1:78">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ht="19.5" customHeight="1" spans="1:78">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7"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ht="19.5" customHeight="1" spans="1:78">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7"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ht="20.1" customHeight="1" spans="1:78">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8" t="s">
        <v>1284</v>
      </c>
      <c r="AU405" s="347"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ht="20.1" customHeight="1" spans="1:78">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7"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ht="19.5" customHeight="1" spans="1:78">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7"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ht="19.5" customHeight="1" spans="1:78">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9" t="s">
        <v>1299</v>
      </c>
      <c r="AV408" s="107"/>
      <c r="AW408" s="104" t="s">
        <v>293</v>
      </c>
      <c r="AX408" s="107" t="s">
        <v>551</v>
      </c>
      <c r="AY408" s="107">
        <v>10001005</v>
      </c>
      <c r="AZ408" s="339"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ht="19.5" customHeight="1" spans="1:78">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ht="19.5" customHeight="1" spans="1:78">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41" t="s">
        <v>204</v>
      </c>
      <c r="AV410" s="118"/>
      <c r="AW410" s="110" t="s">
        <v>205</v>
      </c>
      <c r="AX410" s="100" t="s">
        <v>540</v>
      </c>
      <c r="AY410" s="107">
        <v>10000007</v>
      </c>
      <c r="AZ410" s="339"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ht="19.5" customHeight="1" spans="1:78">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ht="19.5" customHeight="1" spans="1:78">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41" t="s">
        <v>1317</v>
      </c>
      <c r="AV412" s="118"/>
      <c r="AW412" s="110" t="s">
        <v>623</v>
      </c>
      <c r="AX412" s="100" t="s">
        <v>221</v>
      </c>
      <c r="AY412" s="107">
        <v>10000011</v>
      </c>
      <c r="AZ412" s="339"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ht="19.5" customHeight="1" spans="1:78">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7"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ht="19.5" customHeight="1" spans="1:78">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41" t="s">
        <v>204</v>
      </c>
      <c r="AV414" s="118"/>
      <c r="AW414" s="110" t="s">
        <v>205</v>
      </c>
      <c r="AX414" s="100" t="s">
        <v>540</v>
      </c>
      <c r="AY414" s="107">
        <v>10000007</v>
      </c>
      <c r="AZ414" s="339"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ht="19.5" customHeight="1" spans="1:78">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ht="20.1" customHeight="1" spans="1:78">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ht="20.1" customHeight="1" spans="3:78">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ht="19.5" customHeight="1" spans="3:78">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ht="20.1" customHeight="1" spans="3:78">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ht="20.1" customHeight="1" spans="3:78">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ht="20.1" customHeight="1" spans="3:78">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ht="19.5" customHeight="1" spans="3:78">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ht="19.5" customHeight="1" spans="3:78">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9"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ht="20.1" customHeight="1" spans="3:78">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ht="20.1" customHeight="1" spans="3:78">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ht="20.1" customHeight="1" spans="3:78">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ht="20.1" customHeight="1" spans="3:78">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ht="20.1" customHeight="1" spans="3:78">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ht="20.1" customHeight="1" spans="3:78">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ht="20.1" customHeight="1" spans="3:78">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ht="20.1" customHeight="1" spans="3:78">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ht="19.5" customHeight="1" spans="3:78">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ht="19.5" customHeight="1" spans="3:78">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ht="19.5" customHeight="1" spans="3:78">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ht="20.1" customHeight="1" spans="3:78">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ht="20.1" customHeight="1" spans="3:78">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ht="20.1" customHeight="1" spans="3:78">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ht="20.1" customHeight="1" spans="3:78">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ht="20.1" customHeight="1" spans="3:78">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ht="20.1" customHeight="1" spans="3:78">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ht="20.1" customHeight="1" spans="3:78">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ht="20.1" customHeight="1" spans="3:78">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ht="20.1" customHeight="1" spans="3:78">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ht="20.1" customHeight="1" spans="3:78">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ht="20.1" customHeight="1" spans="3:78">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ht="20.1" customHeight="1" spans="3:78">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ht="20.1" customHeight="1" spans="3:78">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ht="20.1" customHeight="1" spans="3:78">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ht="20.1" customHeight="1" spans="3:78">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ht="20.1" customHeight="1" spans="3:78">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ht="20.1" customHeight="1" spans="3:78">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ht="20.1" customHeight="1" spans="3:78">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ht="20.1" customHeight="1" spans="3:78">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ht="20.1" customHeight="1" spans="3:78">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ht="20.1" customHeight="1" spans="3:78">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ht="20.1" customHeight="1" spans="3:78">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ht="20.1" customHeight="1" spans="3:78">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ht="20.1" customHeight="1" spans="3:78">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ht="20.1" customHeight="1" spans="3:78">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ht="20.1" customHeight="1" spans="3:78">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ht="20.1" customHeight="1" spans="3:78">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ht="20.1" customHeight="1" spans="3:78">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ht="20.1" customHeight="1" spans="3:78">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ht="20.1" customHeight="1" spans="3:78">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ht="20.1" customHeight="1" spans="3:78">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ht="20.1" customHeight="1" spans="3:78">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ht="20.1" customHeight="1" spans="3:78">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ht="20.1" customHeight="1" spans="3:78">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ht="20.1" customHeight="1" spans="3:78">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ht="20.1" customHeight="1" spans="3:78">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ht="20.1" customHeight="1" spans="3:78">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ht="20.1" customHeight="1" spans="3:78">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ht="20.1" customHeight="1" spans="3:78">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ht="20.1" customHeight="1" spans="3:78">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ht="20.1" customHeight="1" spans="3:78">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ht="20.1" customHeight="1" spans="3:78">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ht="20.1" customHeight="1" spans="3:78">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ht="20.1" customHeight="1" spans="3:78">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ht="20.1" customHeight="1" spans="3:78">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ht="20.1" customHeight="1" spans="3:78">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ht="20.1" customHeight="1" spans="3:78">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ht="20.1" customHeight="1" spans="3:78">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ht="20.1" customHeight="1" spans="3:78">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ht="20.1" customHeight="1" spans="3:78">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ht="20.1" customHeight="1" spans="3:78">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ht="20.1" customHeight="1" spans="3:78">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ht="20.1" customHeight="1" spans="3:78">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ht="20.1" customHeight="1" spans="3:78">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ht="20.1" customHeight="1" spans="3:78">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ht="20.1" customHeight="1" spans="3:78">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ht="20.1" customHeight="1" spans="3:78">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ht="20.1" customHeight="1" spans="3:78">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ht="20.1" customHeight="1" spans="3:78">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ht="20.1" customHeight="1" spans="3:78">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ht="20.1" customHeight="1" spans="3:78">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ht="20.1" customHeight="1" spans="3:78">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ht="20.1" customHeight="1" spans="3:78">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ht="20.1" customHeight="1" spans="3:78">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ht="20.1" customHeight="1" spans="3:78">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ht="20.1" customHeight="1" spans="3:78">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ht="20.1" customHeight="1" spans="3:78">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ht="20.1" customHeight="1" spans="3:78">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1" customFormat="1" ht="20.1" customHeight="1" spans="3:78">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1" customFormat="1" ht="20.1" customHeight="1" spans="3:78">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1" customFormat="1" ht="20.1" customHeight="1" spans="3:78">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1" customFormat="1" ht="20.1" customHeight="1" spans="3:78">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1" customFormat="1" ht="20.1" customHeight="1" spans="3:78">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1" customFormat="1" ht="20.1" customHeight="1" spans="3:78">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1" customFormat="1" ht="20.1" customHeight="1" spans="3:78">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1" customFormat="1" ht="20.1" customHeight="1" spans="3:78">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1" customFormat="1" ht="20.1" customHeight="1" spans="3:78">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1" customFormat="1" ht="20.1" customHeight="1" spans="3:78">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1" customFormat="1" ht="20.1" customHeight="1" spans="3:78">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1" customFormat="1" ht="20.1" customHeight="1" spans="3:78">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1" customFormat="1" ht="20.1" customHeight="1" spans="3:78">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1" customFormat="1" ht="20.1" customHeight="1" spans="3:78">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1" customFormat="1" ht="20.1" customHeight="1" spans="3:78">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1" customFormat="1" ht="20.1" customHeight="1" spans="3:78">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1" customFormat="1" ht="20.1" customHeight="1" spans="3:78">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1" customFormat="1" ht="20.1" customHeight="1" spans="3:78">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ht="20.1" customHeight="1" spans="3:78">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ht="20.1" customHeight="1" spans="3:78">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ht="20.1" customHeight="1" spans="3:78">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ht="20.1" customHeight="1" spans="3:78">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ht="20.1" customHeight="1" spans="3:78">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ht="20.1" customHeight="1" spans="3:78">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ht="20.1" customHeight="1" spans="3:78">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ht="20.1" customHeight="1" spans="3:78">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ht="20.1" customHeight="1" spans="3:78">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ht="20.1" customHeight="1" spans="3:78">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ht="20.1" customHeight="1" spans="3:78">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ht="20.1" customHeight="1" spans="3:78">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ht="20.1" customHeight="1" spans="3:78">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ht="20.1" customHeight="1" spans="3:78">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ht="20.1" customHeight="1" spans="3:78">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ht="20.1" customHeight="1" spans="3:78">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ht="20.1" customHeight="1" spans="3:78">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ht="20.1" customHeight="1" spans="3:78">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ht="20.1" customHeight="1" spans="3:78">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ht="20.1" customHeight="1" spans="3:78">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ht="20.1" customHeight="1" spans="3:78">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ht="20.1" customHeight="1" spans="3:78">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ht="20.1" customHeight="1" spans="3:78">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ht="20.1" customHeight="1" spans="3:78">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ht="20.1" customHeight="1" spans="3:78">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ht="20.1" customHeight="1" spans="3:78">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ht="20.1" customHeight="1" spans="3:78">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row>
    <row r="548" ht="20.1" customHeight="1" spans="3:78">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ht="20.1" customHeight="1" spans="3:78">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ht="20.1" customHeight="1" spans="3:78">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ht="20.1" customHeight="1" spans="3:78">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ht="20.1" customHeight="1" spans="3:78">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ht="20.1" customHeight="1" spans="3:78">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ht="20.1" customHeight="1" spans="3:78">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ht="20.1" customHeight="1" spans="3:78">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ht="20.1" customHeight="1" spans="3:78">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row>
    <row r="557" ht="20.1" customHeight="1" spans="3:78">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ht="20.1" customHeight="1" spans="3:78">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ht="20.1" customHeight="1" spans="3:78">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row>
    <row r="560" ht="20.1" customHeight="1" spans="3:78">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row>
    <row r="561" ht="20.1" customHeight="1" spans="3:78">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row>
    <row r="562" ht="20.1" customHeight="1" spans="3:78">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row>
    <row r="563" ht="20.1" customHeight="1" spans="3:78">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row>
    <row r="564" ht="20.1" customHeight="1" spans="3:78">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row>
    <row r="565" ht="20.1" customHeight="1" spans="3:78">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row>
    <row r="566" ht="20.1" customHeight="1" spans="3:78">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ht="20.1" customHeight="1" spans="3:78">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ht="20.1" customHeight="1" spans="3:78">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ht="20.1" customHeight="1" spans="3:78">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50"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ht="20.1" customHeight="1" spans="3:78">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50"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ht="20.1" customHeight="1" spans="3:78">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50"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ht="20.1" customHeight="1" spans="3:78">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ht="20.1" customHeight="1" spans="3:78">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ht="20.1" customHeight="1" spans="3:78">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row>
    <row r="575" ht="20.1" customHeight="1" spans="3:78">
      <c r="C575" s="21">
        <v>59100401</v>
      </c>
      <c r="D575" s="30" t="s">
        <v>1580</v>
      </c>
      <c r="E575" s="180" t="s">
        <v>1581</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59000041</v>
      </c>
      <c r="AU575" s="181" t="s">
        <v>204</v>
      </c>
      <c r="AV575" s="181"/>
      <c r="AW575" s="21">
        <v>0</v>
      </c>
      <c r="AX575" s="21" t="s">
        <v>1582</v>
      </c>
      <c r="AY575" s="181">
        <v>0</v>
      </c>
      <c r="AZ575" s="181">
        <v>0</v>
      </c>
      <c r="BA575" s="180" t="s">
        <v>206</v>
      </c>
      <c r="BB575" s="180" t="s">
        <v>204</v>
      </c>
      <c r="BC575" s="181">
        <v>0</v>
      </c>
      <c r="BD575" s="31">
        <v>1</v>
      </c>
      <c r="BE575" s="171" t="s">
        <v>1583</v>
      </c>
      <c r="BF575" s="182" t="s">
        <v>1584</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c r="BZ575" s="23"/>
    </row>
    <row r="576" ht="20.1" customHeight="1" spans="3:78">
      <c r="C576" s="21">
        <v>59100402</v>
      </c>
      <c r="D576" s="30" t="s">
        <v>1580</v>
      </c>
      <c r="E576" s="180" t="s">
        <v>1581</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59000042</v>
      </c>
      <c r="AU576" s="181" t="s">
        <v>204</v>
      </c>
      <c r="AV576" s="181"/>
      <c r="AW576" s="21">
        <v>0</v>
      </c>
      <c r="AX576" s="21" t="s">
        <v>1582</v>
      </c>
      <c r="AY576" s="181">
        <v>0</v>
      </c>
      <c r="AZ576" s="181">
        <v>0</v>
      </c>
      <c r="BA576" s="180" t="s">
        <v>206</v>
      </c>
      <c r="BB576" s="180" t="s">
        <v>204</v>
      </c>
      <c r="BC576" s="181">
        <v>0</v>
      </c>
      <c r="BD576" s="31">
        <v>1</v>
      </c>
      <c r="BE576" s="171" t="s">
        <v>1585</v>
      </c>
      <c r="BF576" s="182" t="s">
        <v>1586</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c r="BZ576" s="23"/>
    </row>
    <row r="577" ht="20.1" customHeight="1" spans="3:78">
      <c r="C577" s="21">
        <v>59100403</v>
      </c>
      <c r="D577" s="30" t="s">
        <v>1580</v>
      </c>
      <c r="E577" s="180" t="s">
        <v>1581</v>
      </c>
      <c r="F577" s="181">
        <v>1</v>
      </c>
      <c r="G577" s="181">
        <v>63001004</v>
      </c>
      <c r="H577" s="181">
        <v>0</v>
      </c>
      <c r="I577" s="181">
        <v>0</v>
      </c>
      <c r="J577" s="32">
        <v>1</v>
      </c>
      <c r="K577" s="32">
        <v>0</v>
      </c>
      <c r="L577" s="21">
        <v>0</v>
      </c>
      <c r="M577" s="181">
        <v>0</v>
      </c>
      <c r="N577" s="181">
        <v>0</v>
      </c>
      <c r="O577" s="181">
        <v>2</v>
      </c>
      <c r="P577" s="21">
        <v>3</v>
      </c>
      <c r="Q577" s="21">
        <v>0.1</v>
      </c>
      <c r="R577" s="181">
        <v>0</v>
      </c>
      <c r="S577" s="19">
        <v>0</v>
      </c>
      <c r="T577" s="181">
        <v>0</v>
      </c>
      <c r="U577" s="181">
        <v>1</v>
      </c>
      <c r="V577" s="181">
        <v>2</v>
      </c>
      <c r="W577" s="181">
        <v>0</v>
      </c>
      <c r="X577" s="181">
        <v>0</v>
      </c>
      <c r="Y577" s="19">
        <v>0</v>
      </c>
      <c r="Z577" s="181">
        <v>0</v>
      </c>
      <c r="AA577" s="181">
        <v>0</v>
      </c>
      <c r="AB577" s="181">
        <v>0</v>
      </c>
      <c r="AC577" s="181">
        <v>0</v>
      </c>
      <c r="AD577" s="21">
        <v>0</v>
      </c>
      <c r="AE577" s="181">
        <v>0</v>
      </c>
      <c r="AF577" s="21">
        <v>12</v>
      </c>
      <c r="AG577" s="181">
        <v>0</v>
      </c>
      <c r="AH577" s="181">
        <v>0</v>
      </c>
      <c r="AI577" s="181">
        <v>0</v>
      </c>
      <c r="AJ577" s="181">
        <v>0</v>
      </c>
      <c r="AK577" s="19">
        <v>0</v>
      </c>
      <c r="AL577" s="181">
        <v>0</v>
      </c>
      <c r="AM577" s="181">
        <v>0</v>
      </c>
      <c r="AN577" s="181">
        <v>0</v>
      </c>
      <c r="AO577" s="181">
        <v>0</v>
      </c>
      <c r="AP577" s="21">
        <v>0</v>
      </c>
      <c r="AQ577" s="181">
        <v>1000</v>
      </c>
      <c r="AR577" s="181">
        <v>0</v>
      </c>
      <c r="AS577" s="181">
        <v>0</v>
      </c>
      <c r="AT577" s="19">
        <v>59000043</v>
      </c>
      <c r="AU577" s="181" t="s">
        <v>204</v>
      </c>
      <c r="AV577" s="181"/>
      <c r="AW577" s="21">
        <v>0</v>
      </c>
      <c r="AX577" s="21" t="s">
        <v>1582</v>
      </c>
      <c r="AY577" s="181">
        <v>0</v>
      </c>
      <c r="AZ577" s="181">
        <v>0</v>
      </c>
      <c r="BA577" s="180" t="s">
        <v>206</v>
      </c>
      <c r="BB577" s="180" t="s">
        <v>204</v>
      </c>
      <c r="BC577" s="181">
        <v>0</v>
      </c>
      <c r="BD577" s="31">
        <v>1</v>
      </c>
      <c r="BE577" s="171" t="s">
        <v>1587</v>
      </c>
      <c r="BF577" s="182" t="s">
        <v>1588</v>
      </c>
      <c r="BG577" s="181">
        <v>0</v>
      </c>
      <c r="BH577" s="21">
        <v>0</v>
      </c>
      <c r="BI577" s="181">
        <v>0</v>
      </c>
      <c r="BJ577" s="181">
        <v>0</v>
      </c>
      <c r="BK577" s="181">
        <v>0</v>
      </c>
      <c r="BL577" s="181">
        <v>0</v>
      </c>
      <c r="BM577" s="25">
        <v>0</v>
      </c>
      <c r="BN577" s="19">
        <v>1</v>
      </c>
      <c r="BO577" s="19">
        <v>0</v>
      </c>
      <c r="BP577" s="19">
        <v>0</v>
      </c>
      <c r="BQ577" s="19">
        <v>0</v>
      </c>
      <c r="BR577" s="19">
        <v>0</v>
      </c>
      <c r="BS577" s="19">
        <v>0</v>
      </c>
      <c r="BT577" s="19">
        <v>0</v>
      </c>
      <c r="BU577" s="23">
        <v>0</v>
      </c>
      <c r="BV577" s="23"/>
      <c r="BW577" s="23"/>
      <c r="BX577" s="23"/>
      <c r="BY577" s="23"/>
      <c r="BZ577" s="23"/>
    </row>
    <row r="578" ht="20.1" customHeight="1" spans="3:78">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ht="20.1" customHeight="1" spans="3:78">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ht="20.1" customHeight="1" spans="3:78">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ht="20.1" customHeight="1" spans="3:78">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ht="20.1" customHeight="1" spans="3:78">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ht="20.1" customHeight="1" spans="3:78">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ht="20.1" customHeight="1" spans="3:78">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ht="20.1" customHeight="1" spans="3:78">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ht="20.1" customHeight="1" spans="3:78">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row>
    <row r="587" ht="19.5" customHeight="1" spans="3:78">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ht="20.1" customHeight="1" spans="3:78">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ht="20.1" customHeight="1" spans="3:78">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ht="20.1" customHeight="1" spans="3:78">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ht="20.1" customHeight="1" spans="3:78">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ht="20.1" customHeight="1" spans="3:78">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ht="20.1" customHeight="1" spans="3:78">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ht="20.1" customHeight="1" spans="3:78">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ht="20.1" customHeight="1" spans="3:78">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ht="19.5" customHeight="1" spans="3:78">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ht="20.1" customHeight="1" spans="3:78">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ht="20.1" customHeight="1" spans="3:78">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ht="20.1" customHeight="1" spans="3:78">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ht="20.1" customHeight="1" spans="3:78">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ht="20.1" customHeight="1" spans="3:78">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ht="20.1" customHeight="1" spans="3:78">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ht="20.1" customHeight="1" spans="3:78">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1" customFormat="1" ht="20.1" customHeight="1" spans="3:78">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ht="20.1" customHeight="1" spans="3:78">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1" customFormat="1" ht="20.1" customHeight="1" spans="3:78">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ht="20.1" customHeight="1" spans="3:78">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ht="20.1" customHeight="1" spans="3:78">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ht="20.1" customHeight="1" spans="3:78">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ht="20.1" customHeight="1" spans="3:78">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ht="20.1" customHeight="1" spans="3:78">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ht="20.1" customHeight="1" spans="3:78">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ht="20.1" customHeight="1" spans="3:78">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ht="20.1" customHeight="1" spans="3:78">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ht="20.1" customHeight="1" spans="3:78">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ht="20.1" customHeight="1" spans="3:78">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ht="20.1" customHeight="1" spans="3:78">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ht="20.1" customHeight="1" spans="3:78">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ht="20.1" customHeight="1" spans="3:78">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ht="20.25" customHeight="1" spans="3:78">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ht="20.1" customHeight="1" spans="3:78">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ht="20.1" customHeight="1" spans="3:78">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ht="20.1" customHeight="1" spans="3:78">
      <c r="C623" s="21">
        <v>61011301</v>
      </c>
      <c r="D623" s="30" t="s">
        <v>1376</v>
      </c>
      <c r="E623" s="30" t="s">
        <v>1646</v>
      </c>
      <c r="F623" s="21">
        <v>0</v>
      </c>
      <c r="G623" s="21">
        <v>61011301</v>
      </c>
      <c r="H623" s="21">
        <v>61011302</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ht="20.1" customHeight="1" spans="3:78">
      <c r="C624" s="21">
        <v>61011302</v>
      </c>
      <c r="D624" s="30" t="s">
        <v>1376</v>
      </c>
      <c r="E624" s="30" t="s">
        <v>1646</v>
      </c>
      <c r="F624" s="21">
        <v>1</v>
      </c>
      <c r="G624" s="21">
        <v>61011301</v>
      </c>
      <c r="H624" s="21">
        <v>61011303</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ht="20.1" customHeight="1" spans="3:78">
      <c r="C625" s="21">
        <v>61011303</v>
      </c>
      <c r="D625" s="30" t="s">
        <v>1376</v>
      </c>
      <c r="E625" s="30" t="s">
        <v>1646</v>
      </c>
      <c r="F625" s="21">
        <v>2</v>
      </c>
      <c r="G625" s="21">
        <v>61011301</v>
      </c>
      <c r="H625" s="21">
        <v>61011304</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ht="20.1" customHeight="1" spans="3:78">
      <c r="C626" s="21">
        <v>61011304</v>
      </c>
      <c r="D626" s="30" t="s">
        <v>1376</v>
      </c>
      <c r="E626" s="30" t="s">
        <v>1646</v>
      </c>
      <c r="F626" s="21">
        <v>3</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ht="20.1" customHeight="1" spans="3:78">
      <c r="C627" s="21">
        <v>61011305</v>
      </c>
      <c r="D627" s="30" t="s">
        <v>1376</v>
      </c>
      <c r="E627" s="30" t="s">
        <v>1646</v>
      </c>
      <c r="F627" s="21">
        <v>4</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ht="20.1" customHeight="1" spans="3:78">
      <c r="C628" s="21">
        <v>61011306</v>
      </c>
      <c r="D628" s="30" t="s">
        <v>1376</v>
      </c>
      <c r="E628" s="30" t="s">
        <v>1646</v>
      </c>
      <c r="F628" s="21">
        <v>5</v>
      </c>
      <c r="G628" s="21">
        <v>61011301</v>
      </c>
      <c r="H628" s="21">
        <v>0</v>
      </c>
      <c r="I628" s="31">
        <v>1</v>
      </c>
      <c r="J628" s="21">
        <v>5</v>
      </c>
      <c r="K628" s="183">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ht="20.1" customHeight="1" spans="3:78">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ht="20.1" customHeight="1" spans="3:78">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ht="20.1" customHeight="1" spans="3:78">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ht="20.1" customHeight="1" spans="3:78">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ht="20.1" customHeight="1" spans="3:78">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ht="20.1" customHeight="1" spans="3:78">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ht="20.1" customHeight="1" spans="3:78">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ht="20.1" customHeight="1" spans="3:78">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ht="20.1" customHeight="1" spans="3:78">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ht="20.1" customHeight="1" spans="3:78">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ht="20.1" customHeight="1" spans="3:78">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ht="20.1" customHeight="1" spans="3:78">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ht="20.1" customHeight="1" spans="3:78">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3" t="s">
        <v>1672</v>
      </c>
      <c r="AU641" s="351"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ht="20.1" customHeight="1" spans="3:78">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3" t="s">
        <v>1672</v>
      </c>
      <c r="AU642" s="351"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ht="20.1" customHeight="1" spans="3:78">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3" t="s">
        <v>1672</v>
      </c>
      <c r="AU643" s="351"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ht="20.1" customHeight="1" spans="3:78">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3" t="s">
        <v>1672</v>
      </c>
      <c r="AU644" s="351"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ht="20.1" customHeight="1" spans="3:78">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3" t="s">
        <v>1672</v>
      </c>
      <c r="AU645" s="351"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ht="20.1" customHeight="1" spans="3:78">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43" t="s">
        <v>1672</v>
      </c>
      <c r="AU646" s="351"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ht="20.1" customHeight="1" spans="3:78">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52" t="s">
        <v>1681</v>
      </c>
      <c r="AU647" s="38" t="s">
        <v>204</v>
      </c>
      <c r="AV647" s="38"/>
      <c r="AW647" s="42" t="s">
        <v>205</v>
      </c>
      <c r="AX647" s="38" t="s">
        <v>354</v>
      </c>
      <c r="AY647" s="38">
        <v>0</v>
      </c>
      <c r="AZ647" s="38">
        <v>0</v>
      </c>
      <c r="BA647" s="42" t="s">
        <v>206</v>
      </c>
      <c r="BB647" s="42" t="s">
        <v>204</v>
      </c>
      <c r="BC647" s="38">
        <v>0</v>
      </c>
      <c r="BD647" s="38">
        <v>0</v>
      </c>
      <c r="BE647" s="184" t="s">
        <v>1682</v>
      </c>
      <c r="BF647" s="184"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ht="20.1" customHeight="1" spans="3:78">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52" t="s">
        <v>1681</v>
      </c>
      <c r="AU648" s="38" t="s">
        <v>204</v>
      </c>
      <c r="AV648" s="38"/>
      <c r="AW648" s="42" t="s">
        <v>205</v>
      </c>
      <c r="AX648" s="38" t="s">
        <v>354</v>
      </c>
      <c r="AY648" s="38">
        <v>0</v>
      </c>
      <c r="AZ648" s="38">
        <v>0</v>
      </c>
      <c r="BA648" s="42" t="s">
        <v>206</v>
      </c>
      <c r="BB648" s="42" t="s">
        <v>204</v>
      </c>
      <c r="BC648" s="38">
        <v>0</v>
      </c>
      <c r="BD648" s="38">
        <v>0</v>
      </c>
      <c r="BE648" s="184" t="s">
        <v>1682</v>
      </c>
      <c r="BF648" s="184"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ht="20.1" customHeight="1" spans="3:78">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52" t="s">
        <v>1684</v>
      </c>
      <c r="AU649" s="38" t="s">
        <v>204</v>
      </c>
      <c r="AV649" s="38"/>
      <c r="AW649" s="42" t="s">
        <v>205</v>
      </c>
      <c r="AX649" s="38" t="s">
        <v>354</v>
      </c>
      <c r="AY649" s="38">
        <v>0</v>
      </c>
      <c r="AZ649" s="38">
        <v>0</v>
      </c>
      <c r="BA649" s="42" t="s">
        <v>206</v>
      </c>
      <c r="BB649" s="42" t="s">
        <v>204</v>
      </c>
      <c r="BC649" s="38">
        <v>0</v>
      </c>
      <c r="BD649" s="38">
        <v>0</v>
      </c>
      <c r="BE649" s="184" t="s">
        <v>1685</v>
      </c>
      <c r="BF649" s="184"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ht="20.1" customHeight="1" spans="3:78">
      <c r="C650" s="38">
        <v>610211041</v>
      </c>
      <c r="D650" s="42" t="s">
        <v>1679</v>
      </c>
      <c r="E650" s="42" t="s">
        <v>1680</v>
      </c>
      <c r="F650" s="38">
        <v>3</v>
      </c>
      <c r="G650" s="38">
        <v>61021101</v>
      </c>
      <c r="H650" s="38">
        <v>0</v>
      </c>
      <c r="I650" s="38">
        <v>0</v>
      </c>
      <c r="J650" s="38">
        <v>0</v>
      </c>
      <c r="K650" s="185">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52" t="s">
        <v>1687</v>
      </c>
      <c r="AU650" s="38" t="s">
        <v>204</v>
      </c>
      <c r="AV650" s="38"/>
      <c r="AW650" s="42" t="s">
        <v>205</v>
      </c>
      <c r="AX650" s="38" t="s">
        <v>354</v>
      </c>
      <c r="AY650" s="38">
        <v>0</v>
      </c>
      <c r="AZ650" s="38">
        <v>0</v>
      </c>
      <c r="BA650" s="42" t="s">
        <v>206</v>
      </c>
      <c r="BB650" s="42" t="s">
        <v>204</v>
      </c>
      <c r="BC650" s="38">
        <v>0</v>
      </c>
      <c r="BD650" s="38">
        <v>0</v>
      </c>
      <c r="BE650" s="184" t="s">
        <v>1688</v>
      </c>
      <c r="BF650" s="184"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ht="20.1" customHeight="1" spans="3:78">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52" t="s">
        <v>1690</v>
      </c>
      <c r="AU651" s="38" t="s">
        <v>204</v>
      </c>
      <c r="AV651" s="38"/>
      <c r="AW651" s="42" t="s">
        <v>205</v>
      </c>
      <c r="AX651" s="38" t="s">
        <v>354</v>
      </c>
      <c r="AY651" s="38">
        <v>0</v>
      </c>
      <c r="AZ651" s="38">
        <v>0</v>
      </c>
      <c r="BA651" s="42" t="s">
        <v>206</v>
      </c>
      <c r="BB651" s="42" t="s">
        <v>204</v>
      </c>
      <c r="BC651" s="38">
        <v>0</v>
      </c>
      <c r="BD651" s="38">
        <v>0</v>
      </c>
      <c r="BE651" s="184" t="s">
        <v>1691</v>
      </c>
      <c r="BF651" s="184"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ht="20.1" customHeight="1" spans="3:78">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52" t="s">
        <v>1693</v>
      </c>
      <c r="AU652" s="38" t="s">
        <v>204</v>
      </c>
      <c r="AV652" s="38"/>
      <c r="AW652" s="42" t="s">
        <v>205</v>
      </c>
      <c r="AX652" s="38" t="s">
        <v>354</v>
      </c>
      <c r="AY652" s="38">
        <v>0</v>
      </c>
      <c r="AZ652" s="38">
        <v>0</v>
      </c>
      <c r="BA652" s="42" t="s">
        <v>206</v>
      </c>
      <c r="BB652" s="42" t="s">
        <v>204</v>
      </c>
      <c r="BC652" s="38">
        <v>0</v>
      </c>
      <c r="BD652" s="38">
        <v>0</v>
      </c>
      <c r="BE652" s="184" t="s">
        <v>1694</v>
      </c>
      <c r="BF652" s="184"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ht="20.1" customHeight="1" spans="3:78">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4"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ht="20.1" customHeight="1" spans="3:78">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4"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4"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ht="20.1" customHeight="1" spans="3:78">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4" t="str">
        <f t="shared" si="26"/>
        <v>立即对当前脚下敌人目标造成200%攻击伤害+1400点固定伤害和使目标眩晕1秒,并迅速跳跃至目标区域</v>
      </c>
      <c r="BF655" s="184"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ht="20.1" customHeight="1" spans="3:78">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4" t="str">
        <f t="shared" si="26"/>
        <v>立即对当前脚下敌人目标造成200%攻击伤害+1750点固定伤害和使目标眩晕1秒,并迅速跳跃至目标区域</v>
      </c>
      <c r="BF656" s="184"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ht="20.1" customHeight="1" spans="3:78">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4" t="str">
        <f t="shared" si="26"/>
        <v>立即对当前脚下敌人目标造成200%攻击伤害+2100点固定伤害和使目标眩晕1秒,并迅速跳跃至目标区域</v>
      </c>
      <c r="BF657" s="184"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ht="20.1" customHeight="1" spans="3:78">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4" t="str">
        <f t="shared" si="26"/>
        <v>立即对当前脚下敌人目标造成200%攻击伤害+2450点固定伤害和使目标眩晕1秒,并迅速跳跃至目标区域</v>
      </c>
      <c r="BF658" s="184"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ht="19.5" customHeight="1" spans="3:78">
      <c r="C659" s="181">
        <v>61021101</v>
      </c>
      <c r="D659" s="35" t="s">
        <v>1703</v>
      </c>
      <c r="E659" s="35" t="s">
        <v>1704</v>
      </c>
      <c r="F659" s="21">
        <v>0</v>
      </c>
      <c r="G659" s="32">
        <v>61021401</v>
      </c>
      <c r="H659" s="181">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3" t="s">
        <v>1705</v>
      </c>
      <c r="AV659" s="32"/>
      <c r="AW659" s="35" t="s">
        <v>1706</v>
      </c>
      <c r="AX659" s="32" t="s">
        <v>1707</v>
      </c>
      <c r="AY659" s="32">
        <v>10000006</v>
      </c>
      <c r="AZ659" s="32">
        <v>21010040</v>
      </c>
      <c r="BA659" s="30" t="s">
        <v>1708</v>
      </c>
      <c r="BB659" s="35">
        <v>0</v>
      </c>
      <c r="BC659" s="31">
        <v>0</v>
      </c>
      <c r="BD659" s="31">
        <v>0</v>
      </c>
      <c r="BE659" s="186"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ht="19.5" customHeight="1" spans="3:78">
      <c r="C660" s="181">
        <v>61021102</v>
      </c>
      <c r="D660" s="35" t="s">
        <v>1703</v>
      </c>
      <c r="E660" s="35" t="s">
        <v>1704</v>
      </c>
      <c r="F660" s="21">
        <v>1</v>
      </c>
      <c r="G660" s="32">
        <v>61021401</v>
      </c>
      <c r="H660" s="181">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3" t="s">
        <v>1705</v>
      </c>
      <c r="AV660" s="32"/>
      <c r="AW660" s="35" t="s">
        <v>1706</v>
      </c>
      <c r="AX660" s="32" t="s">
        <v>1707</v>
      </c>
      <c r="AY660" s="32">
        <v>10000006</v>
      </c>
      <c r="AZ660" s="32">
        <v>21010040</v>
      </c>
      <c r="BA660" s="30" t="s">
        <v>1708</v>
      </c>
      <c r="BB660" s="35">
        <v>0</v>
      </c>
      <c r="BC660" s="31">
        <v>0</v>
      </c>
      <c r="BD660" s="31">
        <v>0</v>
      </c>
      <c r="BE660" s="186"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6"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ht="19.5" customHeight="1" spans="3:78">
      <c r="C661" s="181">
        <v>61021103</v>
      </c>
      <c r="D661" s="35" t="s">
        <v>1703</v>
      </c>
      <c r="E661" s="35" t="s">
        <v>1704</v>
      </c>
      <c r="F661" s="21">
        <v>2</v>
      </c>
      <c r="G661" s="32">
        <v>61021401</v>
      </c>
      <c r="H661" s="181">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3" t="s">
        <v>1705</v>
      </c>
      <c r="AV661" s="32"/>
      <c r="AW661" s="35" t="s">
        <v>1706</v>
      </c>
      <c r="AX661" s="32" t="s">
        <v>1707</v>
      </c>
      <c r="AY661" s="32">
        <v>10000006</v>
      </c>
      <c r="AZ661" s="32">
        <v>21010040</v>
      </c>
      <c r="BA661" s="30" t="s">
        <v>1708</v>
      </c>
      <c r="BB661" s="35">
        <v>0</v>
      </c>
      <c r="BC661" s="31">
        <v>0</v>
      </c>
      <c r="BD661" s="31">
        <v>0</v>
      </c>
      <c r="BE661" s="186" t="str">
        <f t="shared" si="27"/>
        <v>立即将目标周围的怪物强制拉到技能范围中,并对目标范围内的怪物造成275%攻击伤害+1800点固定伤害,并使目标移动速度降低50%且沉默,持续3秒</v>
      </c>
      <c r="BF661" s="186"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ht="19.5" customHeight="1" spans="3:78">
      <c r="C662" s="181">
        <v>61021104</v>
      </c>
      <c r="D662" s="35" t="s">
        <v>1703</v>
      </c>
      <c r="E662" s="35" t="s">
        <v>1704</v>
      </c>
      <c r="F662" s="21">
        <v>3</v>
      </c>
      <c r="G662" s="32">
        <v>61021401</v>
      </c>
      <c r="H662" s="21">
        <v>0</v>
      </c>
      <c r="I662" s="31">
        <v>0</v>
      </c>
      <c r="J662" s="21">
        <v>0</v>
      </c>
      <c r="K662" s="183">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3" t="s">
        <v>1705</v>
      </c>
      <c r="AV662" s="32"/>
      <c r="AW662" s="35" t="s">
        <v>1706</v>
      </c>
      <c r="AX662" s="32" t="s">
        <v>1707</v>
      </c>
      <c r="AY662" s="32">
        <v>10000006</v>
      </c>
      <c r="AZ662" s="32">
        <v>21010040</v>
      </c>
      <c r="BA662" s="30" t="s">
        <v>1708</v>
      </c>
      <c r="BB662" s="35">
        <v>0</v>
      </c>
      <c r="BC662" s="31">
        <v>0</v>
      </c>
      <c r="BD662" s="31">
        <v>0</v>
      </c>
      <c r="BE662" s="186" t="str">
        <f t="shared" si="27"/>
        <v>立即将目标周围的怪物强制拉到技能范围中,并对目标范围内的怪物造成300%攻击伤害+2800点固定伤害,并使目标移动速度降低50%且沉默,持续3秒</v>
      </c>
      <c r="BF662" s="186"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ht="19.5" customHeight="1" spans="3:78">
      <c r="C663" s="181">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3" t="s">
        <v>1705</v>
      </c>
      <c r="AV663" s="32"/>
      <c r="AW663" s="35" t="s">
        <v>1706</v>
      </c>
      <c r="AX663" s="32" t="s">
        <v>1707</v>
      </c>
      <c r="AY663" s="32">
        <v>10000006</v>
      </c>
      <c r="AZ663" s="32">
        <v>21010040</v>
      </c>
      <c r="BA663" s="30" t="s">
        <v>1708</v>
      </c>
      <c r="BB663" s="35">
        <v>0</v>
      </c>
      <c r="BC663" s="31">
        <v>0</v>
      </c>
      <c r="BD663" s="31">
        <v>0</v>
      </c>
      <c r="BE663" s="186" t="str">
        <f t="shared" si="27"/>
        <v>立即将目标周围的怪物强制拉到技能范围中,并对目标范围内的怪物造成325%攻击伤害+4000点固定伤害,并使目标移动速度降低50%且沉默,持续3秒</v>
      </c>
      <c r="BF663" s="186"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ht="19.5" customHeight="1" spans="3:78">
      <c r="C664" s="181">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53" t="s">
        <v>1705</v>
      </c>
      <c r="AV664" s="32"/>
      <c r="AW664" s="35" t="s">
        <v>1706</v>
      </c>
      <c r="AX664" s="32" t="s">
        <v>1707</v>
      </c>
      <c r="AY664" s="32">
        <v>10000006</v>
      </c>
      <c r="AZ664" s="32">
        <v>21010040</v>
      </c>
      <c r="BA664" s="30" t="s">
        <v>1708</v>
      </c>
      <c r="BB664" s="35">
        <v>0</v>
      </c>
      <c r="BC664" s="31">
        <v>0</v>
      </c>
      <c r="BD664" s="31">
        <v>0</v>
      </c>
      <c r="BE664" s="186" t="str">
        <f t="shared" si="27"/>
        <v>立即将目标周围的怪物强制拉到技能范围中,并对目标范围内的怪物造成350%攻击伤害+5200点固定伤害,并使目标移动速度降低50%且沉默,持续3秒</v>
      </c>
      <c r="BF664" s="186"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ht="19.5" customHeight="1" spans="3:78">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6"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ht="19.5" customHeight="1" spans="3:78">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6"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6"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ht="19.5" customHeight="1" spans="3:78">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6" t="str">
        <f t="shared" si="29"/>
        <v>向前方发射一颗移动缓慢的法球,球体每秒对附近玩家造成325%伤害+1800点固定伤害,并产生2秒禁锢效果,技能持续为15秒,移动过程中每秒对范围额外附加150%伤害+1000点伤害</v>
      </c>
      <c r="BF667" s="186"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ht="19.5" customHeight="1" spans="3:78">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6" t="str">
        <f t="shared" si="29"/>
        <v>向前方发射一颗移动缓慢的法球,球体每秒对附近玩家造成350%伤害+2800点固定伤害,并产生2秒禁锢效果,技能持续为15秒,移动过程中每秒对范围额外附加150%伤害+1500点伤害</v>
      </c>
      <c r="BF668" s="186"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ht="19.5" customHeight="1" spans="3:78">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6" t="str">
        <f t="shared" si="29"/>
        <v>向前方发射一颗移动缓慢的法球,球体每秒对附近玩家造成375%伤害+4000点固定伤害,并产生2秒禁锢效果,技能持续为15秒,移动过程中每秒对范围额外附加150%伤害+2000点伤害</v>
      </c>
      <c r="BF669" s="186"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ht="19.5" customHeight="1" spans="3:78">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6" t="str">
        <f t="shared" si="29"/>
        <v>向前方发射一颗移动缓慢的法球,球体每秒对附近玩家造成400%伤害+5200点固定伤害,并产生2秒禁锢效果,技能持续为15秒,移动过程中每秒对范围额外附加150%伤害+2500点伤害</v>
      </c>
      <c r="BF670" s="186"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ht="19.5" customHeight="1" spans="3:78">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53" t="s">
        <v>1725</v>
      </c>
      <c r="AV671" s="32"/>
      <c r="AW671" s="35" t="s">
        <v>262</v>
      </c>
      <c r="AX671" s="32" t="s">
        <v>551</v>
      </c>
      <c r="AY671" s="32">
        <v>10001007</v>
      </c>
      <c r="AZ671" s="32">
        <v>21010030</v>
      </c>
      <c r="BA671" s="35" t="s">
        <v>206</v>
      </c>
      <c r="BB671" s="35">
        <v>0</v>
      </c>
      <c r="BC671" s="31">
        <v>0</v>
      </c>
      <c r="BD671" s="31">
        <v>0</v>
      </c>
      <c r="BE671" s="186"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ht="19.5" customHeight="1" spans="3:78">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53" t="s">
        <v>1725</v>
      </c>
      <c r="AV672" s="32"/>
      <c r="AW672" s="35" t="s">
        <v>262</v>
      </c>
      <c r="AX672" s="32" t="s">
        <v>551</v>
      </c>
      <c r="AY672" s="32">
        <v>10001007</v>
      </c>
      <c r="AZ672" s="32">
        <v>21010030</v>
      </c>
      <c r="BA672" s="35" t="s">
        <v>206</v>
      </c>
      <c r="BB672" s="35">
        <v>0</v>
      </c>
      <c r="BC672" s="31">
        <v>0</v>
      </c>
      <c r="BD672" s="31">
        <v>0</v>
      </c>
      <c r="BE672" s="186"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6"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ht="19.5" customHeight="1" spans="3:78">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53" t="s">
        <v>1725</v>
      </c>
      <c r="AV673" s="32"/>
      <c r="AW673" s="35" t="s">
        <v>262</v>
      </c>
      <c r="AX673" s="32" t="s">
        <v>551</v>
      </c>
      <c r="AY673" s="32">
        <v>10001007</v>
      </c>
      <c r="AZ673" s="32">
        <v>21010030</v>
      </c>
      <c r="BA673" s="35" t="s">
        <v>206</v>
      </c>
      <c r="BB673" s="35">
        <v>0</v>
      </c>
      <c r="BC673" s="31">
        <v>0</v>
      </c>
      <c r="BD673" s="31">
        <v>0</v>
      </c>
      <c r="BE673" s="186" t="str">
        <f t="shared" si="31"/>
        <v>立即对目标范围内的怪物造成275%攻击伤害+1500点固定伤害,并使目标冰冻1秒,使其受到伤害额外提升20%</v>
      </c>
      <c r="BF673" s="186"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ht="19.5" customHeight="1" spans="3:78">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53" t="s">
        <v>1725</v>
      </c>
      <c r="AV674" s="32"/>
      <c r="AW674" s="35" t="s">
        <v>262</v>
      </c>
      <c r="AX674" s="32" t="s">
        <v>551</v>
      </c>
      <c r="AY674" s="32">
        <v>10001007</v>
      </c>
      <c r="AZ674" s="32">
        <v>21010030</v>
      </c>
      <c r="BA674" s="35" t="s">
        <v>206</v>
      </c>
      <c r="BB674" s="35">
        <v>0</v>
      </c>
      <c r="BC674" s="31">
        <v>0</v>
      </c>
      <c r="BD674" s="31">
        <v>0</v>
      </c>
      <c r="BE674" s="186" t="str">
        <f t="shared" si="31"/>
        <v>立即对目标范围内的怪物造成300%攻击伤害+2000点固定伤害,并使目标冰冻1秒,使其受到伤害额外提升20%</v>
      </c>
      <c r="BF674" s="186"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ht="19.5" customHeight="1" spans="3:78">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53" t="s">
        <v>1725</v>
      </c>
      <c r="AV675" s="32"/>
      <c r="AW675" s="35" t="s">
        <v>262</v>
      </c>
      <c r="AX675" s="32" t="s">
        <v>551</v>
      </c>
      <c r="AY675" s="32">
        <v>10001007</v>
      </c>
      <c r="AZ675" s="32">
        <v>21010030</v>
      </c>
      <c r="BA675" s="35" t="s">
        <v>206</v>
      </c>
      <c r="BB675" s="35">
        <v>0</v>
      </c>
      <c r="BC675" s="31">
        <v>0</v>
      </c>
      <c r="BD675" s="31">
        <v>0</v>
      </c>
      <c r="BE675" s="186" t="str">
        <f t="shared" si="31"/>
        <v>立即对目标范围内的怪物造成325%攻击伤害+2750点固定伤害,并使目标冰冻1秒,使其受到伤害额外提升20%</v>
      </c>
      <c r="BF675" s="186"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ht="19.5" customHeight="1" spans="3:78">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53" t="s">
        <v>1725</v>
      </c>
      <c r="AV676" s="32"/>
      <c r="AW676" s="35" t="s">
        <v>262</v>
      </c>
      <c r="AX676" s="32" t="s">
        <v>551</v>
      </c>
      <c r="AY676" s="32">
        <v>10001007</v>
      </c>
      <c r="AZ676" s="32">
        <v>21010030</v>
      </c>
      <c r="BA676" s="35" t="s">
        <v>206</v>
      </c>
      <c r="BB676" s="35">
        <v>0</v>
      </c>
      <c r="BC676" s="31">
        <v>0</v>
      </c>
      <c r="BD676" s="31">
        <v>0</v>
      </c>
      <c r="BE676" s="186" t="str">
        <f t="shared" si="31"/>
        <v>立即对目标范围内的怪物造成350%攻击伤害+3500点固定伤害,并使目标冰冻1秒,使其受到伤害额外提升20%</v>
      </c>
      <c r="BF676" s="186"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ht="20.1" customHeight="1" spans="3:78">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1734</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c r="BZ677" s="23"/>
    </row>
    <row r="678" ht="20.1" customHeight="1" spans="3:78">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7"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7" t="s">
        <v>1734</v>
      </c>
      <c r="BG678" s="19">
        <v>0</v>
      </c>
      <c r="BH678" s="19">
        <v>0</v>
      </c>
      <c r="BI678" s="19">
        <v>0</v>
      </c>
      <c r="BJ678" s="19">
        <v>0</v>
      </c>
      <c r="BK678" s="19">
        <v>0</v>
      </c>
      <c r="BL678" s="19">
        <v>0</v>
      </c>
      <c r="BM678" s="188">
        <v>0</v>
      </c>
      <c r="BN678" s="19">
        <v>0</v>
      </c>
      <c r="BO678" s="19">
        <v>0</v>
      </c>
      <c r="BP678" s="19">
        <v>1000</v>
      </c>
      <c r="BQ678" s="19">
        <v>1.2</v>
      </c>
      <c r="BR678" s="19">
        <v>500</v>
      </c>
      <c r="BS678" s="19">
        <v>0</v>
      </c>
      <c r="BT678" s="19">
        <v>0</v>
      </c>
      <c r="BU678" s="23">
        <v>0</v>
      </c>
      <c r="BV678" s="23"/>
      <c r="BW678" s="23"/>
      <c r="BX678" s="23"/>
      <c r="BY678" s="23"/>
      <c r="BZ678" s="23"/>
    </row>
    <row r="679" ht="20.1" customHeight="1" spans="3:78">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7"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7" t="s">
        <v>1735</v>
      </c>
      <c r="BG679" s="19">
        <v>0</v>
      </c>
      <c r="BH679" s="19">
        <v>0</v>
      </c>
      <c r="BI679" s="19">
        <v>0</v>
      </c>
      <c r="BJ679" s="19">
        <v>0</v>
      </c>
      <c r="BK679" s="19">
        <v>0</v>
      </c>
      <c r="BL679" s="19">
        <v>0</v>
      </c>
      <c r="BM679" s="188">
        <v>0</v>
      </c>
      <c r="BN679" s="19">
        <v>0</v>
      </c>
      <c r="BO679" s="19">
        <v>0</v>
      </c>
      <c r="BP679" s="19">
        <v>1000</v>
      </c>
      <c r="BQ679" s="19">
        <v>1.4</v>
      </c>
      <c r="BR679" s="19">
        <v>1000</v>
      </c>
      <c r="BS679" s="19">
        <v>0</v>
      </c>
      <c r="BT679" s="19">
        <v>0</v>
      </c>
      <c r="BU679" s="23">
        <v>0</v>
      </c>
      <c r="BV679" s="23"/>
      <c r="BW679" s="23"/>
      <c r="BX679" s="23"/>
      <c r="BY679" s="23"/>
      <c r="BZ679" s="23"/>
    </row>
    <row r="680" ht="20.1" customHeight="1" spans="3:78">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7"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7" t="s">
        <v>1736</v>
      </c>
      <c r="BG680" s="19">
        <v>0</v>
      </c>
      <c r="BH680" s="19">
        <v>0</v>
      </c>
      <c r="BI680" s="19">
        <v>0</v>
      </c>
      <c r="BJ680" s="19">
        <v>0</v>
      </c>
      <c r="BK680" s="19">
        <v>0</v>
      </c>
      <c r="BL680" s="19">
        <v>0</v>
      </c>
      <c r="BM680" s="188">
        <v>0</v>
      </c>
      <c r="BN680" s="19">
        <v>0</v>
      </c>
      <c r="BO680" s="19">
        <v>0</v>
      </c>
      <c r="BP680" s="19">
        <v>1000</v>
      </c>
      <c r="BQ680" s="19">
        <v>1.6</v>
      </c>
      <c r="BR680" s="19">
        <v>1500</v>
      </c>
      <c r="BS680" s="19">
        <v>0</v>
      </c>
      <c r="BT680" s="19">
        <v>0</v>
      </c>
      <c r="BU680" s="23">
        <v>0</v>
      </c>
      <c r="BV680" s="23"/>
      <c r="BW680" s="23"/>
      <c r="BX680" s="23"/>
      <c r="BY680" s="23"/>
      <c r="BZ680" s="23"/>
    </row>
    <row r="681" ht="20.1" customHeight="1" spans="3:78">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7"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7" t="s">
        <v>1737</v>
      </c>
      <c r="BG681" s="19">
        <v>0</v>
      </c>
      <c r="BH681" s="19">
        <v>0</v>
      </c>
      <c r="BI681" s="19">
        <v>0</v>
      </c>
      <c r="BJ681" s="19">
        <v>0</v>
      </c>
      <c r="BK681" s="19">
        <v>0</v>
      </c>
      <c r="BL681" s="19">
        <v>0</v>
      </c>
      <c r="BM681" s="188">
        <v>0</v>
      </c>
      <c r="BN681" s="19">
        <v>0</v>
      </c>
      <c r="BO681" s="19">
        <v>0</v>
      </c>
      <c r="BP681" s="19">
        <v>1000</v>
      </c>
      <c r="BQ681" s="19">
        <v>1.8</v>
      </c>
      <c r="BR681" s="19">
        <v>2000</v>
      </c>
      <c r="BS681" s="19">
        <v>0</v>
      </c>
      <c r="BT681" s="19">
        <v>0</v>
      </c>
      <c r="BU681" s="23">
        <v>0</v>
      </c>
      <c r="BV681" s="23"/>
      <c r="BW681" s="23"/>
      <c r="BX681" s="23"/>
      <c r="BY681" s="23"/>
      <c r="BZ681" s="23"/>
    </row>
    <row r="682" ht="20.1" customHeight="1" spans="3:78">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7"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7" t="s">
        <v>1738</v>
      </c>
      <c r="BG682" s="19">
        <v>0</v>
      </c>
      <c r="BH682" s="19">
        <v>0</v>
      </c>
      <c r="BI682" s="19">
        <v>0</v>
      </c>
      <c r="BJ682" s="19">
        <v>0</v>
      </c>
      <c r="BK682" s="19">
        <v>0</v>
      </c>
      <c r="BL682" s="19">
        <v>0</v>
      </c>
      <c r="BM682" s="188">
        <v>0</v>
      </c>
      <c r="BN682" s="19">
        <v>0</v>
      </c>
      <c r="BO682" s="19">
        <v>0</v>
      </c>
      <c r="BP682" s="19">
        <v>1000</v>
      </c>
      <c r="BQ682" s="19">
        <v>2</v>
      </c>
      <c r="BR682" s="19">
        <v>2500</v>
      </c>
      <c r="BS682" s="19">
        <v>0</v>
      </c>
      <c r="BT682" s="19">
        <v>0</v>
      </c>
      <c r="BU682" s="23">
        <v>0</v>
      </c>
      <c r="BV682" s="23"/>
      <c r="BW682" s="23"/>
      <c r="BX682" s="23"/>
      <c r="BY682" s="23"/>
      <c r="BZ682" s="23"/>
    </row>
    <row r="683" ht="19.5" customHeight="1" spans="3:78">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3" t="s">
        <v>1741</v>
      </c>
      <c r="AV683" s="32"/>
      <c r="AW683" s="35" t="s">
        <v>623</v>
      </c>
      <c r="AX683" s="32" t="s">
        <v>551</v>
      </c>
      <c r="AY683" s="32">
        <v>10001005</v>
      </c>
      <c r="AZ683" s="32">
        <v>21020010</v>
      </c>
      <c r="BA683" s="35" t="s">
        <v>206</v>
      </c>
      <c r="BB683" s="35">
        <v>0</v>
      </c>
      <c r="BC683" s="31">
        <v>0</v>
      </c>
      <c r="BD683" s="31">
        <v>0</v>
      </c>
      <c r="BE683" s="186"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ht="20.1" customHeight="1" spans="3:78">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3" t="s">
        <v>1741</v>
      </c>
      <c r="AV684" s="32"/>
      <c r="AW684" s="35" t="s">
        <v>623</v>
      </c>
      <c r="AX684" s="32" t="s">
        <v>551</v>
      </c>
      <c r="AY684" s="32">
        <v>10001005</v>
      </c>
      <c r="AZ684" s="32">
        <v>21020010</v>
      </c>
      <c r="BA684" s="35" t="s">
        <v>206</v>
      </c>
      <c r="BB684" s="35">
        <v>0</v>
      </c>
      <c r="BC684" s="31">
        <v>0</v>
      </c>
      <c r="BD684" s="31">
        <v>0</v>
      </c>
      <c r="BE684" s="186"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6"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ht="20.1" customHeight="1" spans="3:78">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3" t="s">
        <v>1741</v>
      </c>
      <c r="AV685" s="32"/>
      <c r="AW685" s="35" t="s">
        <v>623</v>
      </c>
      <c r="AX685" s="32" t="s">
        <v>551</v>
      </c>
      <c r="AY685" s="32">
        <v>10001005</v>
      </c>
      <c r="AZ685" s="32">
        <v>21020010</v>
      </c>
      <c r="BA685" s="35" t="s">
        <v>206</v>
      </c>
      <c r="BB685" s="35">
        <v>0</v>
      </c>
      <c r="BC685" s="31">
        <v>0</v>
      </c>
      <c r="BD685" s="31">
        <v>0</v>
      </c>
      <c r="BE685" s="186" t="str">
        <f t="shared" si="33"/>
        <v>霸体状态下蓄力1秒,立即对目标范围内的怪物造成775%攻击伤害+3200点固定伤害,并对目标造成易损状态,使其每秒损失50%伤害,持续5秒,并使其受到伤害额外提升25%。</v>
      </c>
      <c r="BF685" s="186"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ht="20.1" customHeight="1" spans="3:78">
      <c r="C686" s="32">
        <v>61022104</v>
      </c>
      <c r="D686" s="35" t="s">
        <v>1739</v>
      </c>
      <c r="E686" s="35" t="s">
        <v>1740</v>
      </c>
      <c r="F686" s="21">
        <v>3</v>
      </c>
      <c r="G686" s="32">
        <v>61022101</v>
      </c>
      <c r="H686" s="21">
        <v>0</v>
      </c>
      <c r="I686" s="31">
        <v>0</v>
      </c>
      <c r="J686" s="21">
        <v>0</v>
      </c>
      <c r="K686" s="183">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3" t="s">
        <v>1741</v>
      </c>
      <c r="AV686" s="32"/>
      <c r="AW686" s="35" t="s">
        <v>623</v>
      </c>
      <c r="AX686" s="32" t="s">
        <v>551</v>
      </c>
      <c r="AY686" s="32">
        <v>10001005</v>
      </c>
      <c r="AZ686" s="32">
        <v>21020010</v>
      </c>
      <c r="BA686" s="35" t="s">
        <v>206</v>
      </c>
      <c r="BB686" s="35">
        <v>0</v>
      </c>
      <c r="BC686" s="31">
        <v>0</v>
      </c>
      <c r="BD686" s="31">
        <v>0</v>
      </c>
      <c r="BE686" s="186" t="str">
        <f t="shared" si="33"/>
        <v>霸体状态下蓄力1秒,立即对目标范围内的怪物造成850%攻击伤害+4700点固定伤害,并对目标造成易损状态,使其每秒损失50%伤害,持续5秒,并使其受到伤害额外提升25%。</v>
      </c>
      <c r="BF686" s="186"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ht="20.1" customHeight="1" spans="3:78">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3" t="s">
        <v>1741</v>
      </c>
      <c r="AV687" s="32"/>
      <c r="AW687" s="35" t="s">
        <v>623</v>
      </c>
      <c r="AX687" s="32" t="s">
        <v>551</v>
      </c>
      <c r="AY687" s="32">
        <v>10001005</v>
      </c>
      <c r="AZ687" s="32">
        <v>21020010</v>
      </c>
      <c r="BA687" s="35" t="s">
        <v>206</v>
      </c>
      <c r="BB687" s="35">
        <v>0</v>
      </c>
      <c r="BC687" s="31">
        <v>0</v>
      </c>
      <c r="BD687" s="31">
        <v>0</v>
      </c>
      <c r="BE687" s="186" t="str">
        <f t="shared" si="33"/>
        <v>霸体状态下蓄力1秒,立即对目标范围内的怪物造成925%攻击伤害+6500点固定伤害,并对目标造成易损状态,使其每秒损失50%伤害,持续5秒,并使其受到伤害额外提升25%。</v>
      </c>
      <c r="BF687" s="186"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ht="20.1" customHeight="1" spans="3:78">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53" t="s">
        <v>1741</v>
      </c>
      <c r="AV688" s="32"/>
      <c r="AW688" s="35" t="s">
        <v>623</v>
      </c>
      <c r="AX688" s="32" t="s">
        <v>551</v>
      </c>
      <c r="AY688" s="32">
        <v>10001005</v>
      </c>
      <c r="AZ688" s="32">
        <v>21020010</v>
      </c>
      <c r="BA688" s="35" t="s">
        <v>206</v>
      </c>
      <c r="BB688" s="35">
        <v>0</v>
      </c>
      <c r="BC688" s="31">
        <v>0</v>
      </c>
      <c r="BD688" s="31">
        <v>0</v>
      </c>
      <c r="BE688" s="186" t="str">
        <f t="shared" si="33"/>
        <v>霸体状态下蓄力1秒,立即对目标范围内的怪物造成1000%攻击伤害+8300点固定伤害,并对目标造成易损状态,使其每秒损失50%伤害,持续5秒,并使其受到伤害额外提升25%。</v>
      </c>
      <c r="BF688" s="186"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ht="20.1" customHeight="1" spans="3:78">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3" t="s">
        <v>1749</v>
      </c>
      <c r="AU689" s="19" t="s">
        <v>204</v>
      </c>
      <c r="AV689" s="19"/>
      <c r="AW689" s="20" t="s">
        <v>205</v>
      </c>
      <c r="AX689" s="19" t="s">
        <v>1415</v>
      </c>
      <c r="AY689" s="19">
        <v>0</v>
      </c>
      <c r="AZ689" s="19">
        <v>21020020</v>
      </c>
      <c r="BA689" s="20" t="s">
        <v>206</v>
      </c>
      <c r="BB689" s="20">
        <v>0</v>
      </c>
      <c r="BC689" s="19">
        <v>0</v>
      </c>
      <c r="BD689" s="19">
        <v>0</v>
      </c>
      <c r="BE689" s="187" t="s">
        <v>1750</v>
      </c>
      <c r="BF689" s="187" t="s">
        <v>1751</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c r="BZ689" s="23"/>
    </row>
    <row r="690" ht="20.1" customHeight="1" spans="3:78">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3" t="s">
        <v>1749</v>
      </c>
      <c r="AU690" s="19" t="s">
        <v>204</v>
      </c>
      <c r="AV690" s="19"/>
      <c r="AW690" s="20" t="s">
        <v>205</v>
      </c>
      <c r="AX690" s="19" t="s">
        <v>1415</v>
      </c>
      <c r="AY690" s="19">
        <v>0</v>
      </c>
      <c r="AZ690" s="19">
        <v>21020020</v>
      </c>
      <c r="BA690" s="20" t="s">
        <v>206</v>
      </c>
      <c r="BB690" s="20">
        <v>0</v>
      </c>
      <c r="BC690" s="19">
        <v>0</v>
      </c>
      <c r="BD690" s="19">
        <v>0</v>
      </c>
      <c r="BE690" s="187" t="s">
        <v>1750</v>
      </c>
      <c r="BF690" s="187" t="s">
        <v>1751</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c r="BZ690" s="23"/>
    </row>
    <row r="691" ht="20.1" customHeight="1" spans="3:78">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3" t="s">
        <v>1752</v>
      </c>
      <c r="AU691" s="19" t="s">
        <v>204</v>
      </c>
      <c r="AV691" s="19"/>
      <c r="AW691" s="20" t="s">
        <v>205</v>
      </c>
      <c r="AX691" s="19" t="s">
        <v>1415</v>
      </c>
      <c r="AY691" s="19">
        <v>0</v>
      </c>
      <c r="AZ691" s="19">
        <v>21020020</v>
      </c>
      <c r="BA691" s="20" t="s">
        <v>206</v>
      </c>
      <c r="BB691" s="20">
        <v>0</v>
      </c>
      <c r="BC691" s="19">
        <v>0</v>
      </c>
      <c r="BD691" s="19">
        <v>0</v>
      </c>
      <c r="BE691" s="187" t="s">
        <v>1753</v>
      </c>
      <c r="BF691" s="187" t="s">
        <v>1754</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c r="BZ691" s="23"/>
    </row>
    <row r="692" ht="20.1" customHeight="1" spans="3:78">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3" t="s">
        <v>1755</v>
      </c>
      <c r="AU692" s="19" t="s">
        <v>204</v>
      </c>
      <c r="AV692" s="19"/>
      <c r="AW692" s="20" t="s">
        <v>205</v>
      </c>
      <c r="AX692" s="19" t="s">
        <v>1415</v>
      </c>
      <c r="AY692" s="19">
        <v>0</v>
      </c>
      <c r="AZ692" s="19">
        <v>21020020</v>
      </c>
      <c r="BA692" s="20" t="s">
        <v>206</v>
      </c>
      <c r="BB692" s="20">
        <v>0</v>
      </c>
      <c r="BC692" s="19">
        <v>0</v>
      </c>
      <c r="BD692" s="19">
        <v>0</v>
      </c>
      <c r="BE692" s="187" t="s">
        <v>1756</v>
      </c>
      <c r="BF692" s="187" t="s">
        <v>1757</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c r="BZ692" s="23"/>
    </row>
    <row r="693" ht="20.1" customHeight="1" spans="3:78">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3" t="s">
        <v>1758</v>
      </c>
      <c r="AU693" s="19" t="s">
        <v>204</v>
      </c>
      <c r="AV693" s="19"/>
      <c r="AW693" s="20" t="s">
        <v>205</v>
      </c>
      <c r="AX693" s="19" t="s">
        <v>1415</v>
      </c>
      <c r="AY693" s="19">
        <v>0</v>
      </c>
      <c r="AZ693" s="19">
        <v>21020020</v>
      </c>
      <c r="BA693" s="20" t="s">
        <v>206</v>
      </c>
      <c r="BB693" s="20">
        <v>0</v>
      </c>
      <c r="BC693" s="19">
        <v>0</v>
      </c>
      <c r="BD693" s="19">
        <v>0</v>
      </c>
      <c r="BE693" s="187" t="s">
        <v>1759</v>
      </c>
      <c r="BF693" s="187" t="s">
        <v>1760</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c r="BZ693" s="23"/>
    </row>
    <row r="694" ht="20.1" customHeight="1" spans="3:78">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43" t="s">
        <v>1761</v>
      </c>
      <c r="AU694" s="19" t="s">
        <v>204</v>
      </c>
      <c r="AV694" s="19"/>
      <c r="AW694" s="20" t="s">
        <v>205</v>
      </c>
      <c r="AX694" s="19" t="s">
        <v>1415</v>
      </c>
      <c r="AY694" s="19">
        <v>0</v>
      </c>
      <c r="AZ694" s="19">
        <v>21020020</v>
      </c>
      <c r="BA694" s="20" t="s">
        <v>206</v>
      </c>
      <c r="BB694" s="20">
        <v>0</v>
      </c>
      <c r="BC694" s="19">
        <v>0</v>
      </c>
      <c r="BD694" s="19">
        <v>0</v>
      </c>
      <c r="BE694" s="187" t="s">
        <v>1762</v>
      </c>
      <c r="BF694" s="187" t="s">
        <v>1763</v>
      </c>
      <c r="BG694" s="19">
        <v>0</v>
      </c>
      <c r="BH694" s="19">
        <v>0</v>
      </c>
      <c r="BI694" s="19">
        <v>0</v>
      </c>
      <c r="BJ694" s="19">
        <v>0</v>
      </c>
      <c r="BK694" s="19">
        <v>0</v>
      </c>
      <c r="BL694" s="19">
        <v>0</v>
      </c>
      <c r="BM694" s="188">
        <v>0</v>
      </c>
      <c r="BN694" s="19">
        <v>1</v>
      </c>
      <c r="BO694" s="19">
        <v>0</v>
      </c>
      <c r="BP694" s="19">
        <v>0</v>
      </c>
      <c r="BQ694" s="19">
        <v>0</v>
      </c>
      <c r="BR694" s="19">
        <v>0</v>
      </c>
      <c r="BS694" s="19">
        <v>0</v>
      </c>
      <c r="BT694" s="19">
        <v>0</v>
      </c>
      <c r="BU694" s="23">
        <v>0</v>
      </c>
      <c r="BV694" s="23"/>
      <c r="BW694" s="23"/>
      <c r="BX694" s="23"/>
      <c r="BY694" s="23"/>
      <c r="BZ694" s="23"/>
    </row>
    <row r="695" ht="20.1" customHeight="1" spans="3:78">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9">
        <v>0</v>
      </c>
      <c r="AU695" s="353"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ht="19.5" customHeight="1" spans="3:78">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6" t="str">
        <f>"立即对目标范围内的怪物每秒多次造成"&amp;X696*100&amp;"%攻击伤害+"&amp;Z696&amp;"点固定伤害,并使目标眩晕,持续2秒"</f>
        <v>立即对目标范围内的怪物每秒多次造成110%攻击伤害+500点固定伤害,并使目标眩晕,持续2秒</v>
      </c>
      <c r="BF696" s="186"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ht="20.1" customHeight="1" spans="3:78">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6"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6"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ht="20.1" customHeight="1" spans="3:78">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6" t="str">
        <f t="shared" si="36"/>
        <v>立即对目标范围内的怪物每秒多次造成120%攻击伤害+800点固定伤害,并使目标眩晕,持续2秒</v>
      </c>
      <c r="BF698" s="186"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ht="20.1" customHeight="1" spans="3:78">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6" t="str">
        <f t="shared" si="36"/>
        <v>立即对目标范围内的怪物每秒多次造成130%攻击伤害+1150点固定伤害,并使目标眩晕,持续2秒</v>
      </c>
      <c r="BF699" s="186"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ht="20.1" customHeight="1" spans="3:78">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6" t="str">
        <f t="shared" si="36"/>
        <v>立即对目标范围内的怪物每秒多次造成140%攻击伤害+1550点固定伤害,并使目标眩晕,持续2秒</v>
      </c>
      <c r="BF700" s="186"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ht="20.1" customHeight="1" spans="3:78">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6" t="str">
        <f t="shared" si="36"/>
        <v>立即对目标范围内的怪物每秒多次造成150%攻击伤害+2050点固定伤害,并使目标眩晕,持续2秒</v>
      </c>
      <c r="BF701" s="186"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ht="19.5" customHeight="1" spans="3:78">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1781</v>
      </c>
      <c r="AV702" s="21"/>
      <c r="AW702" s="30" t="s">
        <v>1772</v>
      </c>
      <c r="AX702" s="21" t="s">
        <v>221</v>
      </c>
      <c r="AY702" s="32">
        <v>10001007</v>
      </c>
      <c r="AZ702" s="32">
        <v>21020040</v>
      </c>
      <c r="BA702" s="30" t="s">
        <v>222</v>
      </c>
      <c r="BB702" s="35">
        <v>0</v>
      </c>
      <c r="BC702" s="31">
        <v>0</v>
      </c>
      <c r="BD702" s="31">
        <v>0</v>
      </c>
      <c r="BE702" s="186"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ht="19.5" customHeight="1" spans="3:78">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1781</v>
      </c>
      <c r="AV703" s="21"/>
      <c r="AW703" s="30" t="s">
        <v>1772</v>
      </c>
      <c r="AX703" s="21" t="s">
        <v>221</v>
      </c>
      <c r="AY703" s="32">
        <v>10001007</v>
      </c>
      <c r="AZ703" s="32">
        <v>21020040</v>
      </c>
      <c r="BA703" s="30" t="s">
        <v>222</v>
      </c>
      <c r="BB703" s="35">
        <v>0</v>
      </c>
      <c r="BC703" s="31">
        <v>0</v>
      </c>
      <c r="BD703" s="31">
        <v>0</v>
      </c>
      <c r="BE703" s="186"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6"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ht="19.5" customHeight="1" spans="3:78">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1781</v>
      </c>
      <c r="AV704" s="21"/>
      <c r="AW704" s="30" t="s">
        <v>1772</v>
      </c>
      <c r="AX704" s="21" t="s">
        <v>221</v>
      </c>
      <c r="AY704" s="32">
        <v>10001007</v>
      </c>
      <c r="AZ704" s="32">
        <v>21020040</v>
      </c>
      <c r="BA704" s="30" t="s">
        <v>222</v>
      </c>
      <c r="BB704" s="35">
        <v>0</v>
      </c>
      <c r="BC704" s="31">
        <v>0</v>
      </c>
      <c r="BD704" s="31">
        <v>0</v>
      </c>
      <c r="BE704" s="186" t="str">
        <f t="shared" si="38"/>
        <v>对目标快速突击,所经过的直线区域造成325%伤害+1800点固定伤害并眩晕1秒,如果目标是怪物,则对其造成易伤状态,使其受到伤害额外提升20%,持续10秒</v>
      </c>
      <c r="BF704" s="186"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ht="19.5" customHeight="1" spans="3:78">
      <c r="C705" s="32">
        <v>61022404</v>
      </c>
      <c r="D705" s="35" t="s">
        <v>1780</v>
      </c>
      <c r="E705" s="35" t="s">
        <v>1740</v>
      </c>
      <c r="F705" s="21">
        <v>3</v>
      </c>
      <c r="G705" s="32">
        <v>61022401</v>
      </c>
      <c r="H705" s="21">
        <v>0</v>
      </c>
      <c r="I705" s="31">
        <v>0</v>
      </c>
      <c r="J705" s="32">
        <v>0</v>
      </c>
      <c r="K705" s="183">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1781</v>
      </c>
      <c r="AV705" s="21"/>
      <c r="AW705" s="30" t="s">
        <v>1772</v>
      </c>
      <c r="AX705" s="21" t="s">
        <v>221</v>
      </c>
      <c r="AY705" s="32">
        <v>10001007</v>
      </c>
      <c r="AZ705" s="32">
        <v>21020040</v>
      </c>
      <c r="BA705" s="30" t="s">
        <v>222</v>
      </c>
      <c r="BB705" s="35">
        <v>0</v>
      </c>
      <c r="BC705" s="31">
        <v>0</v>
      </c>
      <c r="BD705" s="31">
        <v>0</v>
      </c>
      <c r="BE705" s="186" t="str">
        <f t="shared" si="38"/>
        <v>对目标快速突击,所经过的直线区域造成350%伤害+2800点固定伤害并眩晕1秒,如果目标是怪物,则对其造成易伤状态,使其受到伤害额外提升20%,持续10秒</v>
      </c>
      <c r="BF705" s="186"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ht="19.5" customHeight="1" spans="3:78">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1781</v>
      </c>
      <c r="AV706" s="21"/>
      <c r="AW706" s="30" t="s">
        <v>1772</v>
      </c>
      <c r="AX706" s="21" t="s">
        <v>221</v>
      </c>
      <c r="AY706" s="32">
        <v>10001007</v>
      </c>
      <c r="AZ706" s="32">
        <v>21020040</v>
      </c>
      <c r="BA706" s="30" t="s">
        <v>222</v>
      </c>
      <c r="BB706" s="35">
        <v>0</v>
      </c>
      <c r="BC706" s="31">
        <v>0</v>
      </c>
      <c r="BD706" s="31">
        <v>0</v>
      </c>
      <c r="BE706" s="186" t="str">
        <f t="shared" si="38"/>
        <v>对目标快速突击,所经过的直线区域造成375%伤害+4000点固定伤害并眩晕1秒,如果目标是怪物,则对其造成易伤状态,使其受到伤害额外提升20%,持续10秒</v>
      </c>
      <c r="BF706" s="186"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ht="19.5" customHeight="1" spans="3:78">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51" t="s">
        <v>1781</v>
      </c>
      <c r="AV707" s="21"/>
      <c r="AW707" s="30" t="s">
        <v>1772</v>
      </c>
      <c r="AX707" s="21" t="s">
        <v>221</v>
      </c>
      <c r="AY707" s="32">
        <v>10001007</v>
      </c>
      <c r="AZ707" s="32">
        <v>21020040</v>
      </c>
      <c r="BA707" s="30" t="s">
        <v>222</v>
      </c>
      <c r="BB707" s="35">
        <v>0</v>
      </c>
      <c r="BC707" s="31">
        <v>0</v>
      </c>
      <c r="BD707" s="31">
        <v>0</v>
      </c>
      <c r="BE707" s="186" t="str">
        <f t="shared" si="38"/>
        <v>对目标快速突击,所经过的直线区域造成400%伤害+5200点固定伤害并眩晕1秒,如果目标是怪物,则对其造成易伤状态,使其受到伤害额外提升20%,持续10秒</v>
      </c>
      <c r="BF707" s="186"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ht="20.1" customHeight="1" spans="3:78">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4" t="str">
        <f t="shared" ref="BE708:BE713" si="39">"立即对目标范围内的怪物造成"&amp;X708*100&amp;"%攻击伤害+"&amp;Z708&amp;"点固定伤害,并附带1秒眩晕效果"</f>
        <v>立即对目标范围内的怪物造成250%攻击伤害+1500点固定伤害,并附带1秒眩晕效果</v>
      </c>
      <c r="BF708" s="184"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ht="20.1" customHeight="1" spans="3:78">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4" t="str">
        <f t="shared" si="39"/>
        <v>立即对目标范围内的怪物造成250%攻击伤害+1500点固定伤害,并附带1秒眩晕效果</v>
      </c>
      <c r="BF709" s="184"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ht="20.1" customHeight="1" spans="3:78">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4" t="str">
        <f t="shared" si="39"/>
        <v>立即对目标范围内的怪物造成250%攻击伤害+2000点固定伤害,并附带1秒眩晕效果</v>
      </c>
      <c r="BF710" s="184"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ht="20.1" customHeight="1" spans="3:78">
      <c r="C711" s="38">
        <v>61022504</v>
      </c>
      <c r="D711" s="42" t="s">
        <v>1787</v>
      </c>
      <c r="E711" s="42" t="s">
        <v>1788</v>
      </c>
      <c r="F711" s="38">
        <v>3</v>
      </c>
      <c r="G711" s="38">
        <v>61023101</v>
      </c>
      <c r="H711" s="38">
        <v>0</v>
      </c>
      <c r="I711" s="38">
        <v>0</v>
      </c>
      <c r="J711" s="38">
        <v>0</v>
      </c>
      <c r="K711" s="185">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4" t="str">
        <f t="shared" si="39"/>
        <v>立即对目标范围内的怪物造成250%攻击伤害+2500点固定伤害,并附带1秒眩晕效果</v>
      </c>
      <c r="BF711" s="184"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ht="20.1" customHeight="1" spans="3:78">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4" t="str">
        <f t="shared" si="39"/>
        <v>立即对目标范围内的怪物造成250%攻击伤害+3000点固定伤害,并附带1秒眩晕效果</v>
      </c>
      <c r="BF712" s="184"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ht="20.1" customHeight="1" spans="3:78">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4" t="str">
        <f t="shared" si="39"/>
        <v>立即对目标范围内的怪物造成250%攻击伤害+3500点固定伤害,并附带1秒眩晕效果</v>
      </c>
      <c r="BF713" s="184"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ht="20.1" customHeight="1" spans="3:78">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3" t="s">
        <v>1798</v>
      </c>
      <c r="AV714" s="32"/>
      <c r="AW714" s="35" t="s">
        <v>1706</v>
      </c>
      <c r="AX714" s="32" t="s">
        <v>540</v>
      </c>
      <c r="AY714" s="32">
        <v>10000009</v>
      </c>
      <c r="AZ714" s="32">
        <v>21020050</v>
      </c>
      <c r="BA714" s="30" t="s">
        <v>1708</v>
      </c>
      <c r="BB714" s="35">
        <v>0</v>
      </c>
      <c r="BC714" s="31">
        <v>0</v>
      </c>
      <c r="BD714" s="31">
        <v>0</v>
      </c>
      <c r="BE714" s="186"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ht="20.1" customHeight="1" spans="3:78">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3" t="s">
        <v>1798</v>
      </c>
      <c r="AV715" s="32"/>
      <c r="AW715" s="35" t="s">
        <v>1706</v>
      </c>
      <c r="AX715" s="32" t="s">
        <v>540</v>
      </c>
      <c r="AY715" s="32">
        <v>10000009</v>
      </c>
      <c r="AZ715" s="32">
        <v>21030010</v>
      </c>
      <c r="BA715" s="30" t="s">
        <v>1708</v>
      </c>
      <c r="BB715" s="35">
        <v>0</v>
      </c>
      <c r="BC715" s="31">
        <v>0</v>
      </c>
      <c r="BD715" s="31">
        <v>0</v>
      </c>
      <c r="BE715" s="186"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6"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ht="20.1" customHeight="1" spans="3:78">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3" t="s">
        <v>1798</v>
      </c>
      <c r="AV716" s="32"/>
      <c r="AW716" s="35" t="s">
        <v>1706</v>
      </c>
      <c r="AX716" s="32" t="s">
        <v>540</v>
      </c>
      <c r="AY716" s="32">
        <v>10000009</v>
      </c>
      <c r="AZ716" s="32">
        <v>21030010</v>
      </c>
      <c r="BA716" s="30" t="s">
        <v>1708</v>
      </c>
      <c r="BB716" s="35">
        <v>0</v>
      </c>
      <c r="BC716" s="31">
        <v>0</v>
      </c>
      <c r="BD716" s="31">
        <v>0</v>
      </c>
      <c r="BE716" s="186" t="str">
        <f t="shared" si="41"/>
        <v>立即对目标范围内的怪物造成275%攻击伤害+1800点固定伤害,并附带1秒眩晕效果,对怪物将怪立即拉近至自身攻击范围并将眩晕效果将提升至2秒</v>
      </c>
      <c r="BF716" s="186"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ht="20.1" customHeight="1" spans="3:78">
      <c r="C717" s="32">
        <v>61023104</v>
      </c>
      <c r="D717" s="35" t="s">
        <v>1796</v>
      </c>
      <c r="E717" s="35" t="s">
        <v>1797</v>
      </c>
      <c r="F717" s="21">
        <v>3</v>
      </c>
      <c r="G717" s="32">
        <v>61023101</v>
      </c>
      <c r="H717" s="21">
        <v>0</v>
      </c>
      <c r="I717" s="31">
        <v>0</v>
      </c>
      <c r="J717" s="21">
        <v>0</v>
      </c>
      <c r="K717" s="183">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3" t="s">
        <v>1798</v>
      </c>
      <c r="AV717" s="32"/>
      <c r="AW717" s="35" t="s">
        <v>1706</v>
      </c>
      <c r="AX717" s="32" t="s">
        <v>540</v>
      </c>
      <c r="AY717" s="32">
        <v>10000009</v>
      </c>
      <c r="AZ717" s="32">
        <v>21030010</v>
      </c>
      <c r="BA717" s="30" t="s">
        <v>1708</v>
      </c>
      <c r="BB717" s="35">
        <v>0</v>
      </c>
      <c r="BC717" s="31">
        <v>0</v>
      </c>
      <c r="BD717" s="31">
        <v>0</v>
      </c>
      <c r="BE717" s="186" t="str">
        <f t="shared" si="41"/>
        <v>立即对目标范围内的怪物造成300%攻击伤害+2800点固定伤害,并附带1秒眩晕效果,对怪物将怪立即拉近至自身攻击范围并将眩晕效果将提升至2秒</v>
      </c>
      <c r="BF717" s="186"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ht="20.1" customHeight="1" spans="3:78">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3" t="s">
        <v>1798</v>
      </c>
      <c r="AV718" s="32"/>
      <c r="AW718" s="35" t="s">
        <v>1706</v>
      </c>
      <c r="AX718" s="32" t="s">
        <v>540</v>
      </c>
      <c r="AY718" s="32">
        <v>10000009</v>
      </c>
      <c r="AZ718" s="32">
        <v>21030010</v>
      </c>
      <c r="BA718" s="30" t="s">
        <v>1708</v>
      </c>
      <c r="BB718" s="35">
        <v>0</v>
      </c>
      <c r="BC718" s="31">
        <v>0</v>
      </c>
      <c r="BD718" s="31">
        <v>0</v>
      </c>
      <c r="BE718" s="186" t="str">
        <f t="shared" si="41"/>
        <v>立即对目标范围内的怪物造成325%攻击伤害+4000点固定伤害,并附带1秒眩晕效果,对怪物将怪立即拉近至自身攻击范围并将眩晕效果将提升至2秒</v>
      </c>
      <c r="BF718" s="186"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ht="20.1" customHeight="1" spans="3:78">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53" t="s">
        <v>1798</v>
      </c>
      <c r="AV719" s="32"/>
      <c r="AW719" s="35" t="s">
        <v>1706</v>
      </c>
      <c r="AX719" s="32" t="s">
        <v>540</v>
      </c>
      <c r="AY719" s="32">
        <v>10000009</v>
      </c>
      <c r="AZ719" s="32">
        <v>21030010</v>
      </c>
      <c r="BA719" s="30" t="s">
        <v>1708</v>
      </c>
      <c r="BB719" s="35">
        <v>0</v>
      </c>
      <c r="BC719" s="31">
        <v>0</v>
      </c>
      <c r="BD719" s="31">
        <v>0</v>
      </c>
      <c r="BE719" s="186" t="str">
        <f t="shared" si="41"/>
        <v>立即对目标范围内的怪物造成350%攻击伤害+5200点固定伤害,并附带1秒眩晕效果,对怪物将怪立即拉近至自身攻击范围并将眩晕效果将提升至2秒</v>
      </c>
      <c r="BF719" s="186"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ht="20.1" customHeight="1" spans="3:78">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3" t="s">
        <v>1806</v>
      </c>
      <c r="AU720" s="19" t="s">
        <v>204</v>
      </c>
      <c r="AV720" s="19"/>
      <c r="AW720" s="20" t="s">
        <v>1807</v>
      </c>
      <c r="AX720" s="19" t="s">
        <v>1415</v>
      </c>
      <c r="AY720" s="19">
        <v>0</v>
      </c>
      <c r="AZ720" s="19">
        <v>21030020</v>
      </c>
      <c r="BA720" s="20" t="s">
        <v>206</v>
      </c>
      <c r="BB720" s="20" t="s">
        <v>204</v>
      </c>
      <c r="BC720" s="19">
        <v>0</v>
      </c>
      <c r="BD720" s="19">
        <v>0</v>
      </c>
      <c r="BE720" s="187" t="s">
        <v>1808</v>
      </c>
      <c r="BF720" s="187" t="s">
        <v>1809</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c r="BZ720" s="23"/>
    </row>
    <row r="721" ht="20.1" customHeight="1" spans="3:78">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3" t="s">
        <v>1810</v>
      </c>
      <c r="AU721" s="19" t="s">
        <v>204</v>
      </c>
      <c r="AV721" s="19"/>
      <c r="AW721" s="20" t="s">
        <v>1807</v>
      </c>
      <c r="AX721" s="19" t="s">
        <v>1415</v>
      </c>
      <c r="AY721" s="19">
        <v>0</v>
      </c>
      <c r="AZ721" s="19">
        <v>21030020</v>
      </c>
      <c r="BA721" s="20" t="s">
        <v>206</v>
      </c>
      <c r="BB721" s="20" t="s">
        <v>204</v>
      </c>
      <c r="BC721" s="19">
        <v>0</v>
      </c>
      <c r="BD721" s="19">
        <v>0</v>
      </c>
      <c r="BE721" s="187" t="s">
        <v>1811</v>
      </c>
      <c r="BF721" s="187" t="s">
        <v>1812</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c r="BZ721" s="23"/>
    </row>
    <row r="722" ht="20.1" customHeight="1" spans="3:78">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3" t="s">
        <v>1813</v>
      </c>
      <c r="AU722" s="19" t="s">
        <v>204</v>
      </c>
      <c r="AV722" s="19"/>
      <c r="AW722" s="20" t="s">
        <v>1807</v>
      </c>
      <c r="AX722" s="19" t="s">
        <v>1415</v>
      </c>
      <c r="AY722" s="19">
        <v>0</v>
      </c>
      <c r="AZ722" s="19">
        <v>21030020</v>
      </c>
      <c r="BA722" s="20" t="s">
        <v>206</v>
      </c>
      <c r="BB722" s="20" t="s">
        <v>204</v>
      </c>
      <c r="BC722" s="19">
        <v>0</v>
      </c>
      <c r="BD722" s="19">
        <v>0</v>
      </c>
      <c r="BE722" s="187" t="s">
        <v>1814</v>
      </c>
      <c r="BF722" s="187" t="s">
        <v>1815</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c r="BZ722" s="23"/>
    </row>
    <row r="723" ht="20.1" customHeight="1" spans="3:78">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3" t="s">
        <v>1816</v>
      </c>
      <c r="AU723" s="19" t="s">
        <v>204</v>
      </c>
      <c r="AV723" s="19"/>
      <c r="AW723" s="20" t="s">
        <v>1807</v>
      </c>
      <c r="AX723" s="19" t="s">
        <v>1415</v>
      </c>
      <c r="AY723" s="19">
        <v>0</v>
      </c>
      <c r="AZ723" s="19">
        <v>21030020</v>
      </c>
      <c r="BA723" s="20" t="s">
        <v>206</v>
      </c>
      <c r="BB723" s="20" t="s">
        <v>204</v>
      </c>
      <c r="BC723" s="19">
        <v>0</v>
      </c>
      <c r="BD723" s="19">
        <v>0</v>
      </c>
      <c r="BE723" s="187" t="s">
        <v>1817</v>
      </c>
      <c r="BF723" s="187" t="s">
        <v>1818</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c r="BZ723" s="23"/>
    </row>
    <row r="724" ht="20.1" customHeight="1" spans="3:78">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3" t="s">
        <v>1819</v>
      </c>
      <c r="AU724" s="19" t="s">
        <v>204</v>
      </c>
      <c r="AV724" s="19"/>
      <c r="AW724" s="20" t="s">
        <v>1807</v>
      </c>
      <c r="AX724" s="19" t="s">
        <v>1415</v>
      </c>
      <c r="AY724" s="19">
        <v>0</v>
      </c>
      <c r="AZ724" s="19">
        <v>21030020</v>
      </c>
      <c r="BA724" s="20" t="s">
        <v>206</v>
      </c>
      <c r="BB724" s="20" t="s">
        <v>204</v>
      </c>
      <c r="BC724" s="19">
        <v>0</v>
      </c>
      <c r="BD724" s="19">
        <v>0</v>
      </c>
      <c r="BE724" s="187" t="s">
        <v>1820</v>
      </c>
      <c r="BF724" s="187" t="s">
        <v>1821</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c r="BZ724" s="23"/>
    </row>
    <row r="725" ht="20.1" customHeight="1" spans="3:78">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43" t="s">
        <v>1822</v>
      </c>
      <c r="AU725" s="19" t="s">
        <v>204</v>
      </c>
      <c r="AV725" s="19"/>
      <c r="AW725" s="20" t="s">
        <v>1807</v>
      </c>
      <c r="AX725" s="19" t="s">
        <v>1415</v>
      </c>
      <c r="AY725" s="19">
        <v>0</v>
      </c>
      <c r="AZ725" s="19">
        <v>21030020</v>
      </c>
      <c r="BA725" s="20" t="s">
        <v>206</v>
      </c>
      <c r="BB725" s="20" t="s">
        <v>204</v>
      </c>
      <c r="BC725" s="19">
        <v>0</v>
      </c>
      <c r="BD725" s="19">
        <v>0</v>
      </c>
      <c r="BE725" s="187" t="s">
        <v>1823</v>
      </c>
      <c r="BF725" s="187" t="s">
        <v>1824</v>
      </c>
      <c r="BG725" s="19">
        <v>0</v>
      </c>
      <c r="BH725" s="19">
        <v>0</v>
      </c>
      <c r="BI725" s="19">
        <v>0</v>
      </c>
      <c r="BJ725" s="19">
        <v>0</v>
      </c>
      <c r="BK725" s="19">
        <v>0</v>
      </c>
      <c r="BL725" s="19">
        <v>0</v>
      </c>
      <c r="BM725" s="188">
        <v>0</v>
      </c>
      <c r="BN725" s="19">
        <v>0</v>
      </c>
      <c r="BO725" s="19">
        <v>0</v>
      </c>
      <c r="BP725" s="19">
        <v>0</v>
      </c>
      <c r="BQ725" s="19">
        <v>0</v>
      </c>
      <c r="BR725" s="19">
        <v>0</v>
      </c>
      <c r="BS725" s="19">
        <v>0</v>
      </c>
      <c r="BT725" s="19">
        <v>0</v>
      </c>
      <c r="BU725" s="23">
        <v>0</v>
      </c>
      <c r="BV725" s="23"/>
      <c r="BW725" s="23"/>
      <c r="BX725" s="23"/>
      <c r="BY725" s="23"/>
      <c r="BZ725" s="23"/>
    </row>
    <row r="726" ht="20.1" customHeight="1" spans="3:78">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3" t="s">
        <v>1827</v>
      </c>
      <c r="AV726" s="32">
        <v>90001079</v>
      </c>
      <c r="AW726" s="35" t="s">
        <v>205</v>
      </c>
      <c r="AX726" s="32" t="s">
        <v>1047</v>
      </c>
      <c r="AY726" s="32">
        <v>10004004</v>
      </c>
      <c r="AZ726" s="32">
        <v>21030030</v>
      </c>
      <c r="BA726" s="35" t="s">
        <v>1828</v>
      </c>
      <c r="BB726" s="35" t="s">
        <v>867</v>
      </c>
      <c r="BC726" s="31">
        <v>0</v>
      </c>
      <c r="BD726" s="31">
        <v>0</v>
      </c>
      <c r="BE726" s="186"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1829</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c r="BZ726" s="23"/>
    </row>
    <row r="727" ht="20.1" customHeight="1" spans="3:78">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3" t="s">
        <v>1827</v>
      </c>
      <c r="AV727" s="32">
        <v>90001079</v>
      </c>
      <c r="AW727" s="35" t="s">
        <v>205</v>
      </c>
      <c r="AX727" s="32" t="s">
        <v>1047</v>
      </c>
      <c r="AY727" s="32">
        <v>10004004</v>
      </c>
      <c r="AZ727" s="32">
        <v>21030030</v>
      </c>
      <c r="BA727" s="35" t="s">
        <v>1828</v>
      </c>
      <c r="BB727" s="35" t="s">
        <v>867</v>
      </c>
      <c r="BC727" s="31">
        <v>0</v>
      </c>
      <c r="BD727" s="31">
        <v>0</v>
      </c>
      <c r="BE727" s="186"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6" t="s">
        <v>1829</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c r="BZ727" s="23"/>
    </row>
    <row r="728" ht="20.1" customHeight="1" spans="3:78">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3" t="s">
        <v>1827</v>
      </c>
      <c r="AV728" s="32">
        <v>90001079</v>
      </c>
      <c r="AW728" s="35" t="s">
        <v>205</v>
      </c>
      <c r="AX728" s="32" t="s">
        <v>1047</v>
      </c>
      <c r="AY728" s="32">
        <v>10004004</v>
      </c>
      <c r="AZ728" s="32">
        <v>21030030</v>
      </c>
      <c r="BA728" s="35" t="s">
        <v>1828</v>
      </c>
      <c r="BB728" s="35" t="s">
        <v>867</v>
      </c>
      <c r="BC728" s="31">
        <v>0</v>
      </c>
      <c r="BD728" s="31">
        <v>0</v>
      </c>
      <c r="BE728"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6" t="s">
        <v>1830</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c r="BZ728" s="23"/>
    </row>
    <row r="729" ht="20.1" customHeight="1" spans="3:78">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3" t="s">
        <v>1827</v>
      </c>
      <c r="AV729" s="32">
        <v>90001079</v>
      </c>
      <c r="AW729" s="35" t="s">
        <v>205</v>
      </c>
      <c r="AX729" s="32" t="s">
        <v>1047</v>
      </c>
      <c r="AY729" s="32">
        <v>10004004</v>
      </c>
      <c r="AZ729" s="32">
        <v>21030030</v>
      </c>
      <c r="BA729" s="35" t="s">
        <v>1828</v>
      </c>
      <c r="BB729" s="35" t="s">
        <v>867</v>
      </c>
      <c r="BC729" s="31">
        <v>0</v>
      </c>
      <c r="BD729" s="31">
        <v>0</v>
      </c>
      <c r="BE729"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6" t="s">
        <v>1831</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c r="BZ729" s="23"/>
    </row>
    <row r="730" ht="20.1" customHeight="1" spans="3:78">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3" t="s">
        <v>1827</v>
      </c>
      <c r="AV730" s="32">
        <v>90001079</v>
      </c>
      <c r="AW730" s="35" t="s">
        <v>205</v>
      </c>
      <c r="AX730" s="32" t="s">
        <v>1047</v>
      </c>
      <c r="AY730" s="32">
        <v>10004004</v>
      </c>
      <c r="AZ730" s="32">
        <v>21030030</v>
      </c>
      <c r="BA730" s="35" t="s">
        <v>1828</v>
      </c>
      <c r="BB730" s="35" t="s">
        <v>867</v>
      </c>
      <c r="BC730" s="31">
        <v>0</v>
      </c>
      <c r="BD730" s="31">
        <v>0</v>
      </c>
      <c r="BE730"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6" t="s">
        <v>1832</v>
      </c>
      <c r="BG730" s="32">
        <v>0</v>
      </c>
      <c r="BH730" s="21">
        <v>0</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c r="BZ730" s="23"/>
    </row>
    <row r="731" ht="20.1" customHeight="1" spans="3:78">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53" t="s">
        <v>1827</v>
      </c>
      <c r="AV731" s="32">
        <v>90001079</v>
      </c>
      <c r="AW731" s="35" t="s">
        <v>205</v>
      </c>
      <c r="AX731" s="32" t="s">
        <v>1047</v>
      </c>
      <c r="AY731" s="32">
        <v>10004004</v>
      </c>
      <c r="AZ731" s="32">
        <v>21030030</v>
      </c>
      <c r="BA731" s="35" t="s">
        <v>1828</v>
      </c>
      <c r="BB731" s="35" t="s">
        <v>867</v>
      </c>
      <c r="BC731" s="31">
        <v>0</v>
      </c>
      <c r="BD731" s="31">
        <v>0</v>
      </c>
      <c r="BE731"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6" t="s">
        <v>1833</v>
      </c>
      <c r="BG731" s="32">
        <v>0</v>
      </c>
      <c r="BH731" s="21">
        <v>61023501</v>
      </c>
      <c r="BI731" s="32">
        <v>0</v>
      </c>
      <c r="BJ731" s="32">
        <v>0</v>
      </c>
      <c r="BK731" s="32">
        <v>0</v>
      </c>
      <c r="BL731" s="32">
        <v>0</v>
      </c>
      <c r="BM731" s="188">
        <v>61023311</v>
      </c>
      <c r="BN731" s="19">
        <v>0</v>
      </c>
      <c r="BO731" s="19">
        <v>0</v>
      </c>
      <c r="BP731" s="19">
        <v>0</v>
      </c>
      <c r="BQ731" s="19">
        <v>0</v>
      </c>
      <c r="BR731" s="19">
        <v>0</v>
      </c>
      <c r="BS731" s="19">
        <v>0</v>
      </c>
      <c r="BT731" s="19">
        <v>0</v>
      </c>
      <c r="BU731" s="23">
        <v>0</v>
      </c>
      <c r="BV731" s="23"/>
      <c r="BW731" s="23"/>
      <c r="BX731" s="23"/>
      <c r="BY731" s="23"/>
      <c r="BZ731" s="23"/>
    </row>
    <row r="732" ht="20.1" customHeight="1" spans="3:78">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53" t="s">
        <v>1834</v>
      </c>
      <c r="AV732" s="32"/>
      <c r="AW732" s="35" t="s">
        <v>204</v>
      </c>
      <c r="AX732" s="32">
        <v>0</v>
      </c>
      <c r="AY732" s="32">
        <v>0</v>
      </c>
      <c r="AZ732" s="32">
        <v>0</v>
      </c>
      <c r="BA732" s="35" t="s">
        <v>206</v>
      </c>
      <c r="BB732" s="35">
        <v>0</v>
      </c>
      <c r="BC732" s="31">
        <v>0</v>
      </c>
      <c r="BD732" s="31">
        <v>0</v>
      </c>
      <c r="BE732" s="186" t="s">
        <v>1835</v>
      </c>
      <c r="BF732" s="186"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ht="20.1" customHeight="1" spans="3:78">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3" t="s">
        <v>1839</v>
      </c>
      <c r="AV733" s="32"/>
      <c r="AW733" s="35" t="s">
        <v>1716</v>
      </c>
      <c r="AX733" s="32" t="s">
        <v>1415</v>
      </c>
      <c r="AY733" s="32">
        <v>10002001</v>
      </c>
      <c r="AZ733" s="32">
        <v>21030040</v>
      </c>
      <c r="BA733" s="35" t="s">
        <v>321</v>
      </c>
      <c r="BB733" s="35" t="s">
        <v>377</v>
      </c>
      <c r="BC733" s="31">
        <v>0</v>
      </c>
      <c r="BD733" s="31">
        <v>0</v>
      </c>
      <c r="BE733" s="186"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ht="20.1" customHeight="1" spans="3:78">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3" t="s">
        <v>1839</v>
      </c>
      <c r="AV734" s="32"/>
      <c r="AW734" s="35" t="s">
        <v>1716</v>
      </c>
      <c r="AX734" s="32" t="s">
        <v>1415</v>
      </c>
      <c r="AY734" s="32">
        <v>10002001</v>
      </c>
      <c r="AZ734" s="32">
        <v>21030040</v>
      </c>
      <c r="BA734" s="35" t="s">
        <v>321</v>
      </c>
      <c r="BB734" s="35" t="s">
        <v>377</v>
      </c>
      <c r="BC734" s="31">
        <v>0</v>
      </c>
      <c r="BD734" s="31">
        <v>0</v>
      </c>
      <c r="BE734" s="186"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6"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ht="20.1" customHeight="1" spans="3:78">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1.15</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3" t="s">
        <v>1841</v>
      </c>
      <c r="AV735" s="32"/>
      <c r="AW735" s="35" t="s">
        <v>1716</v>
      </c>
      <c r="AX735" s="32" t="s">
        <v>1415</v>
      </c>
      <c r="AY735" s="32">
        <v>10002001</v>
      </c>
      <c r="AZ735" s="32">
        <v>21030040</v>
      </c>
      <c r="BA735" s="35" t="s">
        <v>321</v>
      </c>
      <c r="BB735" s="35" t="s">
        <v>377</v>
      </c>
      <c r="BC735" s="31">
        <v>0</v>
      </c>
      <c r="BD735" s="31">
        <v>0</v>
      </c>
      <c r="BE735"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6"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ht="20.1" customHeight="1" spans="3:78">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3" t="s">
        <v>1843</v>
      </c>
      <c r="AV736" s="32"/>
      <c r="AW736" s="35" t="s">
        <v>1716</v>
      </c>
      <c r="AX736" s="32" t="s">
        <v>1415</v>
      </c>
      <c r="AY736" s="32">
        <v>10002001</v>
      </c>
      <c r="AZ736" s="32">
        <v>21030040</v>
      </c>
      <c r="BA736" s="35" t="s">
        <v>321</v>
      </c>
      <c r="BB736" s="35" t="s">
        <v>377</v>
      </c>
      <c r="BC736" s="31">
        <v>0</v>
      </c>
      <c r="BD736" s="31">
        <v>0</v>
      </c>
      <c r="BE736"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6"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ht="20.1" customHeight="1" spans="3:78">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3" t="s">
        <v>1845</v>
      </c>
      <c r="AV737" s="32"/>
      <c r="AW737" s="35" t="s">
        <v>1716</v>
      </c>
      <c r="AX737" s="32" t="s">
        <v>1415</v>
      </c>
      <c r="AY737" s="32">
        <v>10002001</v>
      </c>
      <c r="AZ737" s="32">
        <v>21030040</v>
      </c>
      <c r="BA737" s="35" t="s">
        <v>321</v>
      </c>
      <c r="BB737" s="35" t="s">
        <v>377</v>
      </c>
      <c r="BC737" s="31">
        <v>0</v>
      </c>
      <c r="BD737" s="31">
        <v>0</v>
      </c>
      <c r="BE737"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6"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ht="20.1" customHeight="1" spans="3:78">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53" t="s">
        <v>1847</v>
      </c>
      <c r="AV738" s="32"/>
      <c r="AW738" s="35" t="s">
        <v>1716</v>
      </c>
      <c r="AX738" s="32" t="s">
        <v>1415</v>
      </c>
      <c r="AY738" s="32">
        <v>10002001</v>
      </c>
      <c r="AZ738" s="32">
        <v>21030040</v>
      </c>
      <c r="BA738" s="35" t="s">
        <v>321</v>
      </c>
      <c r="BB738" s="35" t="s">
        <v>377</v>
      </c>
      <c r="BC738" s="31">
        <v>0</v>
      </c>
      <c r="BD738" s="31">
        <v>0</v>
      </c>
      <c r="BE738"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6"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ht="20.1" customHeight="1" spans="3:78">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6" t="s">
        <v>1851</v>
      </c>
      <c r="BF739" s="186"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ht="19.5" customHeight="1" spans="3:78">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6"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6"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ht="19.5" customHeight="1" spans="3:78">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6"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6"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ht="19.5" customHeight="1" spans="3:78">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6" t="str">
        <f t="shared" si="48"/>
        <v>立即对目标范围内的怪物造成250%攻击伤害+1800点固定伤害,并附加易伤效果，对目标额外造成20%伤害，持续3秒</v>
      </c>
      <c r="BF742" s="186"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ht="19.5" customHeight="1" spans="3:78">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6" t="str">
        <f t="shared" si="48"/>
        <v>立即对目标范围内的怪物造成275%攻击伤害+2800点固定伤害,并附加易伤效果，对目标额外造成20%伤害，持续3秒</v>
      </c>
      <c r="BF743" s="186"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ht="19.5" customHeight="1" spans="3:78">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6" t="str">
        <f t="shared" si="48"/>
        <v>立即对目标范围内的怪物造成300%攻击伤害+4000点固定伤害,并附加易伤效果，对目标额外造成20%伤害，持续3秒</v>
      </c>
      <c r="BF744" s="186"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ht="19.5" customHeight="1" spans="3:78">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6" t="str">
        <f t="shared" si="48"/>
        <v>立即对目标范围内的怪物造成325%攻击伤害+5200点固定伤害,并附加易伤效果，对目标额外造成20%伤害，持续3秒</v>
      </c>
      <c r="BF745" s="186"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ht="19.5" customHeight="1" spans="3:78">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6"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6"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ht="19.5" customHeight="1" spans="3:78">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6"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6"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ht="19.5" customHeight="1" spans="3:78">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6" t="str">
        <f t="shared" si="50"/>
        <v>立即对目标范围内的怪物造成250%攻击伤害+1500点固定伤害,并使目标移动速度降低50%和额外承受20%伤害,持续3秒</v>
      </c>
      <c r="BF748" s="186"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ht="19.5" customHeight="1" spans="3:78">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6" t="str">
        <f t="shared" si="50"/>
        <v>立即对目标范围内的怪物造成275%攻击伤害+2250点固定伤害,并使目标移动速度降低50%和额外承受20%伤害,持续3秒</v>
      </c>
      <c r="BF749" s="186"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ht="19.5" customHeight="1" spans="3:78">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6" t="str">
        <f t="shared" si="50"/>
        <v>立即对目标范围内的怪物造成300%攻击伤害+3250点固定伤害,并使目标移动速度降低50%和额外承受20%伤害,持续3秒</v>
      </c>
      <c r="BF750" s="186"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ht="19.5" customHeight="1" spans="3:78">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6" t="str">
        <f t="shared" si="50"/>
        <v>立即对目标范围内的怪物造成325%攻击伤害+4250点固定伤害,并使目标移动速度降低50%和额外承受20%伤害,持续3秒</v>
      </c>
      <c r="BF751" s="186"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ht="19.5" customHeight="1" spans="3:78">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6" t="str">
        <f>"立即对目标范围内的怪物造成"&amp;X752*100&amp;"%攻击伤害+"&amp;Z752&amp;"点固定伤害"&amp;",并造成1秒眩晕效果"</f>
        <v>立即对目标范围内的怪物造成200%攻击伤害+750点固定伤害,并造成1秒眩晕效果</v>
      </c>
      <c r="BF752" s="186"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ht="19.5" customHeight="1" spans="3:78">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6" t="str">
        <f t="shared" ref="BE753:BE757" si="52">"立即对目标范围内的怪物造成"&amp;X753*100&amp;"%攻击伤害+"&amp;Z753&amp;"点固定伤害"&amp;",并造成1秒眩晕效果"</f>
        <v>立即对目标范围内的怪物造成200%攻击伤害+750点固定伤害,并造成1秒眩晕效果</v>
      </c>
      <c r="BF753" s="186"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ht="19.5" customHeight="1" spans="3:78">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6" t="str">
        <f t="shared" si="52"/>
        <v>立即对目标范围内的怪物造成220%攻击伤害+1500点固定伤害,并造成1秒眩晕效果</v>
      </c>
      <c r="BF754" s="186"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ht="19.5" customHeight="1" spans="3:78">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6" t="str">
        <f t="shared" si="52"/>
        <v>立即对目标范围内的怪物造成240%攻击伤害+2250点固定伤害,并造成1秒眩晕效果</v>
      </c>
      <c r="BF755" s="186"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ht="19.5" customHeight="1" spans="3:78">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6" t="str">
        <f t="shared" si="52"/>
        <v>立即对目标范围内的怪物造成260%攻击伤害+3250点固定伤害,并造成1秒眩晕效果</v>
      </c>
      <c r="BF756" s="186"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ht="19.5" customHeight="1" spans="3:78">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6" t="str">
        <f t="shared" si="52"/>
        <v>立即对目标范围内的怪物造成280%攻击伤害+4250点固定伤害,并造成1秒眩晕效果</v>
      </c>
      <c r="BF757" s="186"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ht="20.1" customHeight="1" spans="3:78">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6" t="str">
        <f>"对目标区域释放法术,在此范围内的目标每秒造成"&amp;X758*100&amp;"%攻击伤害+"&amp;Z758&amp;"点固定伤害,持续6秒"</f>
        <v>对目标区域释放法术,在此范围内的目标每秒造成100%攻击伤害+500点固定伤害,持续6秒</v>
      </c>
      <c r="BF758" s="186"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ht="20.1" customHeight="1" spans="3:78">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6"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6"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ht="20.1" customHeight="1" spans="3:78">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6" t="str">
        <f t="shared" si="54"/>
        <v>对目标区域释放法术,在此范围内的目标每秒造成110%攻击伤害+800点固定伤害,持续6秒</v>
      </c>
      <c r="BF760" s="186"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ht="20.1" customHeight="1" spans="3:78">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6" t="str">
        <f t="shared" si="54"/>
        <v>对目标区域释放法术,在此范围内的目标每秒造成120%攻击伤害+1150点固定伤害,持续6秒</v>
      </c>
      <c r="BF761" s="186"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ht="20.1" customHeight="1" spans="3:78">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6" t="str">
        <f t="shared" si="54"/>
        <v>对目标区域释放法术,在此范围内的目标每秒造成130%攻击伤害+1550点固定伤害,持续6秒</v>
      </c>
      <c r="BF762" s="186"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ht="20.1" customHeight="1" spans="3:78">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6" t="str">
        <f t="shared" si="54"/>
        <v>对目标区域释放法术,在此范围内的目标每秒造成140%攻击伤害+2050点固定伤害,持续6秒</v>
      </c>
      <c r="BF763" s="186"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ht="20.1" customHeight="1" spans="3:78">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3" t="s">
        <v>1882</v>
      </c>
      <c r="AV764" s="32"/>
      <c r="AW764" s="35" t="s">
        <v>205</v>
      </c>
      <c r="AX764" s="32" t="s">
        <v>540</v>
      </c>
      <c r="AY764" s="32">
        <v>10000009</v>
      </c>
      <c r="AZ764" s="32">
        <v>21100050</v>
      </c>
      <c r="BA764" s="35" t="s">
        <v>206</v>
      </c>
      <c r="BB764" s="35">
        <v>0</v>
      </c>
      <c r="BC764" s="31">
        <v>0</v>
      </c>
      <c r="BD764" s="31">
        <v>0</v>
      </c>
      <c r="BE764" s="186"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ht="20.1" customHeight="1" spans="3:78">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3" t="s">
        <v>1882</v>
      </c>
      <c r="AV765" s="32"/>
      <c r="AW765" s="35" t="s">
        <v>205</v>
      </c>
      <c r="AX765" s="32" t="s">
        <v>540</v>
      </c>
      <c r="AY765" s="32">
        <v>10000009</v>
      </c>
      <c r="AZ765" s="32">
        <v>21100050</v>
      </c>
      <c r="BA765" s="35" t="s">
        <v>206</v>
      </c>
      <c r="BB765" s="35">
        <v>0</v>
      </c>
      <c r="BC765" s="31">
        <v>0</v>
      </c>
      <c r="BD765" s="31">
        <v>0</v>
      </c>
      <c r="BE765" s="186"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6"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ht="20.1" customHeight="1" spans="3:78">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3" t="s">
        <v>1882</v>
      </c>
      <c r="AV766" s="32"/>
      <c r="AW766" s="35" t="s">
        <v>205</v>
      </c>
      <c r="AX766" s="32" t="s">
        <v>540</v>
      </c>
      <c r="AY766" s="32">
        <v>10000009</v>
      </c>
      <c r="AZ766" s="32">
        <v>21100050</v>
      </c>
      <c r="BA766" s="35" t="s">
        <v>206</v>
      </c>
      <c r="BB766" s="35">
        <v>0</v>
      </c>
      <c r="BC766" s="31">
        <v>0</v>
      </c>
      <c r="BD766" s="31">
        <v>0</v>
      </c>
      <c r="BE766" s="186" t="str">
        <f t="shared" si="56"/>
        <v>立即对目标范围内的怪物造成350%攻击伤害+1500,并击退周围附近敌方目标,此技能为必中技能无视对方闪避属性,并使目标造成1秒眩晕效果</v>
      </c>
      <c r="BF766" s="186"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ht="20.1" customHeight="1" spans="3:78">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3" t="s">
        <v>1882</v>
      </c>
      <c r="AV767" s="32"/>
      <c r="AW767" s="35" t="s">
        <v>205</v>
      </c>
      <c r="AX767" s="32" t="s">
        <v>540</v>
      </c>
      <c r="AY767" s="32">
        <v>10000009</v>
      </c>
      <c r="AZ767" s="32">
        <v>21100050</v>
      </c>
      <c r="BA767" s="35" t="s">
        <v>206</v>
      </c>
      <c r="BB767" s="35">
        <v>0</v>
      </c>
      <c r="BC767" s="31">
        <v>0</v>
      </c>
      <c r="BD767" s="31">
        <v>0</v>
      </c>
      <c r="BE767" s="186" t="str">
        <f t="shared" si="56"/>
        <v>立即对目标范围内的怪物造成375%攻击伤害+2250,并击退周围附近敌方目标,此技能为必中技能无视对方闪避属性,并使目标造成1秒眩晕效果</v>
      </c>
      <c r="BF767" s="186"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ht="20.1" customHeight="1" spans="3:78">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3" t="s">
        <v>1882</v>
      </c>
      <c r="AV768" s="32"/>
      <c r="AW768" s="35" t="s">
        <v>205</v>
      </c>
      <c r="AX768" s="32" t="s">
        <v>540</v>
      </c>
      <c r="AY768" s="32">
        <v>10000009</v>
      </c>
      <c r="AZ768" s="32">
        <v>21100050</v>
      </c>
      <c r="BA768" s="35" t="s">
        <v>206</v>
      </c>
      <c r="BB768" s="35">
        <v>0</v>
      </c>
      <c r="BC768" s="31">
        <v>0</v>
      </c>
      <c r="BD768" s="31">
        <v>0</v>
      </c>
      <c r="BE768" s="186" t="str">
        <f t="shared" si="56"/>
        <v>立即对目标范围内的怪物造成400%攻击伤害+3250,并击退周围附近敌方目标,此技能为必中技能无视对方闪避属性,并使目标造成1秒眩晕效果</v>
      </c>
      <c r="BF768" s="186"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ht="20.1" customHeight="1" spans="3:78">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53" t="s">
        <v>1882</v>
      </c>
      <c r="AV769" s="32"/>
      <c r="AW769" s="35" t="s">
        <v>205</v>
      </c>
      <c r="AX769" s="32" t="s">
        <v>540</v>
      </c>
      <c r="AY769" s="32">
        <v>10000009</v>
      </c>
      <c r="AZ769" s="32">
        <v>21100050</v>
      </c>
      <c r="BA769" s="35" t="s">
        <v>206</v>
      </c>
      <c r="BB769" s="35">
        <v>0</v>
      </c>
      <c r="BC769" s="31">
        <v>0</v>
      </c>
      <c r="BD769" s="31">
        <v>0</v>
      </c>
      <c r="BE769" s="186" t="str">
        <f t="shared" si="56"/>
        <v>立即对目标范围内的怪物造成425%攻击伤害+4250,并击退周围附近敌方目标,此技能为必中技能无视对方闪避属性,并使目标造成1秒眩晕效果</v>
      </c>
      <c r="BF769" s="186"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ht="19.5" customHeight="1" spans="3:78">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6"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ht="19.5" customHeight="1" spans="3:78">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6"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6"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ht="19.5" customHeight="1" spans="3:78">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6" t="str">
        <f t="shared" si="58"/>
        <v>立即对目标范围内的怪物造成350%攻击伤害+2700点固定伤害,并使目标产生冰封效果,使其2秒内无法进行移动</v>
      </c>
      <c r="BF772" s="186"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ht="19.5" customHeight="1" spans="3:78">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6" t="str">
        <f t="shared" si="58"/>
        <v>立即对目标范围内的怪物造成375%攻击伤害+4200点固定伤害,并使目标产生冰封效果,使其2秒内无法进行移动</v>
      </c>
      <c r="BF773" s="186"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ht="19.5" customHeight="1" spans="3:78">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6" t="str">
        <f t="shared" si="58"/>
        <v>立即对目标范围内的怪物造成400%攻击伤害+6000点固定伤害,并使目标产生冰封效果,使其2秒内无法进行移动</v>
      </c>
      <c r="BF774" s="186"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ht="19.5" customHeight="1" spans="3:78">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6" t="str">
        <f t="shared" si="58"/>
        <v>立即对目标范围内的怪物造成425%攻击伤害+7800点固定伤害,并使目标产生冰封效果,使其2秒内无法进行移动</v>
      </c>
      <c r="BF775" s="186"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ht="20.1" customHeight="1" spans="3:78">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4"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ht="20.1" customHeight="1" spans="3:78">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4"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4"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ht="20.1" customHeight="1" spans="3:78">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4" t="str">
        <f t="shared" si="59"/>
        <v>立即对当前脚下敌人目标造成200%攻击伤害+1400点固定伤害和使目标眩晕1秒,并迅速跳跃至目标区域</v>
      </c>
      <c r="BF778" s="184"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ht="20.1" customHeight="1" spans="3:78">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4" t="str">
        <f t="shared" si="59"/>
        <v>立即对当前脚下敌人目标造成200%攻击伤害+1750点固定伤害和使目标眩晕1秒,并迅速跳跃至目标区域</v>
      </c>
      <c r="BF779" s="184"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ht="20.1" customHeight="1" spans="3:78">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4" t="str">
        <f t="shared" si="59"/>
        <v>立即对当前脚下敌人目标造成200%攻击伤害+2100点固定伤害和使目标眩晕1秒,并迅速跳跃至目标区域</v>
      </c>
      <c r="BF780" s="184"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ht="20.1" customHeight="1" spans="3:78">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4" t="str">
        <f t="shared" si="59"/>
        <v>立即对当前脚下敌人目标造成200%攻击伤害+2450点固定伤害和使目标眩晕1秒,并迅速跳跃至目标区域</v>
      </c>
      <c r="BF781" s="184"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ht="20.1" customHeight="1" spans="3:78">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90" t="s">
        <v>1897</v>
      </c>
      <c r="BF782" s="190"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ht="20.1" customHeight="1" spans="3:78">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90" t="s">
        <v>1897</v>
      </c>
      <c r="BF783" s="190"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ht="20.1" customHeight="1" spans="3:78">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90" t="s">
        <v>1899</v>
      </c>
      <c r="BF784" s="190"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ht="20.1" customHeight="1" spans="1:78">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90" t="s">
        <v>1901</v>
      </c>
      <c r="BF785" s="190"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ht="20.1" customHeight="1" spans="1:78">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90" t="s">
        <v>355</v>
      </c>
      <c r="BF786" s="190"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ht="20.1" customHeight="1" spans="1:78">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90" t="s">
        <v>1903</v>
      </c>
      <c r="BF787" s="190"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ht="19.5" customHeight="1" spans="1:78">
      <c r="C788" s="21">
        <v>62021101</v>
      </c>
      <c r="D788" s="191" t="s">
        <v>1679</v>
      </c>
      <c r="E788" s="191" t="s">
        <v>1680</v>
      </c>
      <c r="F788" s="192">
        <v>0</v>
      </c>
      <c r="G788" s="38">
        <v>62021201</v>
      </c>
      <c r="H788" s="193">
        <v>62021102</v>
      </c>
      <c r="I788" s="194">
        <v>0</v>
      </c>
      <c r="J788" s="192">
        <v>18</v>
      </c>
      <c r="K788" s="192">
        <v>5</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54" t="s">
        <v>1705</v>
      </c>
      <c r="AV788" s="195"/>
      <c r="AW788" s="191" t="s">
        <v>1706</v>
      </c>
      <c r="AX788" s="195" t="s">
        <v>1707</v>
      </c>
      <c r="AY788" s="195">
        <v>10000006</v>
      </c>
      <c r="AZ788" s="195">
        <v>21101022</v>
      </c>
      <c r="BA788" s="197" t="s">
        <v>1708</v>
      </c>
      <c r="BB788" s="191">
        <v>0</v>
      </c>
      <c r="BC788" s="194">
        <v>0</v>
      </c>
      <c r="BD788" s="194">
        <v>0</v>
      </c>
      <c r="BE788" s="198"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1905</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c r="BZ788" s="23"/>
    </row>
    <row r="789" ht="19.5" customHeight="1" spans="1:78">
      <c r="C789" s="21">
        <v>62021102</v>
      </c>
      <c r="D789" s="191" t="s">
        <v>1679</v>
      </c>
      <c r="E789" s="191" t="s">
        <v>1680</v>
      </c>
      <c r="F789" s="192">
        <v>1</v>
      </c>
      <c r="G789" s="38">
        <v>62021201</v>
      </c>
      <c r="H789" s="193">
        <v>62021103</v>
      </c>
      <c r="I789" s="194">
        <v>0</v>
      </c>
      <c r="J789" s="192">
        <v>27</v>
      </c>
      <c r="K789" s="192">
        <v>2</v>
      </c>
      <c r="L789" s="192">
        <v>0</v>
      </c>
      <c r="M789" s="195">
        <v>0</v>
      </c>
      <c r="N789" s="195">
        <v>0</v>
      </c>
      <c r="O789" s="195">
        <v>1</v>
      </c>
      <c r="P789" s="195">
        <v>0</v>
      </c>
      <c r="Q789" s="195">
        <v>0</v>
      </c>
      <c r="R789" s="195">
        <v>0</v>
      </c>
      <c r="S789" s="196">
        <v>0</v>
      </c>
      <c r="T789" s="194">
        <v>0</v>
      </c>
      <c r="U789" s="192">
        <v>1</v>
      </c>
      <c r="V789" s="195">
        <v>2</v>
      </c>
      <c r="W789" s="195">
        <v>0</v>
      </c>
      <c r="X789" s="195">
        <v>2.5</v>
      </c>
      <c r="Y789" s="19">
        <v>0</v>
      </c>
      <c r="Z789" s="192">
        <v>900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54" t="s">
        <v>1705</v>
      </c>
      <c r="AV789" s="195"/>
      <c r="AW789" s="191" t="s">
        <v>1706</v>
      </c>
      <c r="AX789" s="195" t="s">
        <v>1707</v>
      </c>
      <c r="AY789" s="195">
        <v>10000006</v>
      </c>
      <c r="AZ789" s="195">
        <v>21101022</v>
      </c>
      <c r="BA789" s="197" t="s">
        <v>1708</v>
      </c>
      <c r="BB789" s="191">
        <v>0</v>
      </c>
      <c r="BC789" s="194">
        <v>0</v>
      </c>
      <c r="BD789" s="194">
        <v>0</v>
      </c>
      <c r="BE789" s="198"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8" t="s">
        <v>1905</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c r="BZ789" s="23"/>
    </row>
    <row r="790" ht="19.5" customHeight="1" spans="1:78">
      <c r="C790" s="21">
        <v>62021103</v>
      </c>
      <c r="D790" s="191" t="s">
        <v>1679</v>
      </c>
      <c r="E790" s="191" t="s">
        <v>1680</v>
      </c>
      <c r="F790" s="192">
        <v>2</v>
      </c>
      <c r="G790" s="38">
        <v>62021201</v>
      </c>
      <c r="H790" s="193">
        <v>62021104</v>
      </c>
      <c r="I790" s="194">
        <v>0</v>
      </c>
      <c r="J790" s="192">
        <v>32</v>
      </c>
      <c r="K790" s="192">
        <v>2</v>
      </c>
      <c r="L790" s="192">
        <v>0</v>
      </c>
      <c r="M790" s="195">
        <v>0</v>
      </c>
      <c r="N790" s="195">
        <v>0</v>
      </c>
      <c r="O790" s="195">
        <v>1</v>
      </c>
      <c r="P790" s="195">
        <v>0</v>
      </c>
      <c r="Q790" s="195">
        <v>0</v>
      </c>
      <c r="R790" s="195">
        <v>0</v>
      </c>
      <c r="S790" s="196">
        <v>0</v>
      </c>
      <c r="T790" s="194">
        <v>0</v>
      </c>
      <c r="U790" s="192">
        <v>1</v>
      </c>
      <c r="V790" s="195">
        <v>2</v>
      </c>
      <c r="W790" s="195">
        <v>0</v>
      </c>
      <c r="X790" s="195">
        <v>2.75</v>
      </c>
      <c r="Y790" s="19">
        <v>0</v>
      </c>
      <c r="Z790" s="192">
        <v>1800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54" t="s">
        <v>1705</v>
      </c>
      <c r="AV790" s="195"/>
      <c r="AW790" s="191" t="s">
        <v>1706</v>
      </c>
      <c r="AX790" s="195" t="s">
        <v>1707</v>
      </c>
      <c r="AY790" s="195">
        <v>10000006</v>
      </c>
      <c r="AZ790" s="195">
        <v>21101022</v>
      </c>
      <c r="BA790" s="197" t="s">
        <v>1708</v>
      </c>
      <c r="BB790" s="191">
        <v>0</v>
      </c>
      <c r="BC790" s="194">
        <v>0</v>
      </c>
      <c r="BD790" s="194">
        <v>0</v>
      </c>
      <c r="BE790" s="198" t="str">
        <f t="shared" si="60"/>
        <v>立即将目标周围的怪物强制拉到技能范围中,并对目标范围内的怪物造成275%攻击伤害+1800点固定伤害</v>
      </c>
      <c r="BF790" s="198" t="s">
        <v>1906</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c r="BZ790" s="23"/>
    </row>
    <row r="791" ht="19.5" customHeight="1" spans="1:78">
      <c r="C791" s="21">
        <v>62021104</v>
      </c>
      <c r="D791" s="191" t="s">
        <v>1679</v>
      </c>
      <c r="E791" s="191" t="s">
        <v>1680</v>
      </c>
      <c r="F791" s="192">
        <v>3</v>
      </c>
      <c r="G791" s="38">
        <v>62021201</v>
      </c>
      <c r="H791" s="192">
        <v>0</v>
      </c>
      <c r="I791" s="194">
        <v>0</v>
      </c>
      <c r="J791" s="192">
        <v>0</v>
      </c>
      <c r="K791" s="200">
        <v>0</v>
      </c>
      <c r="L791" s="192">
        <v>0</v>
      </c>
      <c r="M791" s="195">
        <v>0</v>
      </c>
      <c r="N791" s="195">
        <v>0</v>
      </c>
      <c r="O791" s="195">
        <v>1</v>
      </c>
      <c r="P791" s="195">
        <v>0</v>
      </c>
      <c r="Q791" s="195">
        <v>0</v>
      </c>
      <c r="R791" s="195">
        <v>0</v>
      </c>
      <c r="S791" s="196">
        <v>0</v>
      </c>
      <c r="T791" s="194">
        <v>0</v>
      </c>
      <c r="U791" s="192">
        <v>1</v>
      </c>
      <c r="V791" s="195">
        <v>2</v>
      </c>
      <c r="W791" s="195">
        <v>0</v>
      </c>
      <c r="X791" s="195">
        <v>3</v>
      </c>
      <c r="Y791" s="19">
        <v>0</v>
      </c>
      <c r="Z791" s="192">
        <v>2800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54" t="s">
        <v>1705</v>
      </c>
      <c r="AV791" s="195"/>
      <c r="AW791" s="191" t="s">
        <v>1706</v>
      </c>
      <c r="AX791" s="195" t="s">
        <v>1707</v>
      </c>
      <c r="AY791" s="195">
        <v>10000006</v>
      </c>
      <c r="AZ791" s="195">
        <v>21101022</v>
      </c>
      <c r="BA791" s="197" t="s">
        <v>1708</v>
      </c>
      <c r="BB791" s="191">
        <v>0</v>
      </c>
      <c r="BC791" s="194">
        <v>0</v>
      </c>
      <c r="BD791" s="194">
        <v>0</v>
      </c>
      <c r="BE791" s="198" t="str">
        <f t="shared" si="60"/>
        <v>立即将目标周围的怪物强制拉到技能范围中,并对目标范围内的怪物造成300%攻击伤害+2800点固定伤害</v>
      </c>
      <c r="BF791" s="198" t="s">
        <v>1907</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c r="BZ791" s="23"/>
    </row>
    <row r="792" ht="19.5" customHeight="1" spans="1:78">
      <c r="C792" s="21">
        <v>62021105</v>
      </c>
      <c r="D792" s="191" t="s">
        <v>1679</v>
      </c>
      <c r="E792" s="191" t="s">
        <v>1680</v>
      </c>
      <c r="F792" s="192">
        <v>4</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3.25</v>
      </c>
      <c r="Y792" s="19">
        <v>0</v>
      </c>
      <c r="Z792" s="192">
        <v>4000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54" t="s">
        <v>1705</v>
      </c>
      <c r="AV792" s="195"/>
      <c r="AW792" s="191" t="s">
        <v>1706</v>
      </c>
      <c r="AX792" s="195" t="s">
        <v>1707</v>
      </c>
      <c r="AY792" s="195">
        <v>10000006</v>
      </c>
      <c r="AZ792" s="195">
        <v>21101022</v>
      </c>
      <c r="BA792" s="197" t="s">
        <v>1708</v>
      </c>
      <c r="BB792" s="191">
        <v>0</v>
      </c>
      <c r="BC792" s="194">
        <v>0</v>
      </c>
      <c r="BD792" s="194">
        <v>0</v>
      </c>
      <c r="BE792" s="198" t="str">
        <f t="shared" si="60"/>
        <v>立即将目标周围的怪物强制拉到技能范围中,并对目标范围内的怪物造成325%攻击伤害+4000点固定伤害</v>
      </c>
      <c r="BF792" s="198" t="s">
        <v>1908</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c r="BZ792" s="23"/>
    </row>
    <row r="793" ht="19.5" customHeight="1" spans="1:78">
      <c r="C793" s="21">
        <v>62021106</v>
      </c>
      <c r="D793" s="191" t="s">
        <v>1679</v>
      </c>
      <c r="E793" s="191" t="s">
        <v>1680</v>
      </c>
      <c r="F793" s="192">
        <v>5</v>
      </c>
      <c r="G793" s="38">
        <v>62021201</v>
      </c>
      <c r="H793" s="192">
        <v>0</v>
      </c>
      <c r="I793" s="194">
        <v>0</v>
      </c>
      <c r="J793" s="192">
        <v>0</v>
      </c>
      <c r="K793" s="192">
        <v>0</v>
      </c>
      <c r="L793" s="192">
        <v>0</v>
      </c>
      <c r="M793" s="195">
        <v>0</v>
      </c>
      <c r="N793" s="195">
        <v>0</v>
      </c>
      <c r="O793" s="195">
        <v>1</v>
      </c>
      <c r="P793" s="195">
        <v>0</v>
      </c>
      <c r="Q793" s="195">
        <v>0</v>
      </c>
      <c r="R793" s="195">
        <v>0</v>
      </c>
      <c r="S793" s="196">
        <v>0</v>
      </c>
      <c r="T793" s="194">
        <v>0</v>
      </c>
      <c r="U793" s="192">
        <v>1</v>
      </c>
      <c r="V793" s="195">
        <v>2</v>
      </c>
      <c r="W793" s="195">
        <v>0</v>
      </c>
      <c r="X793" s="195">
        <v>3.5</v>
      </c>
      <c r="Y793" s="19">
        <v>0</v>
      </c>
      <c r="Z793" s="192">
        <v>5200</v>
      </c>
      <c r="AA793" s="195">
        <v>0</v>
      </c>
      <c r="AB793" s="195">
        <v>0</v>
      </c>
      <c r="AC793" s="195">
        <v>0</v>
      </c>
      <c r="AD793" s="195">
        <v>0</v>
      </c>
      <c r="AE793" s="195">
        <v>0</v>
      </c>
      <c r="AF793" s="195">
        <v>7</v>
      </c>
      <c r="AG793" s="195">
        <v>1</v>
      </c>
      <c r="AH793" s="195">
        <v>4</v>
      </c>
      <c r="AI793" s="196">
        <v>2</v>
      </c>
      <c r="AJ793" s="196">
        <v>1</v>
      </c>
      <c r="AK793" s="196">
        <v>0</v>
      </c>
      <c r="AL793" s="196">
        <v>7</v>
      </c>
      <c r="AM793" s="195">
        <v>0</v>
      </c>
      <c r="AN793" s="195">
        <v>0</v>
      </c>
      <c r="AO793" s="195">
        <v>0</v>
      </c>
      <c r="AP793" s="195">
        <v>0.25</v>
      </c>
      <c r="AQ793" s="195">
        <v>2000</v>
      </c>
      <c r="AR793" s="195">
        <v>0.25</v>
      </c>
      <c r="AS793" s="195">
        <v>0</v>
      </c>
      <c r="AT793" s="196">
        <v>0</v>
      </c>
      <c r="AU793" s="354" t="s">
        <v>1705</v>
      </c>
      <c r="AV793" s="195"/>
      <c r="AW793" s="191" t="s">
        <v>1706</v>
      </c>
      <c r="AX793" s="195" t="s">
        <v>1707</v>
      </c>
      <c r="AY793" s="195">
        <v>10000006</v>
      </c>
      <c r="AZ793" s="195">
        <v>21101022</v>
      </c>
      <c r="BA793" s="197" t="s">
        <v>1708</v>
      </c>
      <c r="BB793" s="191">
        <v>0</v>
      </c>
      <c r="BC793" s="194">
        <v>0</v>
      </c>
      <c r="BD793" s="194">
        <v>0</v>
      </c>
      <c r="BE793" s="198" t="str">
        <f t="shared" si="60"/>
        <v>立即将目标周围的怪物强制拉到技能范围中,并对目标范围内的怪物造成350%攻击伤害+5200点固定伤害</v>
      </c>
      <c r="BF793" s="198" t="s">
        <v>1909</v>
      </c>
      <c r="BG793" s="195">
        <v>0</v>
      </c>
      <c r="BH793" s="192">
        <v>0</v>
      </c>
      <c r="BI793" s="195">
        <v>0</v>
      </c>
      <c r="BJ793" s="195">
        <v>0</v>
      </c>
      <c r="BK793" s="195">
        <v>0</v>
      </c>
      <c r="BL793" s="195">
        <v>0</v>
      </c>
      <c r="BM793" s="199">
        <v>0</v>
      </c>
      <c r="BN793" s="196">
        <v>0</v>
      </c>
      <c r="BO793" s="196">
        <v>0</v>
      </c>
      <c r="BP793" s="196">
        <v>0</v>
      </c>
      <c r="BQ793" s="196">
        <v>0</v>
      </c>
      <c r="BR793" s="196">
        <v>0</v>
      </c>
      <c r="BS793" s="196">
        <v>0</v>
      </c>
      <c r="BT793" s="19">
        <v>0</v>
      </c>
      <c r="BU793" s="23">
        <v>0</v>
      </c>
      <c r="BV793" s="23"/>
      <c r="BW793" s="23"/>
      <c r="BX793" s="23"/>
      <c r="BY793" s="23"/>
      <c r="BZ793" s="23"/>
    </row>
    <row r="794" ht="19.5" customHeight="1" spans="1:78">
      <c r="A794" s="201"/>
      <c r="B794" s="201"/>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3" t="s">
        <v>1910</v>
      </c>
      <c r="AV794" s="32"/>
      <c r="AW794" s="35" t="s">
        <v>205</v>
      </c>
      <c r="AX794" s="32" t="s">
        <v>551</v>
      </c>
      <c r="AY794" s="32">
        <v>10003002</v>
      </c>
      <c r="AZ794" s="32">
        <v>21101030</v>
      </c>
      <c r="BA794" s="35" t="s">
        <v>592</v>
      </c>
      <c r="BB794" s="35">
        <v>0</v>
      </c>
      <c r="BC794" s="31">
        <v>0</v>
      </c>
      <c r="BD794" s="31">
        <v>0</v>
      </c>
      <c r="BE794" s="186"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ht="19.5" customHeight="1" spans="1:78">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3" t="s">
        <v>1910</v>
      </c>
      <c r="AV795" s="32"/>
      <c r="AW795" s="35" t="s">
        <v>205</v>
      </c>
      <c r="AX795" s="32" t="s">
        <v>551</v>
      </c>
      <c r="AY795" s="32">
        <v>10003002</v>
      </c>
      <c r="AZ795" s="32">
        <v>21101030</v>
      </c>
      <c r="BA795" s="35" t="s">
        <v>592</v>
      </c>
      <c r="BB795" s="35">
        <v>0</v>
      </c>
      <c r="BC795" s="31">
        <v>0</v>
      </c>
      <c r="BD795" s="31">
        <v>0</v>
      </c>
      <c r="BE795" s="186"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6"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ht="19.5" customHeight="1" spans="1:78">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3" t="s">
        <v>1910</v>
      </c>
      <c r="AV796" s="32"/>
      <c r="AW796" s="35" t="s">
        <v>205</v>
      </c>
      <c r="AX796" s="32" t="s">
        <v>551</v>
      </c>
      <c r="AY796" s="32">
        <v>10003002</v>
      </c>
      <c r="AZ796" s="32">
        <v>21101030</v>
      </c>
      <c r="BA796" s="35" t="s">
        <v>592</v>
      </c>
      <c r="BB796" s="35">
        <v>0</v>
      </c>
      <c r="BC796" s="31">
        <v>0</v>
      </c>
      <c r="BD796" s="31">
        <v>0</v>
      </c>
      <c r="BE796" s="186" t="str">
        <f t="shared" si="61"/>
        <v>立即对指定前方区域释放冲击波,冲击波对触碰的怪物造成275%攻击伤害+1800点固定伤害,并对触碰到的敌方目标附带2秒眩晕</v>
      </c>
      <c r="BF796" s="186"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ht="19.5" customHeight="1" spans="1:78">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3" t="s">
        <v>1910</v>
      </c>
      <c r="AV797" s="32"/>
      <c r="AW797" s="35" t="s">
        <v>205</v>
      </c>
      <c r="AX797" s="32" t="s">
        <v>551</v>
      </c>
      <c r="AY797" s="32">
        <v>10003002</v>
      </c>
      <c r="AZ797" s="32">
        <v>21101030</v>
      </c>
      <c r="BA797" s="35" t="s">
        <v>592</v>
      </c>
      <c r="BB797" s="35">
        <v>0</v>
      </c>
      <c r="BC797" s="31">
        <v>0</v>
      </c>
      <c r="BD797" s="31">
        <v>0</v>
      </c>
      <c r="BE797" s="186" t="str">
        <f t="shared" si="61"/>
        <v>立即对指定前方区域释放冲击波,冲击波对触碰的怪物造成300%攻击伤害+2800点固定伤害,并对触碰到的敌方目标附带2秒眩晕</v>
      </c>
      <c r="BF797" s="186"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ht="19.5" customHeight="1" spans="1:78">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3" t="s">
        <v>1910</v>
      </c>
      <c r="AV798" s="32"/>
      <c r="AW798" s="35" t="s">
        <v>205</v>
      </c>
      <c r="AX798" s="32" t="s">
        <v>551</v>
      </c>
      <c r="AY798" s="32">
        <v>10003002</v>
      </c>
      <c r="AZ798" s="32">
        <v>21101030</v>
      </c>
      <c r="BA798" s="35" t="s">
        <v>592</v>
      </c>
      <c r="BB798" s="35">
        <v>0</v>
      </c>
      <c r="BC798" s="31">
        <v>0</v>
      </c>
      <c r="BD798" s="31">
        <v>0</v>
      </c>
      <c r="BE798" s="186" t="str">
        <f t="shared" si="61"/>
        <v>立即对指定前方区域释放冲击波,冲击波对触碰的怪物造成325%攻击伤害+4000点固定伤害,并对触碰到的敌方目标附带2秒眩晕</v>
      </c>
      <c r="BF798" s="186"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ht="19.5" customHeight="1" spans="1:78">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53" t="s">
        <v>1910</v>
      </c>
      <c r="AV799" s="32"/>
      <c r="AW799" s="35" t="s">
        <v>205</v>
      </c>
      <c r="AX799" s="32" t="s">
        <v>551</v>
      </c>
      <c r="AY799" s="32">
        <v>10003002</v>
      </c>
      <c r="AZ799" s="32">
        <v>21101030</v>
      </c>
      <c r="BA799" s="35" t="s">
        <v>592</v>
      </c>
      <c r="BB799" s="35">
        <v>0</v>
      </c>
      <c r="BC799" s="31">
        <v>0</v>
      </c>
      <c r="BD799" s="31">
        <v>0</v>
      </c>
      <c r="BE799" s="186" t="str">
        <f t="shared" si="61"/>
        <v>立即对指定前方区域释放冲击波,冲击波对触碰的怪物造成350%攻击伤害+5200点固定伤害,并对触碰到的敌方目标附带2秒眩晕</v>
      </c>
      <c r="BF799" s="186"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ht="20.1" customHeight="1" spans="1:78">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6"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ht="20.1" customHeight="1" spans="3:78">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6"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6"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ht="20.1" customHeight="1" spans="3:78">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6" t="str">
        <f t="shared" si="63"/>
        <v>对目标区域持续造成伤害,在此范围内的敌方目标每秒造成2次200%攻击伤害+1500点固定伤害,目标移动速度降低75%,持续6秒,当在施法过程中进行移动会中断此技能施放</v>
      </c>
      <c r="BF802" s="186"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ht="20.1" customHeight="1" spans="3:78">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6" t="str">
        <f t="shared" si="63"/>
        <v>对目标区域持续造成伤害,在此范围内的敌方目标每秒造成2次220%攻击伤害+2000点固定伤害,目标移动速度降低75%,持续6秒,当在施法过程中进行移动会中断此技能施放</v>
      </c>
      <c r="BF803" s="186"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ht="20.1" customHeight="1" spans="3:78">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6" t="str">
        <f t="shared" si="63"/>
        <v>对目标区域持续造成伤害,在此范围内的敌方目标每秒造成2次240%攻击伤害+2750点固定伤害,目标移动速度降低75%,持续6秒,当在施法过程中进行移动会中断此技能施放</v>
      </c>
      <c r="BF804" s="186"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ht="20.1" customHeight="1" spans="3:78">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6" t="str">
        <f t="shared" si="63"/>
        <v>对目标区域持续造成伤害,在此范围内的敌方目标每秒造成2次260%攻击伤害+3500点固定伤害,目标移动速度降低75%,持续6秒,当在施法过程中进行移动会中断此技能施放</v>
      </c>
      <c r="BF805" s="186"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ht="20.1" customHeight="1" spans="3:78">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5"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ht="20.1" customHeight="1" spans="3:78">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5"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ht="20.1" customHeight="1" spans="3:78">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5"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ht="19.5" customHeight="1" spans="3:78">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5"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ht="19.5" customHeight="1" spans="3:78">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5"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ht="19.5" customHeight="1" spans="3:78">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55"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ht="20.1" customHeight="1" spans="3:78">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6" t="s">
        <v>355</v>
      </c>
      <c r="BF812" s="186"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ht="19.5" customHeight="1" spans="3:78">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6"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6"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ht="19.5" customHeight="1" spans="3:78">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6" t="str">
        <f t="shared" ref="BE814" si="65">"立即对目标范围内的怪物造成"&amp;X814*100&amp;"%攻击伤害+"&amp;Z814&amp;"点固定伤害"</f>
        <v>立即对目标范围内的怪物造成250%攻击伤害+2000点固定伤害</v>
      </c>
      <c r="BF814" s="186"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ht="20.1" customHeight="1" spans="3:78">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ht="20.1" customHeight="1" spans="3:78">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ht="20.1" customHeight="1" spans="3:78">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3" t="s">
        <v>1957</v>
      </c>
      <c r="AV817" s="19"/>
      <c r="AW817" s="20" t="s">
        <v>262</v>
      </c>
      <c r="AX817" s="19" t="s">
        <v>1854</v>
      </c>
      <c r="AY817" s="19">
        <v>21102010</v>
      </c>
      <c r="AZ817" s="19">
        <v>0</v>
      </c>
      <c r="BA817" s="20" t="s">
        <v>206</v>
      </c>
      <c r="BB817" s="19">
        <v>0</v>
      </c>
      <c r="BC817" s="31">
        <v>0</v>
      </c>
      <c r="BD817" s="31">
        <v>0</v>
      </c>
      <c r="BE817" s="186" t="str">
        <f>"立即对当前目标怪物造成"&amp;X817*100&amp;"%攻击伤害+"&amp;Z817&amp;"点固定伤害,并使目标眩晕1.5秒和双防降低50%,持续6秒"</f>
        <v>立即对当前目标怪物造成250%攻击伤害+750点固定伤害,并使目标眩晕1.5秒和双防降低50%,持续6秒</v>
      </c>
      <c r="BF817" s="186"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ht="20.1" customHeight="1" spans="3:78">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3" t="s">
        <v>1957</v>
      </c>
      <c r="AV818" s="19"/>
      <c r="AW818" s="20" t="s">
        <v>262</v>
      </c>
      <c r="AX818" s="19" t="s">
        <v>1854</v>
      </c>
      <c r="AY818" s="19">
        <v>21102010</v>
      </c>
      <c r="AZ818" s="19">
        <v>0</v>
      </c>
      <c r="BA818" s="20" t="s">
        <v>206</v>
      </c>
      <c r="BB818" s="19">
        <v>0</v>
      </c>
      <c r="BC818" s="31">
        <v>0</v>
      </c>
      <c r="BD818" s="31">
        <v>0</v>
      </c>
      <c r="BE818" s="186"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6"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ht="20.1" customHeight="1" spans="3:78">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3" t="s">
        <v>1957</v>
      </c>
      <c r="AV819" s="19"/>
      <c r="AW819" s="20" t="s">
        <v>262</v>
      </c>
      <c r="AX819" s="19" t="s">
        <v>1854</v>
      </c>
      <c r="AY819" s="19">
        <v>21102010</v>
      </c>
      <c r="AZ819" s="19">
        <v>0</v>
      </c>
      <c r="BA819" s="20" t="s">
        <v>206</v>
      </c>
      <c r="BB819" s="19">
        <v>0</v>
      </c>
      <c r="BC819" s="31">
        <v>0</v>
      </c>
      <c r="BD819" s="31">
        <v>0</v>
      </c>
      <c r="BE819" s="186" t="str">
        <f t="shared" si="66"/>
        <v>立即对当前目标怪物造成275%攻击伤害+1500点固定伤害,并使目标眩晕1.5秒和双防降低50%,持续6秒</v>
      </c>
      <c r="BF819" s="186"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ht="20.1" customHeight="1" spans="3:78">
      <c r="C820" s="32">
        <v>62022104</v>
      </c>
      <c r="D820" s="20" t="s">
        <v>1955</v>
      </c>
      <c r="E820" s="20" t="s">
        <v>1956</v>
      </c>
      <c r="F820" s="21">
        <v>3</v>
      </c>
      <c r="G820" s="32">
        <v>62022101</v>
      </c>
      <c r="H820" s="19">
        <v>0</v>
      </c>
      <c r="I820" s="19">
        <v>0</v>
      </c>
      <c r="J820" s="21">
        <v>0</v>
      </c>
      <c r="K820" s="183">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3" t="s">
        <v>1957</v>
      </c>
      <c r="AV820" s="19"/>
      <c r="AW820" s="20" t="s">
        <v>262</v>
      </c>
      <c r="AX820" s="19" t="s">
        <v>1854</v>
      </c>
      <c r="AY820" s="19">
        <v>21102010</v>
      </c>
      <c r="AZ820" s="19">
        <v>0</v>
      </c>
      <c r="BA820" s="20" t="s">
        <v>206</v>
      </c>
      <c r="BB820" s="19">
        <v>0</v>
      </c>
      <c r="BC820" s="31">
        <v>0</v>
      </c>
      <c r="BD820" s="31">
        <v>0</v>
      </c>
      <c r="BE820" s="186" t="str">
        <f t="shared" si="66"/>
        <v>立即对当前目标怪物造成300%攻击伤害+2250点固定伤害,并使目标眩晕1.5秒和双防降低50%,持续6秒</v>
      </c>
      <c r="BF820" s="186"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ht="20.1" customHeight="1" spans="3:78">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3" t="s">
        <v>1957</v>
      </c>
      <c r="AV821" s="19"/>
      <c r="AW821" s="20" t="s">
        <v>262</v>
      </c>
      <c r="AX821" s="19" t="s">
        <v>1854</v>
      </c>
      <c r="AY821" s="19">
        <v>21102010</v>
      </c>
      <c r="AZ821" s="19">
        <v>0</v>
      </c>
      <c r="BA821" s="20" t="s">
        <v>206</v>
      </c>
      <c r="BB821" s="19">
        <v>0</v>
      </c>
      <c r="BC821" s="31">
        <v>0</v>
      </c>
      <c r="BD821" s="31">
        <v>0</v>
      </c>
      <c r="BE821" s="186" t="str">
        <f t="shared" si="66"/>
        <v>立即对当前目标怪物造成325%攻击伤害+3250点固定伤害,并使目标眩晕1.5秒和双防降低50%,持续6秒</v>
      </c>
      <c r="BF821" s="186"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ht="20.1" customHeight="1" spans="3:78">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43" t="s">
        <v>1957</v>
      </c>
      <c r="AV822" s="19"/>
      <c r="AW822" s="20" t="s">
        <v>262</v>
      </c>
      <c r="AX822" s="19" t="s">
        <v>1854</v>
      </c>
      <c r="AY822" s="19">
        <v>21102010</v>
      </c>
      <c r="AZ822" s="19">
        <v>0</v>
      </c>
      <c r="BA822" s="20" t="s">
        <v>206</v>
      </c>
      <c r="BB822" s="19">
        <v>0</v>
      </c>
      <c r="BC822" s="31">
        <v>0</v>
      </c>
      <c r="BD822" s="31">
        <v>0</v>
      </c>
      <c r="BE822" s="186" t="str">
        <f t="shared" si="66"/>
        <v>立即对当前目标怪物造成350%攻击伤害+4250点固定伤害,并使目标眩晕1.5秒和双防降低50%,持续6秒</v>
      </c>
      <c r="BF822" s="186"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ht="20.1" customHeight="1" spans="3:78">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6"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ht="20.1" customHeight="1" spans="3:78">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6"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6"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ht="20.1" customHeight="1" spans="3:78">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6" t="str">
        <f t="shared" si="68"/>
        <v>对目标区域释放法术,在此范围内的目标每秒造成120%攻击伤害+1500点固定伤害,并将目标移动速度降低50%,持续6秒</v>
      </c>
      <c r="BF825" s="186"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ht="20.1" customHeight="1" spans="3:78">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6" t="str">
        <f t="shared" si="68"/>
        <v>对目标区域释放法术,在此范围内的目标每秒造成130%攻击伤害+2000点固定伤害,并将目标移动速度降低50%,持续6秒</v>
      </c>
      <c r="BF826" s="186"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ht="20.1" customHeight="1" spans="3:78">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6" t="str">
        <f t="shared" si="68"/>
        <v>对目标区域释放法术,在此范围内的目标每秒造成140%攻击伤害+2750点固定伤害,并将目标移动速度降低50%,持续6秒</v>
      </c>
      <c r="BF827" s="186"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ht="20.1" customHeight="1" spans="3:78">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6" t="str">
        <f t="shared" si="68"/>
        <v>对目标区域释放法术,在此范围内的目标每秒造成150%攻击伤害+3500点固定伤害,并将目标移动速度降低50%,持续6秒</v>
      </c>
      <c r="BF828" s="186"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ht="20.1" customHeight="1" spans="3:78">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3" t="s">
        <v>1972</v>
      </c>
      <c r="AV829" s="32"/>
      <c r="AW829" s="20" t="s">
        <v>262</v>
      </c>
      <c r="AX829" s="19" t="s">
        <v>1973</v>
      </c>
      <c r="AY829" s="19" t="s">
        <v>204</v>
      </c>
      <c r="AZ829" s="19">
        <v>0</v>
      </c>
      <c r="BA829" s="20" t="s">
        <v>206</v>
      </c>
      <c r="BB829" s="19">
        <v>0</v>
      </c>
      <c r="BC829" s="31">
        <v>0</v>
      </c>
      <c r="BD829" s="31">
        <v>0</v>
      </c>
      <c r="BE829" s="186"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6"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ht="20.1" customHeight="1" spans="3:78">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3" t="s">
        <v>1972</v>
      </c>
      <c r="AV830" s="32"/>
      <c r="AW830" s="20" t="s">
        <v>262</v>
      </c>
      <c r="AX830" s="19" t="s">
        <v>1973</v>
      </c>
      <c r="AY830" s="19" t="s">
        <v>204</v>
      </c>
      <c r="AZ830" s="19">
        <v>0</v>
      </c>
      <c r="BA830" s="20" t="s">
        <v>206</v>
      </c>
      <c r="BB830" s="19">
        <v>0</v>
      </c>
      <c r="BC830" s="31">
        <v>0</v>
      </c>
      <c r="BD830" s="31">
        <v>0</v>
      </c>
      <c r="BE830" s="186"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6"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ht="20.1" customHeight="1" spans="3:78">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3" t="s">
        <v>1976</v>
      </c>
      <c r="AV831" s="32"/>
      <c r="AW831" s="20" t="s">
        <v>262</v>
      </c>
      <c r="AX831" s="19" t="s">
        <v>1973</v>
      </c>
      <c r="AY831" s="19" t="s">
        <v>204</v>
      </c>
      <c r="AZ831" s="19">
        <v>0</v>
      </c>
      <c r="BA831" s="20" t="s">
        <v>206</v>
      </c>
      <c r="BB831" s="19">
        <v>0</v>
      </c>
      <c r="BC831" s="31">
        <v>0</v>
      </c>
      <c r="BD831" s="31">
        <v>0</v>
      </c>
      <c r="BE831" s="186"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6"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ht="20.1" customHeight="1" spans="3:78">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3" t="s">
        <v>1978</v>
      </c>
      <c r="AV832" s="32"/>
      <c r="AW832" s="20" t="s">
        <v>262</v>
      </c>
      <c r="AX832" s="19" t="s">
        <v>1973</v>
      </c>
      <c r="AY832" s="19" t="s">
        <v>204</v>
      </c>
      <c r="AZ832" s="19">
        <v>0</v>
      </c>
      <c r="BA832" s="20" t="s">
        <v>206</v>
      </c>
      <c r="BB832" s="19">
        <v>0</v>
      </c>
      <c r="BC832" s="31">
        <v>0</v>
      </c>
      <c r="BD832" s="31">
        <v>0</v>
      </c>
      <c r="BE832" s="186" t="str">
        <f t="shared" si="70"/>
        <v>给目标释放一个持续8秒的灼烧效果,此效果每2秒会自动释放一个范围伤害,对敌方目标造成250%攻击伤害+4000点固定伤害,如果目标为怪物,会对其额外造成50%的伤害</v>
      </c>
      <c r="BF832" s="186"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ht="20.1" customHeight="1" spans="3:78">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3" t="s">
        <v>1980</v>
      </c>
      <c r="AV833" s="32"/>
      <c r="AW833" s="20" t="s">
        <v>262</v>
      </c>
      <c r="AX833" s="19" t="s">
        <v>1973</v>
      </c>
      <c r="AY833" s="19" t="s">
        <v>204</v>
      </c>
      <c r="AZ833" s="19">
        <v>0</v>
      </c>
      <c r="BA833" s="20" t="s">
        <v>206</v>
      </c>
      <c r="BB833" s="19">
        <v>0</v>
      </c>
      <c r="BC833" s="31">
        <v>0</v>
      </c>
      <c r="BD833" s="31">
        <v>0</v>
      </c>
      <c r="BE833" s="186" t="str">
        <f t="shared" si="70"/>
        <v>给目标释放一个持续8秒的灼烧效果,此效果每2秒会自动释放一个范围伤害,对敌方目标造成275%攻击伤害+5200点固定伤害,如果目标为怪物,会对其额外造成50%的伤害</v>
      </c>
      <c r="BF833" s="186"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ht="20.1" customHeight="1" spans="3:78">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53" t="s">
        <v>1982</v>
      </c>
      <c r="AV834" s="32"/>
      <c r="AW834" s="20" t="s">
        <v>262</v>
      </c>
      <c r="AX834" s="19" t="s">
        <v>1973</v>
      </c>
      <c r="AY834" s="19" t="s">
        <v>204</v>
      </c>
      <c r="AZ834" s="19">
        <v>0</v>
      </c>
      <c r="BA834" s="20" t="s">
        <v>206</v>
      </c>
      <c r="BB834" s="19">
        <v>0</v>
      </c>
      <c r="BC834" s="31">
        <v>0</v>
      </c>
      <c r="BD834" s="31">
        <v>0</v>
      </c>
      <c r="BE834" s="186" t="str">
        <f t="shared" si="70"/>
        <v>给目标释放一个持续8秒的灼烧效果,此效果每2秒会自动释放一个范围伤害,对敌方目标造成300%攻击伤害+900点固定伤害,如果目标为怪物,会对其额外造成50%的伤害</v>
      </c>
      <c r="BF834" s="186"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ht="19.5" customHeight="1" spans="3:78">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ht="19.5" customHeight="1" spans="3:78">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ht="19.5" customHeight="1" spans="3:78">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ht="19.5" customHeight="1" spans="3:78">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ht="19.5" customHeight="1" spans="3:78">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6"/>
      <c r="BF839" s="186"/>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ht="19.5" customHeight="1" spans="3:78">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53" t="s">
        <v>1989</v>
      </c>
      <c r="AV840" s="32"/>
      <c r="AW840" s="35" t="s">
        <v>205</v>
      </c>
      <c r="AX840" s="32" t="s">
        <v>1986</v>
      </c>
      <c r="AY840" s="32">
        <v>10003002</v>
      </c>
      <c r="AZ840" s="32">
        <v>21102031</v>
      </c>
      <c r="BA840" s="35" t="s">
        <v>206</v>
      </c>
      <c r="BB840" s="35">
        <v>0</v>
      </c>
      <c r="BC840" s="31">
        <v>0</v>
      </c>
      <c r="BD840" s="31">
        <v>0</v>
      </c>
      <c r="BE840" s="186"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ht="19.5" customHeight="1" spans="3:78">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3" t="s">
        <v>1989</v>
      </c>
      <c r="AV841" s="32"/>
      <c r="AW841" s="35" t="s">
        <v>205</v>
      </c>
      <c r="AX841" s="32" t="s">
        <v>1986</v>
      </c>
      <c r="AY841" s="32">
        <v>10003002</v>
      </c>
      <c r="AZ841" s="32">
        <v>21102040</v>
      </c>
      <c r="BA841" s="35" t="s">
        <v>206</v>
      </c>
      <c r="BB841" s="35">
        <v>0</v>
      </c>
      <c r="BC841" s="31">
        <v>0</v>
      </c>
      <c r="BD841" s="31">
        <v>0</v>
      </c>
      <c r="BE841" s="186"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6"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ht="19.5" customHeight="1" spans="3:78">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3" t="s">
        <v>1989</v>
      </c>
      <c r="AV842" s="32"/>
      <c r="AW842" s="35" t="s">
        <v>205</v>
      </c>
      <c r="AX842" s="32" t="s">
        <v>1986</v>
      </c>
      <c r="AY842" s="32">
        <v>10003002</v>
      </c>
      <c r="AZ842" s="32">
        <v>21102040</v>
      </c>
      <c r="BA842" s="35" t="s">
        <v>206</v>
      </c>
      <c r="BB842" s="35">
        <v>0</v>
      </c>
      <c r="BC842" s="31">
        <v>0</v>
      </c>
      <c r="BD842" s="31">
        <v>0</v>
      </c>
      <c r="BE842" s="186" t="str">
        <f t="shared" si="73"/>
        <v>吟唱0.5秒,立即对目标范围内的怪物造成375%攻击伤害+1800点固定伤害,并造成2秒眩晕,并使其受到暴击伤害额外提升30%</v>
      </c>
      <c r="BF842" s="186"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ht="19.5" customHeight="1" spans="3:78">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3" t="s">
        <v>1989</v>
      </c>
      <c r="AV843" s="32"/>
      <c r="AW843" s="35" t="s">
        <v>205</v>
      </c>
      <c r="AX843" s="32" t="s">
        <v>1986</v>
      </c>
      <c r="AY843" s="32">
        <v>10003002</v>
      </c>
      <c r="AZ843" s="32">
        <v>21102040</v>
      </c>
      <c r="BA843" s="35" t="s">
        <v>206</v>
      </c>
      <c r="BB843" s="35">
        <v>0</v>
      </c>
      <c r="BC843" s="31">
        <v>0</v>
      </c>
      <c r="BD843" s="31">
        <v>0</v>
      </c>
      <c r="BE843" s="186" t="str">
        <f t="shared" si="73"/>
        <v>吟唱0.5秒,立即对目标范围内的怪物造成400%攻击伤害+2800点固定伤害,并造成2秒眩晕,并使其受到暴击伤害额外提升30%</v>
      </c>
      <c r="BF843" s="186"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ht="19.5" customHeight="1" spans="3:78">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3" t="s">
        <v>1989</v>
      </c>
      <c r="AV844" s="32"/>
      <c r="AW844" s="35" t="s">
        <v>205</v>
      </c>
      <c r="AX844" s="32" t="s">
        <v>1986</v>
      </c>
      <c r="AY844" s="32">
        <v>10003002</v>
      </c>
      <c r="AZ844" s="32">
        <v>21102040</v>
      </c>
      <c r="BA844" s="35" t="s">
        <v>206</v>
      </c>
      <c r="BB844" s="35">
        <v>0</v>
      </c>
      <c r="BC844" s="31">
        <v>0</v>
      </c>
      <c r="BD844" s="31">
        <v>0</v>
      </c>
      <c r="BE844" s="186" t="str">
        <f t="shared" si="73"/>
        <v>吟唱0.5秒,立即对目标范围内的怪物造成425%攻击伤害+4000点固定伤害,并造成2秒眩晕,并使其受到暴击伤害额外提升30%</v>
      </c>
      <c r="BF844" s="186"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ht="19.5" customHeight="1" spans="3:78">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53" t="s">
        <v>1989</v>
      </c>
      <c r="AV845" s="32"/>
      <c r="AW845" s="35" t="s">
        <v>205</v>
      </c>
      <c r="AX845" s="32" t="s">
        <v>1986</v>
      </c>
      <c r="AY845" s="32">
        <v>10003002</v>
      </c>
      <c r="AZ845" s="32">
        <v>21102040</v>
      </c>
      <c r="BA845" s="35" t="s">
        <v>206</v>
      </c>
      <c r="BB845" s="35">
        <v>0</v>
      </c>
      <c r="BC845" s="31">
        <v>0</v>
      </c>
      <c r="BD845" s="31">
        <v>0</v>
      </c>
      <c r="BE845" s="186" t="str">
        <f t="shared" si="73"/>
        <v>吟唱0.5秒,立即对目标范围内的怪物造成450%攻击伤害+5200点固定伤害,并造成2秒眩晕,并使其受到暴击伤害额外提升30%</v>
      </c>
      <c r="BF845" s="186"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ht="20.1" customHeight="1" spans="3:78">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4" t="s">
        <v>1997</v>
      </c>
      <c r="BF846" s="184"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ht="20.1" customHeight="1" spans="3:78">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4" t="s">
        <v>1997</v>
      </c>
      <c r="BF847" s="184"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ht="20.1" customHeight="1" spans="3:78">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4" t="s">
        <v>1999</v>
      </c>
      <c r="BF848" s="184"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ht="20.1" customHeight="1" spans="3:78">
      <c r="C849" s="38">
        <v>620231041</v>
      </c>
      <c r="D849" s="42" t="s">
        <v>1995</v>
      </c>
      <c r="E849" s="42" t="s">
        <v>1996</v>
      </c>
      <c r="F849" s="38">
        <v>3</v>
      </c>
      <c r="G849" s="38">
        <v>62023101</v>
      </c>
      <c r="H849" s="38">
        <v>0</v>
      </c>
      <c r="I849" s="38">
        <v>0</v>
      </c>
      <c r="J849" s="38">
        <v>0</v>
      </c>
      <c r="K849" s="185">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4" t="s">
        <v>2001</v>
      </c>
      <c r="BF849" s="184"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ht="20.1" customHeight="1" spans="3:78">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4" t="s">
        <v>2003</v>
      </c>
      <c r="BF850" s="184"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ht="20.1" customHeight="1" spans="3:78">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4" t="s">
        <v>2005</v>
      </c>
      <c r="BF851" s="184"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ht="20.1" customHeight="1" spans="3:78">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ht="20.1" customHeight="1" spans="3:78">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ht="20.1" customHeight="1" spans="3:78">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ht="20.1" customHeight="1" spans="3:78">
      <c r="C855" s="32">
        <v>62023104</v>
      </c>
      <c r="D855" s="35" t="s">
        <v>346</v>
      </c>
      <c r="E855" s="35" t="s">
        <v>347</v>
      </c>
      <c r="F855" s="21">
        <v>3</v>
      </c>
      <c r="G855" s="32">
        <v>62021101</v>
      </c>
      <c r="H855" s="21">
        <v>0</v>
      </c>
      <c r="I855" s="31">
        <v>0</v>
      </c>
      <c r="J855" s="21">
        <v>0</v>
      </c>
      <c r="K855" s="183">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ht="20.1" customHeight="1" spans="3:78">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ht="20.1" customHeight="1" spans="3:78">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ht="20.1" customHeight="1" spans="3:78">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ht="20.1" customHeight="1" spans="3:78">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ht="20.1" customHeight="1" spans="3:78">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ht="20.1" customHeight="1" spans="3:78">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ht="20.1" customHeight="1" spans="3:78">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ht="20.1" customHeight="1" spans="3:78">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ht="19.5" customHeight="1" spans="3:78">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3" t="s">
        <v>2027</v>
      </c>
      <c r="AV864" s="19"/>
      <c r="AW864" s="35" t="s">
        <v>205</v>
      </c>
      <c r="AX864" s="32" t="s">
        <v>1473</v>
      </c>
      <c r="AY864" s="32">
        <v>10003002</v>
      </c>
      <c r="AZ864" s="32">
        <v>21103030</v>
      </c>
      <c r="BA864" s="35" t="s">
        <v>206</v>
      </c>
      <c r="BB864" s="35">
        <v>0</v>
      </c>
      <c r="BC864" s="31">
        <v>0</v>
      </c>
      <c r="BD864" s="31">
        <v>0</v>
      </c>
      <c r="BE864" s="186"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ht="19.5" customHeight="1" spans="2:78">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3" t="s">
        <v>2027</v>
      </c>
      <c r="AV865" s="19"/>
      <c r="AW865" s="35" t="s">
        <v>205</v>
      </c>
      <c r="AX865" s="32" t="s">
        <v>1473</v>
      </c>
      <c r="AY865" s="32">
        <v>10003002</v>
      </c>
      <c r="AZ865" s="32">
        <v>21103030</v>
      </c>
      <c r="BA865" s="35" t="s">
        <v>206</v>
      </c>
      <c r="BB865" s="35">
        <v>0</v>
      </c>
      <c r="BC865" s="31">
        <v>0</v>
      </c>
      <c r="BD865" s="31">
        <v>0</v>
      </c>
      <c r="BE865" s="186"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6"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ht="19.5" customHeight="1" spans="2:78">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3" t="s">
        <v>2027</v>
      </c>
      <c r="AV866" s="19"/>
      <c r="AW866" s="35" t="s">
        <v>205</v>
      </c>
      <c r="AX866" s="32" t="s">
        <v>1473</v>
      </c>
      <c r="AY866" s="32">
        <v>10003002</v>
      </c>
      <c r="AZ866" s="32">
        <v>21103030</v>
      </c>
      <c r="BA866" s="35" t="s">
        <v>206</v>
      </c>
      <c r="BB866" s="35">
        <v>0</v>
      </c>
      <c r="BC866" s="31">
        <v>0</v>
      </c>
      <c r="BD866" s="31">
        <v>0</v>
      </c>
      <c r="BE866" s="186" t="str">
        <f t="shared" si="76"/>
        <v>立即对目标范围内的怪物造成225%攻击伤害+1500点固定伤害,并使目标受到伤害额外增加50%且眩晕2秒,此效果只对怪物有效,持续10秒</v>
      </c>
      <c r="BF866" s="186"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ht="19.5" customHeight="1" spans="2:78">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3" t="s">
        <v>2027</v>
      </c>
      <c r="AV867" s="19"/>
      <c r="AW867" s="35" t="s">
        <v>205</v>
      </c>
      <c r="AX867" s="32" t="s">
        <v>1473</v>
      </c>
      <c r="AY867" s="32">
        <v>10003002</v>
      </c>
      <c r="AZ867" s="32">
        <v>21103030</v>
      </c>
      <c r="BA867" s="35" t="s">
        <v>206</v>
      </c>
      <c r="BB867" s="35">
        <v>0</v>
      </c>
      <c r="BC867" s="31">
        <v>0</v>
      </c>
      <c r="BD867" s="31">
        <v>0</v>
      </c>
      <c r="BE867" s="186" t="str">
        <f t="shared" si="76"/>
        <v>立即对目标范围内的怪物造成250%攻击伤害+2250点固定伤害,并使目标受到伤害额外增加50%且眩晕2秒,此效果只对怪物有效,持续10秒</v>
      </c>
      <c r="BF867" s="186"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ht="19.5" customHeight="1" spans="2:78">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3" t="s">
        <v>2027</v>
      </c>
      <c r="AV868" s="19"/>
      <c r="AW868" s="35" t="s">
        <v>205</v>
      </c>
      <c r="AX868" s="32" t="s">
        <v>1473</v>
      </c>
      <c r="AY868" s="32">
        <v>10003002</v>
      </c>
      <c r="AZ868" s="32">
        <v>21103030</v>
      </c>
      <c r="BA868" s="35" t="s">
        <v>206</v>
      </c>
      <c r="BB868" s="35">
        <v>0</v>
      </c>
      <c r="BC868" s="31">
        <v>0</v>
      </c>
      <c r="BD868" s="31">
        <v>0</v>
      </c>
      <c r="BE868" s="186" t="str">
        <f t="shared" si="76"/>
        <v>立即对目标范围内的怪物造成275%攻击伤害+3250点固定伤害,并使目标受到伤害额外增加50%且眩晕2秒,此效果只对怪物有效,持续10秒</v>
      </c>
      <c r="BF868" s="186"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ht="19.5" customHeight="1" spans="2:78">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43" t="s">
        <v>2027</v>
      </c>
      <c r="AV869" s="19"/>
      <c r="AW869" s="35" t="s">
        <v>205</v>
      </c>
      <c r="AX869" s="32" t="s">
        <v>1473</v>
      </c>
      <c r="AY869" s="32">
        <v>10003002</v>
      </c>
      <c r="AZ869" s="32">
        <v>21103030</v>
      </c>
      <c r="BA869" s="35" t="s">
        <v>206</v>
      </c>
      <c r="BB869" s="35">
        <v>0</v>
      </c>
      <c r="BC869" s="31">
        <v>0</v>
      </c>
      <c r="BD869" s="31">
        <v>0</v>
      </c>
      <c r="BE869" s="186" t="str">
        <f t="shared" si="76"/>
        <v>立即对目标范围内的怪物造成300%攻击伤害+4250点固定伤害,并使目标受到伤害额外增加50%且眩晕2秒,此效果只对怪物有效,持续10秒</v>
      </c>
      <c r="BF869" s="186"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ht="20.1" customHeight="1" spans="2:78">
      <c r="B870" s="202"/>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3"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c r="BZ870" s="23"/>
    </row>
    <row r="871" ht="20.1" customHeight="1" spans="2:78">
      <c r="B871" s="202"/>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3"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c r="BZ871" s="23"/>
    </row>
    <row r="872" ht="20.1" customHeight="1" spans="2:78">
      <c r="B872" s="202"/>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3"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c r="BZ872" s="23"/>
    </row>
    <row r="873" ht="20.1" customHeight="1" spans="2:78">
      <c r="B873" s="202"/>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3"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c r="BZ873" s="23"/>
    </row>
    <row r="874" ht="20.1" customHeight="1" spans="2:78">
      <c r="B874" s="202"/>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3"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c r="BZ874" s="23"/>
    </row>
    <row r="875" ht="20.1" customHeight="1" spans="2:78">
      <c r="B875" s="202"/>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43"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8">
        <v>0</v>
      </c>
      <c r="BN875" s="19">
        <v>0</v>
      </c>
      <c r="BO875" s="19">
        <v>0</v>
      </c>
      <c r="BP875" s="19">
        <v>0</v>
      </c>
      <c r="BQ875" s="19">
        <v>0</v>
      </c>
      <c r="BR875" s="19">
        <v>0</v>
      </c>
      <c r="BS875" s="19">
        <v>0</v>
      </c>
      <c r="BT875" s="19">
        <v>0</v>
      </c>
      <c r="BU875" s="23">
        <v>0</v>
      </c>
      <c r="BV875" s="23"/>
      <c r="BW875" s="23"/>
      <c r="BX875" s="23"/>
      <c r="BY875" s="23"/>
      <c r="BZ875" s="23"/>
    </row>
    <row r="876" ht="19.5" customHeight="1" spans="2:78">
      <c r="C876" s="175">
        <v>63011101</v>
      </c>
      <c r="D876" s="203" t="s">
        <v>1405</v>
      </c>
      <c r="E876" s="203"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205</v>
      </c>
      <c r="AX876" s="175" t="s">
        <v>1407</v>
      </c>
      <c r="AY876" s="175">
        <v>10003002</v>
      </c>
      <c r="AZ876" s="175">
        <v>21200010</v>
      </c>
      <c r="BA876" s="203" t="s">
        <v>592</v>
      </c>
      <c r="BB876" s="203">
        <v>0</v>
      </c>
      <c r="BC876" s="175">
        <v>0</v>
      </c>
      <c r="BD876" s="175">
        <v>0</v>
      </c>
      <c r="BE876" s="204"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4" t="s">
        <v>2050</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c r="BZ876" s="23"/>
    </row>
    <row r="877" ht="19.5" customHeight="1" spans="2:78">
      <c r="C877" s="175">
        <v>63011102</v>
      </c>
      <c r="D877" s="203" t="s">
        <v>1405</v>
      </c>
      <c r="E877" s="203"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205</v>
      </c>
      <c r="AX877" s="175" t="s">
        <v>1407</v>
      </c>
      <c r="AY877" s="175">
        <v>10003002</v>
      </c>
      <c r="AZ877" s="175">
        <v>21200010</v>
      </c>
      <c r="BA877" s="203" t="s">
        <v>592</v>
      </c>
      <c r="BB877" s="203">
        <v>0</v>
      </c>
      <c r="BC877" s="175">
        <v>0</v>
      </c>
      <c r="BD877" s="175">
        <v>0</v>
      </c>
      <c r="BE877" s="204"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4" t="s">
        <v>2050</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c r="BZ877" s="23"/>
    </row>
    <row r="878" ht="19.5" customHeight="1" spans="2:78">
      <c r="C878" s="175">
        <v>63011103</v>
      </c>
      <c r="D878" s="203" t="s">
        <v>1405</v>
      </c>
      <c r="E878" s="203"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205</v>
      </c>
      <c r="AX878" s="175" t="s">
        <v>1407</v>
      </c>
      <c r="AY878" s="175">
        <v>10003002</v>
      </c>
      <c r="AZ878" s="175">
        <v>21200010</v>
      </c>
      <c r="BA878" s="203" t="s">
        <v>592</v>
      </c>
      <c r="BB878" s="203">
        <v>0</v>
      </c>
      <c r="BC878" s="175">
        <v>0</v>
      </c>
      <c r="BD878" s="175">
        <v>0</v>
      </c>
      <c r="BE878" s="204" t="str">
        <f t="shared" si="79"/>
        <v>向前方射出一支锋利的箭,对触碰的怪物造成250%攻击伤害+1500点固定伤害,并使目标移动速度降低50%,持续3秒</v>
      </c>
      <c r="BF878" s="204" t="s">
        <v>2051</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c r="BZ878" s="23"/>
    </row>
    <row r="879" ht="19.5" customHeight="1" spans="2:78">
      <c r="C879" s="175">
        <v>63011104</v>
      </c>
      <c r="D879" s="203" t="s">
        <v>1405</v>
      </c>
      <c r="E879" s="203"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205</v>
      </c>
      <c r="AX879" s="175" t="s">
        <v>1407</v>
      </c>
      <c r="AY879" s="175">
        <v>10003002</v>
      </c>
      <c r="AZ879" s="175">
        <v>21200010</v>
      </c>
      <c r="BA879" s="203" t="s">
        <v>592</v>
      </c>
      <c r="BB879" s="203">
        <v>0</v>
      </c>
      <c r="BC879" s="175">
        <v>0</v>
      </c>
      <c r="BD879" s="175">
        <v>0</v>
      </c>
      <c r="BE879" s="204" t="str">
        <f t="shared" si="79"/>
        <v>向前方射出一支锋利的箭,对触碰的怪物造成275%攻击伤害+2250点固定伤害,并使目标移动速度降低50%,持续3秒</v>
      </c>
      <c r="BF879" s="204" t="s">
        <v>2052</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c r="BZ879" s="23"/>
    </row>
    <row r="880" ht="19.5" customHeight="1" spans="2:78">
      <c r="C880" s="175">
        <v>63011105</v>
      </c>
      <c r="D880" s="203" t="s">
        <v>1405</v>
      </c>
      <c r="E880" s="203"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205</v>
      </c>
      <c r="AX880" s="175" t="s">
        <v>1407</v>
      </c>
      <c r="AY880" s="175">
        <v>10003002</v>
      </c>
      <c r="AZ880" s="175">
        <v>21200010</v>
      </c>
      <c r="BA880" s="203" t="s">
        <v>592</v>
      </c>
      <c r="BB880" s="203">
        <v>0</v>
      </c>
      <c r="BC880" s="175">
        <v>0</v>
      </c>
      <c r="BD880" s="175">
        <v>0</v>
      </c>
      <c r="BE880" s="204" t="str">
        <f t="shared" si="79"/>
        <v>向前方射出一支锋利的箭,对触碰的怪物造成300%攻击伤害+3250点固定伤害,并使目标移动速度降低50%,持续3秒</v>
      </c>
      <c r="BF880" s="204" t="s">
        <v>2053</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c r="BZ880" s="23"/>
    </row>
    <row r="881" ht="19.5" customHeight="1" spans="3:78">
      <c r="C881" s="175">
        <v>63011106</v>
      </c>
      <c r="D881" s="203" t="s">
        <v>1405</v>
      </c>
      <c r="E881" s="203"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3" t="s">
        <v>205</v>
      </c>
      <c r="AX881" s="175" t="s">
        <v>1407</v>
      </c>
      <c r="AY881" s="175">
        <v>10003002</v>
      </c>
      <c r="AZ881" s="175">
        <v>21200010</v>
      </c>
      <c r="BA881" s="203" t="s">
        <v>592</v>
      </c>
      <c r="BB881" s="203">
        <v>0</v>
      </c>
      <c r="BC881" s="175">
        <v>0</v>
      </c>
      <c r="BD881" s="175">
        <v>0</v>
      </c>
      <c r="BE881" s="204" t="str">
        <f t="shared" si="79"/>
        <v>向前方射出一支锋利的箭,对触碰的怪物造成325%攻击伤害+4250点固定伤害,并使目标移动速度降低50%,持续3秒</v>
      </c>
      <c r="BF881" s="204" t="s">
        <v>2054</v>
      </c>
      <c r="BG881" s="175">
        <v>0</v>
      </c>
      <c r="BH881" s="175">
        <v>0</v>
      </c>
      <c r="BI881" s="175">
        <v>0</v>
      </c>
      <c r="BJ881" s="175">
        <v>0</v>
      </c>
      <c r="BK881" s="175">
        <v>0</v>
      </c>
      <c r="BL881" s="175">
        <v>0</v>
      </c>
      <c r="BM881" s="205">
        <v>0</v>
      </c>
      <c r="BN881" s="175">
        <v>0</v>
      </c>
      <c r="BO881" s="175">
        <v>0</v>
      </c>
      <c r="BP881" s="175">
        <v>0</v>
      </c>
      <c r="BQ881" s="175">
        <v>0</v>
      </c>
      <c r="BR881" s="175">
        <v>0</v>
      </c>
      <c r="BS881" s="175">
        <v>0</v>
      </c>
      <c r="BT881" s="19">
        <v>0</v>
      </c>
      <c r="BU881" s="23">
        <v>0</v>
      </c>
      <c r="BV881" s="23"/>
      <c r="BW881" s="23"/>
      <c r="BX881" s="23"/>
      <c r="BY881" s="23"/>
      <c r="BZ881" s="23"/>
    </row>
    <row r="882" ht="19.5" customHeight="1" spans="3:78">
      <c r="C882" s="172">
        <v>63011201</v>
      </c>
      <c r="D882" s="206" t="s">
        <v>2055</v>
      </c>
      <c r="E882" s="206"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6" t="s">
        <v>1706</v>
      </c>
      <c r="AX882" s="176" t="s">
        <v>1862</v>
      </c>
      <c r="AY882" s="176">
        <v>10003002</v>
      </c>
      <c r="AZ882" s="176">
        <v>21200110</v>
      </c>
      <c r="BA882" s="206" t="s">
        <v>2057</v>
      </c>
      <c r="BB882" s="206">
        <v>0</v>
      </c>
      <c r="BC882" s="175">
        <v>0</v>
      </c>
      <c r="BD882" s="175">
        <v>0</v>
      </c>
      <c r="BE882" s="204"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4"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ht="19.5" customHeight="1" spans="3:78">
      <c r="C883" s="172">
        <v>63011202</v>
      </c>
      <c r="D883" s="206" t="s">
        <v>2055</v>
      </c>
      <c r="E883" s="206"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7">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6" t="s">
        <v>1706</v>
      </c>
      <c r="AX883" s="176" t="s">
        <v>1862</v>
      </c>
      <c r="AY883" s="176">
        <v>10003002</v>
      </c>
      <c r="AZ883" s="176">
        <v>21200110</v>
      </c>
      <c r="BA883" s="206" t="s">
        <v>2057</v>
      </c>
      <c r="BB883" s="206">
        <v>0</v>
      </c>
      <c r="BC883" s="175">
        <v>0</v>
      </c>
      <c r="BD883" s="175">
        <v>0</v>
      </c>
      <c r="BE883" s="204"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4"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ht="19.5" customHeight="1" spans="3:78">
      <c r="C884" s="172">
        <v>63011203</v>
      </c>
      <c r="D884" s="206" t="s">
        <v>2055</v>
      </c>
      <c r="E884" s="206"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6" t="s">
        <v>1706</v>
      </c>
      <c r="AX884" s="176" t="s">
        <v>1862</v>
      </c>
      <c r="AY884" s="176">
        <v>10003002</v>
      </c>
      <c r="AZ884" s="176">
        <v>21200110</v>
      </c>
      <c r="BA884" s="206" t="s">
        <v>2057</v>
      </c>
      <c r="BB884" s="206">
        <v>0</v>
      </c>
      <c r="BC884" s="175">
        <v>0</v>
      </c>
      <c r="BD884" s="175">
        <v>0</v>
      </c>
      <c r="BE884" s="204" t="str">
        <f t="shared" si="81"/>
        <v>对目标方向投掷2个光球,对触碰的单位造成造成150%攻击伤害+950点固定伤害,此光球再移动到一定位置后会再原始路径返回</v>
      </c>
      <c r="BF884" s="204"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ht="19.5" customHeight="1" spans="3:78">
      <c r="C885" s="172">
        <v>63011204</v>
      </c>
      <c r="D885" s="206" t="s">
        <v>2055</v>
      </c>
      <c r="E885" s="206"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7">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6" t="s">
        <v>1706</v>
      </c>
      <c r="AX885" s="176" t="s">
        <v>1862</v>
      </c>
      <c r="AY885" s="176">
        <v>10003002</v>
      </c>
      <c r="AZ885" s="176">
        <v>21200110</v>
      </c>
      <c r="BA885" s="206" t="s">
        <v>2057</v>
      </c>
      <c r="BB885" s="206">
        <v>0</v>
      </c>
      <c r="BC885" s="175">
        <v>0</v>
      </c>
      <c r="BD885" s="175">
        <v>0</v>
      </c>
      <c r="BE885" s="204" t="str">
        <f t="shared" si="81"/>
        <v>对目标方向投掷2个光球,对触碰的单位造成造成170%攻击伤害+1500点固定伤害,此光球再移动到一定位置后会再原始路径返回</v>
      </c>
      <c r="BF885" s="204"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ht="19.5" customHeight="1" spans="3:78">
      <c r="C886" s="172">
        <v>63011205</v>
      </c>
      <c r="D886" s="206" t="s">
        <v>2055</v>
      </c>
      <c r="E886" s="206"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7">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6" t="s">
        <v>1706</v>
      </c>
      <c r="AX886" s="176" t="s">
        <v>1862</v>
      </c>
      <c r="AY886" s="176">
        <v>10003002</v>
      </c>
      <c r="AZ886" s="176">
        <v>21200110</v>
      </c>
      <c r="BA886" s="206" t="s">
        <v>2057</v>
      </c>
      <c r="BB886" s="206">
        <v>0</v>
      </c>
      <c r="BC886" s="175">
        <v>0</v>
      </c>
      <c r="BD886" s="175">
        <v>0</v>
      </c>
      <c r="BE886" s="204" t="str">
        <f t="shared" si="81"/>
        <v>对目标方向投掷2个光球,对触碰的单位造成造成190%攻击伤害+2250点固定伤害,此光球再移动到一定位置后会再原始路径返回</v>
      </c>
      <c r="BF886" s="204"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ht="19.5" customHeight="1" spans="3:78">
      <c r="C887" s="172">
        <v>63011206</v>
      </c>
      <c r="D887" s="206" t="s">
        <v>2055</v>
      </c>
      <c r="E887" s="206"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7">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6" t="s">
        <v>1706</v>
      </c>
      <c r="AX887" s="176" t="s">
        <v>1862</v>
      </c>
      <c r="AY887" s="176">
        <v>10003002</v>
      </c>
      <c r="AZ887" s="176">
        <v>21200110</v>
      </c>
      <c r="BA887" s="206" t="s">
        <v>2057</v>
      </c>
      <c r="BB887" s="206">
        <v>0</v>
      </c>
      <c r="BC887" s="175">
        <v>0</v>
      </c>
      <c r="BD887" s="175">
        <v>0</v>
      </c>
      <c r="BE887" s="204" t="str">
        <f t="shared" si="81"/>
        <v>对目标方向投掷2个光球,对触碰的单位造成造成210%攻击伤害+3000点固定伤害,此光球再移动到一定位置后会再原始路径返回</v>
      </c>
      <c r="BF887" s="204"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ht="20.1" customHeight="1" spans="3:78">
      <c r="C888" s="172">
        <v>63011301</v>
      </c>
      <c r="D888" s="173" t="s">
        <v>1413</v>
      </c>
      <c r="E888" s="173" t="s">
        <v>2063</v>
      </c>
      <c r="F888" s="176">
        <v>0</v>
      </c>
      <c r="G888" s="172">
        <v>63011301</v>
      </c>
      <c r="H888" s="172">
        <f t="shared" ref="H888:H890" si="82">C889</f>
        <v>63011302</v>
      </c>
      <c r="I888" s="207">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56" t="s">
        <v>2065</v>
      </c>
      <c r="BC888" s="175">
        <v>0</v>
      </c>
      <c r="BD888" s="175">
        <v>0</v>
      </c>
      <c r="BE888" s="208" t="s">
        <v>2066</v>
      </c>
      <c r="BF888" s="208"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ht="20.1" customHeight="1" spans="3:78">
      <c r="C889" s="172">
        <v>63011302</v>
      </c>
      <c r="D889" s="173" t="s">
        <v>1413</v>
      </c>
      <c r="E889" s="173" t="s">
        <v>2063</v>
      </c>
      <c r="F889" s="176">
        <v>1</v>
      </c>
      <c r="G889" s="172">
        <v>63011301</v>
      </c>
      <c r="H889" s="172">
        <f t="shared" si="82"/>
        <v>63011303</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56" t="s">
        <v>2065</v>
      </c>
      <c r="BC889" s="175">
        <v>0</v>
      </c>
      <c r="BD889" s="175">
        <v>0</v>
      </c>
      <c r="BE889" s="208" t="s">
        <v>2066</v>
      </c>
      <c r="BF889" s="208"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ht="20.1" customHeight="1" spans="3:78">
      <c r="C890" s="172">
        <v>63011303</v>
      </c>
      <c r="D890" s="173" t="s">
        <v>1413</v>
      </c>
      <c r="E890" s="173" t="s">
        <v>2063</v>
      </c>
      <c r="F890" s="176">
        <v>2</v>
      </c>
      <c r="G890" s="172">
        <v>63011301</v>
      </c>
      <c r="H890" s="172">
        <f t="shared" si="82"/>
        <v>63011304</v>
      </c>
      <c r="I890" s="207">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56" t="s">
        <v>2068</v>
      </c>
      <c r="BC890" s="175">
        <v>0</v>
      </c>
      <c r="BD890" s="175">
        <v>0</v>
      </c>
      <c r="BE890" s="208" t="s">
        <v>2069</v>
      </c>
      <c r="BF890" s="208"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ht="19.5" customHeight="1" spans="3:78">
      <c r="C891" s="172">
        <v>63011304</v>
      </c>
      <c r="D891" s="173" t="s">
        <v>1413</v>
      </c>
      <c r="E891" s="173" t="s">
        <v>2063</v>
      </c>
      <c r="F891" s="176">
        <v>3</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56" t="s">
        <v>2071</v>
      </c>
      <c r="BC891" s="175">
        <v>0</v>
      </c>
      <c r="BD891" s="175">
        <v>0</v>
      </c>
      <c r="BE891" s="208" t="s">
        <v>2072</v>
      </c>
      <c r="BF891" s="208"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ht="19.5" customHeight="1" spans="3:78">
      <c r="C892" s="172">
        <v>63011305</v>
      </c>
      <c r="D892" s="173" t="s">
        <v>1413</v>
      </c>
      <c r="E892" s="173" t="s">
        <v>2063</v>
      </c>
      <c r="F892" s="176">
        <v>4</v>
      </c>
      <c r="G892" s="172">
        <v>63011301</v>
      </c>
      <c r="H892" s="172">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56" t="s">
        <v>2074</v>
      </c>
      <c r="BC892" s="175">
        <v>0</v>
      </c>
      <c r="BD892" s="175">
        <v>0</v>
      </c>
      <c r="BE892" s="208" t="s">
        <v>2075</v>
      </c>
      <c r="BF892" s="208"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ht="19.5" customHeight="1" spans="3:78">
      <c r="C893" s="172">
        <v>63011306</v>
      </c>
      <c r="D893" s="173" t="s">
        <v>1413</v>
      </c>
      <c r="E893" s="173" t="s">
        <v>2063</v>
      </c>
      <c r="F893" s="176">
        <v>5</v>
      </c>
      <c r="G893" s="172">
        <v>63011301</v>
      </c>
      <c r="H893" s="176">
        <v>0</v>
      </c>
      <c r="I893" s="207">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56" t="s">
        <v>2077</v>
      </c>
      <c r="BC893" s="175">
        <v>0</v>
      </c>
      <c r="BD893" s="175">
        <v>0</v>
      </c>
      <c r="BE893" s="208" t="s">
        <v>2078</v>
      </c>
      <c r="BF893" s="208"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ht="20.1" customHeight="1" spans="3:78">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ht="20.1" customHeight="1" spans="3:78">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ht="20.1" customHeight="1" spans="3:78">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ht="20.1" customHeight="1" spans="3:78">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ht="20.1" customHeight="1" spans="3:78">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9" t="s">
        <v>2095</v>
      </c>
      <c r="BF898" s="209"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ht="20.1" customHeight="1" spans="3:78">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ht="20.1" customHeight="1" spans="3:78">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ht="20.1" customHeight="1" spans="3:78">
      <c r="C901" s="172">
        <v>63011321</v>
      </c>
      <c r="D901" s="173" t="s">
        <v>1413</v>
      </c>
      <c r="E901" s="173" t="s">
        <v>2063</v>
      </c>
      <c r="F901" s="176">
        <v>0</v>
      </c>
      <c r="G901" s="172">
        <v>63011301</v>
      </c>
      <c r="H901" s="172">
        <f t="shared" ref="H901:H903" si="83">C902</f>
        <v>63011322</v>
      </c>
      <c r="I901" s="207">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56" t="s">
        <v>2103</v>
      </c>
      <c r="BC901" s="175">
        <v>0</v>
      </c>
      <c r="BD901" s="175">
        <v>0</v>
      </c>
      <c r="BE901" s="208" t="s">
        <v>2104</v>
      </c>
      <c r="BF901" s="208"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ht="20.1" customHeight="1" spans="3:78">
      <c r="C902" s="172">
        <v>63011322</v>
      </c>
      <c r="D902" s="173" t="s">
        <v>1413</v>
      </c>
      <c r="E902" s="173" t="s">
        <v>2063</v>
      </c>
      <c r="F902" s="176">
        <v>1</v>
      </c>
      <c r="G902" s="172">
        <v>63011301</v>
      </c>
      <c r="H902" s="172">
        <f t="shared" si="83"/>
        <v>63011323</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56" t="s">
        <v>2103</v>
      </c>
      <c r="BC902" s="175">
        <v>0</v>
      </c>
      <c r="BD902" s="175">
        <v>0</v>
      </c>
      <c r="BE902" s="208" t="s">
        <v>2104</v>
      </c>
      <c r="BF902" s="208"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ht="20.1" customHeight="1" spans="3:78">
      <c r="C903" s="172">
        <v>63011323</v>
      </c>
      <c r="D903" s="173" t="s">
        <v>1413</v>
      </c>
      <c r="E903" s="173" t="s">
        <v>2063</v>
      </c>
      <c r="F903" s="176">
        <v>2</v>
      </c>
      <c r="G903" s="172">
        <v>63011301</v>
      </c>
      <c r="H903" s="172">
        <f t="shared" si="83"/>
        <v>63011324</v>
      </c>
      <c r="I903" s="207">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56" t="s">
        <v>2106</v>
      </c>
      <c r="BC903" s="175">
        <v>0</v>
      </c>
      <c r="BD903" s="175">
        <v>0</v>
      </c>
      <c r="BE903" s="208" t="s">
        <v>2107</v>
      </c>
      <c r="BF903" s="208"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ht="19.5" customHeight="1" spans="3:78">
      <c r="C904" s="172">
        <v>63011324</v>
      </c>
      <c r="D904" s="173" t="s">
        <v>1413</v>
      </c>
      <c r="E904" s="173" t="s">
        <v>2063</v>
      </c>
      <c r="F904" s="176">
        <v>3</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56" t="s">
        <v>2109</v>
      </c>
      <c r="BC904" s="175">
        <v>0</v>
      </c>
      <c r="BD904" s="175">
        <v>0</v>
      </c>
      <c r="BE904" s="208" t="s">
        <v>2110</v>
      </c>
      <c r="BF904" s="208"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ht="19.5" customHeight="1" spans="3:78">
      <c r="C905" s="172">
        <v>63011325</v>
      </c>
      <c r="D905" s="173" t="s">
        <v>1413</v>
      </c>
      <c r="E905" s="173" t="s">
        <v>2063</v>
      </c>
      <c r="F905" s="176">
        <v>4</v>
      </c>
      <c r="G905" s="172">
        <v>63011301</v>
      </c>
      <c r="H905" s="172">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56" t="s">
        <v>2112</v>
      </c>
      <c r="BC905" s="175">
        <v>0</v>
      </c>
      <c r="BD905" s="175">
        <v>0</v>
      </c>
      <c r="BE905" s="208" t="s">
        <v>2113</v>
      </c>
      <c r="BF905" s="208"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ht="19.5" customHeight="1" spans="3:78">
      <c r="C906" s="172">
        <v>63011326</v>
      </c>
      <c r="D906" s="173" t="s">
        <v>1413</v>
      </c>
      <c r="E906" s="173" t="s">
        <v>2063</v>
      </c>
      <c r="F906" s="176">
        <v>5</v>
      </c>
      <c r="G906" s="172">
        <v>63011301</v>
      </c>
      <c r="H906" s="176">
        <v>0</v>
      </c>
      <c r="I906" s="207">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56" t="s">
        <v>2115</v>
      </c>
      <c r="BC906" s="175">
        <v>0</v>
      </c>
      <c r="BD906" s="175">
        <v>0</v>
      </c>
      <c r="BE906" s="208" t="s">
        <v>2116</v>
      </c>
      <c r="BF906" s="208"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ht="20.1" customHeight="1" spans="3:78">
      <c r="C907" s="172">
        <v>63012101</v>
      </c>
      <c r="D907" s="206" t="s">
        <v>2118</v>
      </c>
      <c r="E907" s="206"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204</v>
      </c>
      <c r="AV907" s="176"/>
      <c r="AW907" s="173" t="s">
        <v>768</v>
      </c>
      <c r="AX907" s="176" t="s">
        <v>255</v>
      </c>
      <c r="AY907" s="176">
        <v>21200120</v>
      </c>
      <c r="AZ907" s="176">
        <v>0</v>
      </c>
      <c r="BA907" s="206" t="s">
        <v>256</v>
      </c>
      <c r="BB907" s="206" t="s">
        <v>204</v>
      </c>
      <c r="BC907" s="175">
        <v>0</v>
      </c>
      <c r="BD907" s="175">
        <v>0</v>
      </c>
      <c r="BE907" s="204" t="str">
        <f>"对于当前目标造成"&amp;X907*100&amp;"%攻击伤害+"&amp;Z907&amp;"点固定伤害"&amp;",如目标生命低于30%的则造成伤害提升50%"</f>
        <v>对于当前目标造成250%攻击伤害+900点固定伤害,如目标生命低于30%的则造成伤害提升50%</v>
      </c>
      <c r="BF907" s="204"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ht="20.1" customHeight="1" spans="3:78">
      <c r="C908" s="172">
        <v>63012102</v>
      </c>
      <c r="D908" s="206" t="s">
        <v>2118</v>
      </c>
      <c r="E908" s="206"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204</v>
      </c>
      <c r="AV908" s="176"/>
      <c r="AW908" s="173" t="s">
        <v>768</v>
      </c>
      <c r="AX908" s="176" t="s">
        <v>255</v>
      </c>
      <c r="AY908" s="176">
        <v>21200120</v>
      </c>
      <c r="AZ908" s="176">
        <v>0</v>
      </c>
      <c r="BA908" s="206" t="s">
        <v>256</v>
      </c>
      <c r="BB908" s="206" t="s">
        <v>204</v>
      </c>
      <c r="BC908" s="175">
        <v>0</v>
      </c>
      <c r="BD908" s="175">
        <v>0</v>
      </c>
      <c r="BE908" s="204"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4"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ht="20.1" customHeight="1" spans="3:78">
      <c r="C909" s="172">
        <v>63012103</v>
      </c>
      <c r="D909" s="206" t="s">
        <v>2118</v>
      </c>
      <c r="E909" s="206"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204</v>
      </c>
      <c r="AV909" s="176"/>
      <c r="AW909" s="173" t="s">
        <v>768</v>
      </c>
      <c r="AX909" s="176" t="s">
        <v>255</v>
      </c>
      <c r="AY909" s="176">
        <v>21200120</v>
      </c>
      <c r="AZ909" s="176">
        <v>0</v>
      </c>
      <c r="BA909" s="206" t="s">
        <v>256</v>
      </c>
      <c r="BB909" s="206" t="s">
        <v>204</v>
      </c>
      <c r="BC909" s="175">
        <v>0</v>
      </c>
      <c r="BD909" s="175">
        <v>0</v>
      </c>
      <c r="BE909" s="204" t="str">
        <f t="shared" si="85"/>
        <v>对于当前目标造成275%攻击伤害+1800点固定伤害,如目标生命低于30%的则造成伤害提升50%</v>
      </c>
      <c r="BF909" s="204"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ht="20.1" customHeight="1" spans="3:78">
      <c r="C910" s="172">
        <v>63012104</v>
      </c>
      <c r="D910" s="206" t="s">
        <v>2118</v>
      </c>
      <c r="E910" s="206"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204</v>
      </c>
      <c r="AV910" s="176"/>
      <c r="AW910" s="173" t="s">
        <v>768</v>
      </c>
      <c r="AX910" s="176" t="s">
        <v>255</v>
      </c>
      <c r="AY910" s="176">
        <v>21200120</v>
      </c>
      <c r="AZ910" s="176">
        <v>0</v>
      </c>
      <c r="BA910" s="206" t="s">
        <v>256</v>
      </c>
      <c r="BB910" s="206" t="s">
        <v>204</v>
      </c>
      <c r="BC910" s="175">
        <v>0</v>
      </c>
      <c r="BD910" s="175">
        <v>0</v>
      </c>
      <c r="BE910" s="204" t="str">
        <f t="shared" si="85"/>
        <v>对于当前目标造成300%攻击伤害+2800点固定伤害,如目标生命低于30%的则造成伤害提升50%</v>
      </c>
      <c r="BF910" s="204"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ht="20.1" customHeight="1" spans="3:78">
      <c r="C911" s="172">
        <v>63012105</v>
      </c>
      <c r="D911" s="206" t="s">
        <v>2118</v>
      </c>
      <c r="E911" s="206"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204</v>
      </c>
      <c r="AV911" s="176"/>
      <c r="AW911" s="173" t="s">
        <v>768</v>
      </c>
      <c r="AX911" s="176" t="s">
        <v>255</v>
      </c>
      <c r="AY911" s="176">
        <v>21200120</v>
      </c>
      <c r="AZ911" s="176">
        <v>0</v>
      </c>
      <c r="BA911" s="206" t="s">
        <v>256</v>
      </c>
      <c r="BB911" s="206" t="s">
        <v>204</v>
      </c>
      <c r="BC911" s="175">
        <v>0</v>
      </c>
      <c r="BD911" s="175">
        <v>0</v>
      </c>
      <c r="BE911" s="204" t="str">
        <f t="shared" si="85"/>
        <v>对于当前目标造成325%攻击伤害+4000点固定伤害,如目标生命低于30%的则造成伤害提升50%</v>
      </c>
      <c r="BF911" s="204"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ht="20.1" customHeight="1" spans="3:78">
      <c r="C912" s="172">
        <v>63012106</v>
      </c>
      <c r="D912" s="206" t="s">
        <v>2118</v>
      </c>
      <c r="E912" s="206"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10">
        <v>0</v>
      </c>
      <c r="AP912" s="172">
        <v>0.1</v>
      </c>
      <c r="AQ912" s="176">
        <v>3000</v>
      </c>
      <c r="AR912" s="176">
        <v>0.2</v>
      </c>
      <c r="AS912" s="176">
        <v>20</v>
      </c>
      <c r="AT912" s="175">
        <v>0</v>
      </c>
      <c r="AU912" s="176" t="s">
        <v>204</v>
      </c>
      <c r="AV912" s="176"/>
      <c r="AW912" s="173" t="s">
        <v>768</v>
      </c>
      <c r="AX912" s="176" t="s">
        <v>255</v>
      </c>
      <c r="AY912" s="176">
        <v>21200120</v>
      </c>
      <c r="AZ912" s="176">
        <v>0</v>
      </c>
      <c r="BA912" s="206" t="s">
        <v>256</v>
      </c>
      <c r="BB912" s="206" t="s">
        <v>204</v>
      </c>
      <c r="BC912" s="175">
        <v>0</v>
      </c>
      <c r="BD912" s="175">
        <v>0</v>
      </c>
      <c r="BE912" s="204" t="str">
        <f t="shared" si="85"/>
        <v>对于当前目标造成350%攻击伤害+5200点固定伤害,如目标生命低于30%的则造成伤害提升50%</v>
      </c>
      <c r="BF912" s="204"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ht="20.1" customHeight="1" spans="3:78">
      <c r="C913" s="172">
        <v>63012201</v>
      </c>
      <c r="D913" s="203" t="s">
        <v>1421</v>
      </c>
      <c r="E913" s="203" t="s">
        <v>2125</v>
      </c>
      <c r="F913" s="176">
        <v>0</v>
      </c>
      <c r="G913" s="176">
        <v>60031111</v>
      </c>
      <c r="H913" s="172">
        <f t="shared" ref="H913:H915" si="86">C914</f>
        <v>63012202</v>
      </c>
      <c r="I913" s="207">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6" t="s">
        <v>592</v>
      </c>
      <c r="BB913" s="175" t="s">
        <v>2127</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ht="20.1" customHeight="1" spans="3:78">
      <c r="C914" s="172">
        <v>63012202</v>
      </c>
      <c r="D914" s="203" t="s">
        <v>1421</v>
      </c>
      <c r="E914" s="203" t="s">
        <v>2125</v>
      </c>
      <c r="F914" s="176">
        <v>1</v>
      </c>
      <c r="G914" s="176">
        <v>60031111</v>
      </c>
      <c r="H914" s="172">
        <f t="shared" si="86"/>
        <v>63012203</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6" t="s">
        <v>592</v>
      </c>
      <c r="BB914" s="175" t="s">
        <v>2127</v>
      </c>
      <c r="BC914" s="175">
        <v>0</v>
      </c>
      <c r="BD914" s="175">
        <v>0</v>
      </c>
      <c r="BE914" s="204" t="str">
        <f>"对前方扇形范围进行散射,造成"&amp;X914*100&amp;"%攻击伤害+"&amp;Z914&amp;"点固定伤害"&amp;",并对目标触发1秒眩晕"</f>
        <v>对前方扇形范围进行散射,造成175%攻击伤害+750点固定伤害,并对目标触发1秒眩晕</v>
      </c>
      <c r="BF914" s="204"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ht="20.1" customHeight="1" spans="3:78">
      <c r="C915" s="172">
        <v>63012203</v>
      </c>
      <c r="D915" s="203" t="s">
        <v>1421</v>
      </c>
      <c r="E915" s="203" t="s">
        <v>2125</v>
      </c>
      <c r="F915" s="176">
        <v>2</v>
      </c>
      <c r="G915" s="176">
        <v>60031111</v>
      </c>
      <c r="H915" s="172">
        <f t="shared" si="86"/>
        <v>63012204</v>
      </c>
      <c r="I915" s="207">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6" t="s">
        <v>592</v>
      </c>
      <c r="BB915" s="175" t="s">
        <v>2127</v>
      </c>
      <c r="BC915" s="175">
        <v>0</v>
      </c>
      <c r="BD915" s="175">
        <v>0</v>
      </c>
      <c r="BE915" s="204" t="str">
        <f t="shared" ref="BE915:BE918" si="87">"对前方扇形范围进行散射,造成"&amp;X915*100&amp;"%攻击伤害+"&amp;Z915&amp;"点固定伤害"&amp;",并对目标触发1秒眩晕"</f>
        <v>对前方扇形范围进行散射,造成200%攻击伤害+1500点固定伤害,并对目标触发1秒眩晕</v>
      </c>
      <c r="BF915" s="204"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ht="20.1" customHeight="1" spans="3:78">
      <c r="C916" s="172">
        <v>63012204</v>
      </c>
      <c r="D916" s="203" t="s">
        <v>1421</v>
      </c>
      <c r="E916" s="203" t="s">
        <v>2125</v>
      </c>
      <c r="F916" s="176">
        <v>3</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6" t="s">
        <v>592</v>
      </c>
      <c r="BB916" s="175" t="s">
        <v>2127</v>
      </c>
      <c r="BC916" s="175">
        <v>0</v>
      </c>
      <c r="BD916" s="175">
        <v>0</v>
      </c>
      <c r="BE916" s="204" t="str">
        <f t="shared" si="87"/>
        <v>对前方扇形范围进行散射,造成225%攻击伤害+2250点固定伤害,并对目标触发1秒眩晕</v>
      </c>
      <c r="BF916" s="204"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ht="20.1" customHeight="1" spans="3:78">
      <c r="C917" s="172">
        <v>63012205</v>
      </c>
      <c r="D917" s="203" t="s">
        <v>1421</v>
      </c>
      <c r="E917" s="203" t="s">
        <v>2125</v>
      </c>
      <c r="F917" s="176">
        <v>4</v>
      </c>
      <c r="G917" s="176">
        <v>60031111</v>
      </c>
      <c r="H917" s="172">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6" t="s">
        <v>592</v>
      </c>
      <c r="BB917" s="175" t="s">
        <v>2127</v>
      </c>
      <c r="BC917" s="175">
        <v>0</v>
      </c>
      <c r="BD917" s="175">
        <v>0</v>
      </c>
      <c r="BE917" s="204" t="str">
        <f t="shared" si="87"/>
        <v>对前方扇形范围进行散射,造成250%攻击伤害+3250点固定伤害,并对目标触发1秒眩晕</v>
      </c>
      <c r="BF917" s="204"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ht="20.1" customHeight="1" spans="3:78">
      <c r="C918" s="172">
        <v>63012206</v>
      </c>
      <c r="D918" s="203" t="s">
        <v>1421</v>
      </c>
      <c r="E918" s="203" t="s">
        <v>2125</v>
      </c>
      <c r="F918" s="176">
        <v>5</v>
      </c>
      <c r="G918" s="176">
        <v>60031111</v>
      </c>
      <c r="H918" s="176">
        <v>0</v>
      </c>
      <c r="I918" s="207">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6" t="s">
        <v>592</v>
      </c>
      <c r="BB918" s="175" t="s">
        <v>2127</v>
      </c>
      <c r="BC918" s="175">
        <v>0</v>
      </c>
      <c r="BD918" s="175">
        <v>0</v>
      </c>
      <c r="BE918" s="204" t="str">
        <f t="shared" si="87"/>
        <v>对前方扇形范围进行散射,造成275%攻击伤害+4250点固定伤害,并对目标触发1秒眩晕</v>
      </c>
      <c r="BF918" s="204"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ht="19.5" customHeight="1" spans="3:78">
      <c r="C919" s="172">
        <v>63012301</v>
      </c>
      <c r="D919" s="206" t="s">
        <v>2133</v>
      </c>
      <c r="E919" s="206"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6" t="s">
        <v>262</v>
      </c>
      <c r="AX919" s="172" t="s">
        <v>1423</v>
      </c>
      <c r="AY919" s="176">
        <v>10003002</v>
      </c>
      <c r="AZ919" s="176">
        <v>21200130</v>
      </c>
      <c r="BA919" s="206" t="s">
        <v>206</v>
      </c>
      <c r="BB919" s="206">
        <v>0</v>
      </c>
      <c r="BC919" s="175">
        <v>0</v>
      </c>
      <c r="BD919" s="175">
        <v>0</v>
      </c>
      <c r="BE919" s="211" t="str">
        <f>"立即对当前前方区域的怪物造成"&amp;X919*100&amp;"%攻击伤害+"&amp;Z919&amp;"点固定伤害,且自身会向后方区域进行跳跃"</f>
        <v>立即对当前前方区域的怪物造成250%攻击伤害+900点固定伤害,且自身会向后方区域进行跳跃</v>
      </c>
      <c r="BF919" s="211"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ht="19.5" customHeight="1" spans="3:78">
      <c r="C920" s="172">
        <v>63012302</v>
      </c>
      <c r="D920" s="206" t="s">
        <v>2133</v>
      </c>
      <c r="E920" s="206"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6" t="s">
        <v>262</v>
      </c>
      <c r="AX920" s="172" t="s">
        <v>1423</v>
      </c>
      <c r="AY920" s="176">
        <v>10003002</v>
      </c>
      <c r="AZ920" s="176">
        <v>21200130</v>
      </c>
      <c r="BA920" s="206" t="s">
        <v>206</v>
      </c>
      <c r="BB920" s="206">
        <v>0</v>
      </c>
      <c r="BC920" s="175">
        <v>0</v>
      </c>
      <c r="BD920" s="175">
        <v>0</v>
      </c>
      <c r="BE920" s="211"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1"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ht="19.5" customHeight="1" spans="3:78">
      <c r="C921" s="172">
        <v>63012303</v>
      </c>
      <c r="D921" s="206" t="s">
        <v>2133</v>
      </c>
      <c r="E921" s="206"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6" t="s">
        <v>262</v>
      </c>
      <c r="AX921" s="172" t="s">
        <v>1423</v>
      </c>
      <c r="AY921" s="176">
        <v>10003002</v>
      </c>
      <c r="AZ921" s="176">
        <v>21200130</v>
      </c>
      <c r="BA921" s="206" t="s">
        <v>206</v>
      </c>
      <c r="BB921" s="206">
        <v>0</v>
      </c>
      <c r="BC921" s="175">
        <v>0</v>
      </c>
      <c r="BD921" s="175">
        <v>0</v>
      </c>
      <c r="BE921" s="211" t="str">
        <f t="shared" si="89"/>
        <v>立即对当前前方区域的怪物造成275%攻击伤害+1800点固定伤害,且自身会向后方区域进行跳跃</v>
      </c>
      <c r="BF921" s="211"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ht="19.5" customHeight="1" spans="3:78">
      <c r="C922" s="172">
        <v>63012304</v>
      </c>
      <c r="D922" s="206" t="s">
        <v>2133</v>
      </c>
      <c r="E922" s="206"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6" t="s">
        <v>262</v>
      </c>
      <c r="AX922" s="172" t="s">
        <v>1423</v>
      </c>
      <c r="AY922" s="176">
        <v>10003002</v>
      </c>
      <c r="AZ922" s="176">
        <v>21200130</v>
      </c>
      <c r="BA922" s="206" t="s">
        <v>206</v>
      </c>
      <c r="BB922" s="206">
        <v>0</v>
      </c>
      <c r="BC922" s="175">
        <v>0</v>
      </c>
      <c r="BD922" s="175">
        <v>0</v>
      </c>
      <c r="BE922" s="211" t="str">
        <f t="shared" si="89"/>
        <v>立即对当前前方区域的怪物造成300%攻击伤害+2800点固定伤害,且自身会向后方区域进行跳跃</v>
      </c>
      <c r="BF922" s="211"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ht="19.5" customHeight="1" spans="3:78">
      <c r="C923" s="172">
        <v>63012305</v>
      </c>
      <c r="D923" s="206" t="s">
        <v>2133</v>
      </c>
      <c r="E923" s="206"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6" t="s">
        <v>262</v>
      </c>
      <c r="AX923" s="172" t="s">
        <v>1423</v>
      </c>
      <c r="AY923" s="176">
        <v>10003002</v>
      </c>
      <c r="AZ923" s="176">
        <v>21200130</v>
      </c>
      <c r="BA923" s="206" t="s">
        <v>206</v>
      </c>
      <c r="BB923" s="206">
        <v>0</v>
      </c>
      <c r="BC923" s="175">
        <v>0</v>
      </c>
      <c r="BD923" s="175">
        <v>0</v>
      </c>
      <c r="BE923" s="211" t="str">
        <f t="shared" si="89"/>
        <v>立即对当前前方区域的怪物造成325%攻击伤害+4000点固定伤害,且自身会向后方区域进行跳跃</v>
      </c>
      <c r="BF923" s="211"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ht="19.5" customHeight="1" spans="3:78">
      <c r="C924" s="172">
        <v>63012306</v>
      </c>
      <c r="D924" s="206" t="s">
        <v>2133</v>
      </c>
      <c r="E924" s="206"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6" t="s">
        <v>262</v>
      </c>
      <c r="AX924" s="172" t="s">
        <v>1423</v>
      </c>
      <c r="AY924" s="176">
        <v>10003002</v>
      </c>
      <c r="AZ924" s="176">
        <v>21200130</v>
      </c>
      <c r="BA924" s="206" t="s">
        <v>206</v>
      </c>
      <c r="BB924" s="206">
        <v>0</v>
      </c>
      <c r="BC924" s="175">
        <v>0</v>
      </c>
      <c r="BD924" s="175">
        <v>0</v>
      </c>
      <c r="BE924" s="211" t="str">
        <f t="shared" si="89"/>
        <v>立即对当前前方区域的怪物造成350%攻击伤害+5200点固定伤害,且自身会向后方区域进行跳跃</v>
      </c>
      <c r="BF924" s="211"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ht="20.1" customHeight="1" spans="3:78">
      <c r="C925" s="172">
        <v>63021101</v>
      </c>
      <c r="D925" s="206" t="s">
        <v>2140</v>
      </c>
      <c r="E925" s="206"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6" t="s">
        <v>1706</v>
      </c>
      <c r="AX925" s="176" t="s">
        <v>1473</v>
      </c>
      <c r="AY925" s="176">
        <v>10002001</v>
      </c>
      <c r="AZ925" s="176">
        <v>21201010</v>
      </c>
      <c r="BA925" s="206" t="s">
        <v>1180</v>
      </c>
      <c r="BB925" s="206" t="s">
        <v>2142</v>
      </c>
      <c r="BC925" s="174">
        <v>0</v>
      </c>
      <c r="BD925" s="174">
        <v>0</v>
      </c>
      <c r="BE925" s="212" t="s">
        <v>2143</v>
      </c>
      <c r="BF925" s="212"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ht="20.1" customHeight="1" spans="3:78">
      <c r="C926" s="172">
        <v>63021102</v>
      </c>
      <c r="D926" s="206" t="s">
        <v>2140</v>
      </c>
      <c r="E926" s="206"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6" t="s">
        <v>1706</v>
      </c>
      <c r="AX926" s="176" t="s">
        <v>1473</v>
      </c>
      <c r="AY926" s="176">
        <v>10002001</v>
      </c>
      <c r="AZ926" s="176">
        <v>21201010</v>
      </c>
      <c r="BA926" s="206" t="s">
        <v>1180</v>
      </c>
      <c r="BB926" s="206" t="s">
        <v>2142</v>
      </c>
      <c r="BC926" s="174">
        <v>0</v>
      </c>
      <c r="BD926" s="174">
        <v>0</v>
      </c>
      <c r="BE926" s="212" t="s">
        <v>2143</v>
      </c>
      <c r="BF926" s="212"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ht="20.1" customHeight="1" spans="3:78">
      <c r="C927" s="172">
        <v>63021103</v>
      </c>
      <c r="D927" s="206" t="s">
        <v>2140</v>
      </c>
      <c r="E927" s="206"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6" t="s">
        <v>1706</v>
      </c>
      <c r="AX927" s="176" t="s">
        <v>1473</v>
      </c>
      <c r="AY927" s="176">
        <v>10002001</v>
      </c>
      <c r="AZ927" s="176">
        <v>21201010</v>
      </c>
      <c r="BA927" s="206" t="s">
        <v>1180</v>
      </c>
      <c r="BB927" s="206" t="s">
        <v>2145</v>
      </c>
      <c r="BC927" s="174">
        <v>0</v>
      </c>
      <c r="BD927" s="174">
        <v>0</v>
      </c>
      <c r="BE927" s="212" t="s">
        <v>2146</v>
      </c>
      <c r="BF927" s="212"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ht="20.1" customHeight="1" spans="3:78">
      <c r="C928" s="172">
        <v>63021104</v>
      </c>
      <c r="D928" s="206" t="s">
        <v>2140</v>
      </c>
      <c r="E928" s="206" t="s">
        <v>2141</v>
      </c>
      <c r="F928" s="176">
        <v>3</v>
      </c>
      <c r="G928" s="176">
        <v>63021101</v>
      </c>
      <c r="H928" s="172">
        <v>0</v>
      </c>
      <c r="I928" s="174">
        <v>0</v>
      </c>
      <c r="J928" s="21">
        <v>0</v>
      </c>
      <c r="K928" s="183">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6" t="s">
        <v>1706</v>
      </c>
      <c r="AX928" s="176" t="s">
        <v>1473</v>
      </c>
      <c r="AY928" s="176">
        <v>10002001</v>
      </c>
      <c r="AZ928" s="176">
        <v>21201010</v>
      </c>
      <c r="BA928" s="206" t="s">
        <v>1180</v>
      </c>
      <c r="BB928" s="206" t="s">
        <v>2148</v>
      </c>
      <c r="BC928" s="174">
        <v>0</v>
      </c>
      <c r="BD928" s="174">
        <v>0</v>
      </c>
      <c r="BE928" s="212" t="s">
        <v>2149</v>
      </c>
      <c r="BF928" s="212"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ht="20.1" customHeight="1" spans="3:78">
      <c r="C929" s="172">
        <v>63021105</v>
      </c>
      <c r="D929" s="206" t="s">
        <v>2140</v>
      </c>
      <c r="E929" s="206"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6" t="s">
        <v>1706</v>
      </c>
      <c r="AX929" s="176" t="s">
        <v>1473</v>
      </c>
      <c r="AY929" s="176">
        <v>10002001</v>
      </c>
      <c r="AZ929" s="176">
        <v>21201010</v>
      </c>
      <c r="BA929" s="206" t="s">
        <v>1180</v>
      </c>
      <c r="BB929" s="206" t="s">
        <v>2151</v>
      </c>
      <c r="BC929" s="174">
        <v>0</v>
      </c>
      <c r="BD929" s="174">
        <v>0</v>
      </c>
      <c r="BE929" s="212" t="s">
        <v>2152</v>
      </c>
      <c r="BF929" s="212"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ht="20.1" customHeight="1" spans="3:78">
      <c r="C930" s="172">
        <v>63021106</v>
      </c>
      <c r="D930" s="206" t="s">
        <v>2140</v>
      </c>
      <c r="E930" s="206"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6" t="s">
        <v>1706</v>
      </c>
      <c r="AX930" s="176" t="s">
        <v>1473</v>
      </c>
      <c r="AY930" s="176">
        <v>10002001</v>
      </c>
      <c r="AZ930" s="176">
        <v>21201010</v>
      </c>
      <c r="BA930" s="206" t="s">
        <v>1180</v>
      </c>
      <c r="BB930" s="206" t="s">
        <v>2154</v>
      </c>
      <c r="BC930" s="174">
        <v>0</v>
      </c>
      <c r="BD930" s="174">
        <v>0</v>
      </c>
      <c r="BE930" s="212" t="s">
        <v>2155</v>
      </c>
      <c r="BF930" s="212"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ht="19.5" customHeight="1" spans="3:78">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6"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6"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ht="19.5" customHeight="1" spans="3:78">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6"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6"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ht="19.5" customHeight="1" spans="3:78">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6" t="str">
        <f t="shared" si="91"/>
        <v>在指定区域释放一个冰封陷阱,2秒后陷阱开启触发机制,对触碰的敌人造成320%攻击伤害+2250点固定伤害,并使其减速50%,持续5秒</v>
      </c>
      <c r="BF933" s="186"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ht="19.5" customHeight="1" spans="3:78">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6" t="str">
        <f t="shared" si="91"/>
        <v>在指定区域释放一个冰封陷阱,2秒后陷阱开启触发机制,对触碰的敌人造成350%攻击伤害+3250点固定伤害,并使其减速50%,持续5秒</v>
      </c>
      <c r="BF934" s="186"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ht="19.5" customHeight="1" spans="3:78">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6" t="str">
        <f t="shared" si="91"/>
        <v>在指定区域释放一个冰封陷阱,2秒后陷阱开启触发机制,对触碰的敌人造成380%攻击伤害+4250点固定伤害,并使其减速50%,持续5秒</v>
      </c>
      <c r="BF935" s="186"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ht="20.1" customHeight="1" spans="3:78">
      <c r="C936" s="172">
        <v>63021201</v>
      </c>
      <c r="D936" s="206" t="s">
        <v>2164</v>
      </c>
      <c r="E936" s="206"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6" t="s">
        <v>1706</v>
      </c>
      <c r="AX936" s="176" t="s">
        <v>1473</v>
      </c>
      <c r="AY936" s="176">
        <v>10002001</v>
      </c>
      <c r="AZ936" s="176">
        <v>21201020</v>
      </c>
      <c r="BA936" s="206" t="s">
        <v>1180</v>
      </c>
      <c r="BB936" s="206" t="s">
        <v>2166</v>
      </c>
      <c r="BC936" s="174">
        <v>0</v>
      </c>
      <c r="BD936" s="174">
        <v>0</v>
      </c>
      <c r="BE936" s="212" t="s">
        <v>2167</v>
      </c>
      <c r="BF936" s="212"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ht="20.1" customHeight="1" spans="3:78">
      <c r="C937" s="172">
        <v>63021202</v>
      </c>
      <c r="D937" s="206" t="s">
        <v>2164</v>
      </c>
      <c r="E937" s="206"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6" t="s">
        <v>1706</v>
      </c>
      <c r="AX937" s="176" t="s">
        <v>1473</v>
      </c>
      <c r="AY937" s="176">
        <v>10002001</v>
      </c>
      <c r="AZ937" s="176">
        <v>21201020</v>
      </c>
      <c r="BA937" s="206" t="s">
        <v>1180</v>
      </c>
      <c r="BB937" s="206" t="s">
        <v>2166</v>
      </c>
      <c r="BC937" s="174">
        <v>0</v>
      </c>
      <c r="BD937" s="174">
        <v>0</v>
      </c>
      <c r="BE937" s="212" t="s">
        <v>2167</v>
      </c>
      <c r="BF937" s="212"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ht="20.1" customHeight="1" spans="3:78">
      <c r="C938" s="172">
        <v>63021203</v>
      </c>
      <c r="D938" s="206" t="s">
        <v>2164</v>
      </c>
      <c r="E938" s="206"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6" t="s">
        <v>1706</v>
      </c>
      <c r="AX938" s="176" t="s">
        <v>1473</v>
      </c>
      <c r="AY938" s="176">
        <v>10002001</v>
      </c>
      <c r="AZ938" s="176">
        <v>21201020</v>
      </c>
      <c r="BA938" s="206" t="s">
        <v>1180</v>
      </c>
      <c r="BB938" s="206" t="s">
        <v>2169</v>
      </c>
      <c r="BC938" s="174">
        <v>0</v>
      </c>
      <c r="BD938" s="174">
        <v>0</v>
      </c>
      <c r="BE938" s="212" t="s">
        <v>2170</v>
      </c>
      <c r="BF938" s="212"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ht="20.1" customHeight="1" spans="3:78">
      <c r="C939" s="172">
        <v>63021204</v>
      </c>
      <c r="D939" s="206" t="s">
        <v>2164</v>
      </c>
      <c r="E939" s="206"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6" t="s">
        <v>1706</v>
      </c>
      <c r="AX939" s="176" t="s">
        <v>1473</v>
      </c>
      <c r="AY939" s="176">
        <v>10002001</v>
      </c>
      <c r="AZ939" s="176">
        <v>21201020</v>
      </c>
      <c r="BA939" s="206" t="s">
        <v>1180</v>
      </c>
      <c r="BB939" s="206" t="s">
        <v>2172</v>
      </c>
      <c r="BC939" s="174">
        <v>0</v>
      </c>
      <c r="BD939" s="174">
        <v>0</v>
      </c>
      <c r="BE939" s="212" t="s">
        <v>2173</v>
      </c>
      <c r="BF939" s="212"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ht="20.1" customHeight="1" spans="3:78">
      <c r="C940" s="172">
        <v>63021205</v>
      </c>
      <c r="D940" s="206" t="s">
        <v>2164</v>
      </c>
      <c r="E940" s="206"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6" t="s">
        <v>1706</v>
      </c>
      <c r="AX940" s="176" t="s">
        <v>1473</v>
      </c>
      <c r="AY940" s="176">
        <v>10002001</v>
      </c>
      <c r="AZ940" s="176">
        <v>21201020</v>
      </c>
      <c r="BA940" s="206" t="s">
        <v>1180</v>
      </c>
      <c r="BB940" s="206" t="s">
        <v>2175</v>
      </c>
      <c r="BC940" s="174">
        <v>0</v>
      </c>
      <c r="BD940" s="174">
        <v>0</v>
      </c>
      <c r="BE940" s="212" t="s">
        <v>2176</v>
      </c>
      <c r="BF940" s="212"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ht="20.1" customHeight="1" spans="3:78">
      <c r="C941" s="172">
        <v>63021206</v>
      </c>
      <c r="D941" s="206" t="s">
        <v>2164</v>
      </c>
      <c r="E941" s="206"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6" t="s">
        <v>1706</v>
      </c>
      <c r="AX941" s="176" t="s">
        <v>1473</v>
      </c>
      <c r="AY941" s="176">
        <v>10002001</v>
      </c>
      <c r="AZ941" s="176">
        <v>21201020</v>
      </c>
      <c r="BA941" s="206" t="s">
        <v>1180</v>
      </c>
      <c r="BB941" s="206" t="s">
        <v>2178</v>
      </c>
      <c r="BC941" s="174">
        <v>0</v>
      </c>
      <c r="BD941" s="174">
        <v>0</v>
      </c>
      <c r="BE941" s="212" t="s">
        <v>2179</v>
      </c>
      <c r="BF941" s="212"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ht="19.5" customHeight="1" spans="3:78">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6"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6"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ht="19.5" customHeight="1" spans="3:78">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6" t="str">
        <f t="shared" si="93"/>
        <v>在指定区域释放一个爆炸陷阱,2秒后陷阱开启触发机制,对触碰的敌人造成290%攻击伤害+1500点固定伤害,并使其眩晕1秒</v>
      </c>
      <c r="BF943" s="186"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ht="19.5" customHeight="1" spans="3:78">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6" t="str">
        <f t="shared" si="93"/>
        <v>在指定区域释放一个爆炸陷阱,2秒后陷阱开启触发机制,对触碰的敌人造成320%攻击伤害+2250点固定伤害,并使其眩晕1秒</v>
      </c>
      <c r="BF944" s="186"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ht="19.5" customHeight="1" spans="3:78">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6" t="str">
        <f t="shared" si="93"/>
        <v>在指定区域释放一个爆炸陷阱,2秒后陷阱开启触发机制,对触碰的敌人造成350%攻击伤害+3250点固定伤害,并使其眩晕1秒</v>
      </c>
      <c r="BF945" s="186"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ht="19.5" customHeight="1" spans="3:78">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6" t="str">
        <f t="shared" si="93"/>
        <v>在指定区域释放一个爆炸陷阱,2秒后陷阱开启触发机制,对触碰的敌人造成380%攻击伤害+4250点固定伤害,并使其眩晕1秒</v>
      </c>
      <c r="BF946" s="186"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ht="20.1" customHeight="1" spans="3:78">
      <c r="C947" s="172">
        <v>63021301</v>
      </c>
      <c r="D947" s="206" t="s">
        <v>2188</v>
      </c>
      <c r="E947" s="206"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1716</v>
      </c>
      <c r="AX947" s="176" t="s">
        <v>1415</v>
      </c>
      <c r="AY947" s="176">
        <v>10002001</v>
      </c>
      <c r="AZ947" s="176">
        <v>21201030</v>
      </c>
      <c r="BA947" s="206" t="s">
        <v>321</v>
      </c>
      <c r="BB947" s="206" t="s">
        <v>377</v>
      </c>
      <c r="BC947" s="174">
        <v>0</v>
      </c>
      <c r="BD947" s="174">
        <v>0</v>
      </c>
      <c r="BE947" s="211"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ht="20.1" customHeight="1" spans="3:78">
      <c r="C948" s="172">
        <v>63021302</v>
      </c>
      <c r="D948" s="206" t="s">
        <v>2188</v>
      </c>
      <c r="E948" s="206"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1716</v>
      </c>
      <c r="AX948" s="176" t="s">
        <v>1415</v>
      </c>
      <c r="AY948" s="176">
        <v>10002001</v>
      </c>
      <c r="AZ948" s="176">
        <v>21201030</v>
      </c>
      <c r="BA948" s="206" t="s">
        <v>321</v>
      </c>
      <c r="BB948" s="206" t="s">
        <v>377</v>
      </c>
      <c r="BC948" s="174">
        <v>0</v>
      </c>
      <c r="BD948" s="174">
        <v>0</v>
      </c>
      <c r="BE948" s="211"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1"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ht="20.1" customHeight="1" spans="3:78">
      <c r="C949" s="172">
        <v>63021303</v>
      </c>
      <c r="D949" s="206" t="s">
        <v>2188</v>
      </c>
      <c r="E949" s="206"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1716</v>
      </c>
      <c r="AX949" s="176" t="s">
        <v>1415</v>
      </c>
      <c r="AY949" s="176">
        <v>10002001</v>
      </c>
      <c r="AZ949" s="176">
        <v>21201030</v>
      </c>
      <c r="BA949" s="206" t="s">
        <v>321</v>
      </c>
      <c r="BB949" s="206" t="s">
        <v>377</v>
      </c>
      <c r="BC949" s="174">
        <v>0</v>
      </c>
      <c r="BD949" s="174">
        <v>0</v>
      </c>
      <c r="BE949" s="211" t="str">
        <f t="shared" si="95"/>
        <v>在脚底下立即释放法术,在此范围内的目标每秒造成90%攻击伤害+800点固定伤害,目标移动速度降低50%,持续10秒</v>
      </c>
      <c r="BF949" s="211"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ht="20.1" customHeight="1" spans="3:78">
      <c r="C950" s="172">
        <v>63021304</v>
      </c>
      <c r="D950" s="206" t="s">
        <v>2188</v>
      </c>
      <c r="E950" s="206"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1716</v>
      </c>
      <c r="AX950" s="176" t="s">
        <v>1415</v>
      </c>
      <c r="AY950" s="176">
        <v>10002001</v>
      </c>
      <c r="AZ950" s="176">
        <v>21201030</v>
      </c>
      <c r="BA950" s="206" t="s">
        <v>321</v>
      </c>
      <c r="BB950" s="206" t="s">
        <v>377</v>
      </c>
      <c r="BC950" s="174">
        <v>0</v>
      </c>
      <c r="BD950" s="174">
        <v>0</v>
      </c>
      <c r="BE950" s="211" t="str">
        <f t="shared" si="95"/>
        <v>在脚底下立即释放法术,在此范围内的目标每秒造成100%攻击伤害+1150点固定伤害,目标移动速度降低50%,持续10秒</v>
      </c>
      <c r="BF950" s="211"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ht="20.1" customHeight="1" spans="3:78">
      <c r="C951" s="172">
        <v>63021305</v>
      </c>
      <c r="D951" s="206" t="s">
        <v>2188</v>
      </c>
      <c r="E951" s="206"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1716</v>
      </c>
      <c r="AX951" s="176" t="s">
        <v>1415</v>
      </c>
      <c r="AY951" s="176">
        <v>10002001</v>
      </c>
      <c r="AZ951" s="176">
        <v>21201030</v>
      </c>
      <c r="BA951" s="206" t="s">
        <v>321</v>
      </c>
      <c r="BB951" s="206" t="s">
        <v>377</v>
      </c>
      <c r="BC951" s="174">
        <v>0</v>
      </c>
      <c r="BD951" s="174">
        <v>0</v>
      </c>
      <c r="BE951" s="211" t="str">
        <f t="shared" si="95"/>
        <v>在脚底下立即释放法术,在此范围内的目标每秒造成110%攻击伤害+1550点固定伤害,目标移动速度降低50%,持续10秒</v>
      </c>
      <c r="BF951" s="211"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ht="20.1" customHeight="1" spans="3:78">
      <c r="C952" s="172">
        <v>63021306</v>
      </c>
      <c r="D952" s="206" t="s">
        <v>2188</v>
      </c>
      <c r="E952" s="206"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6" t="s">
        <v>1716</v>
      </c>
      <c r="AX952" s="176" t="s">
        <v>1415</v>
      </c>
      <c r="AY952" s="176">
        <v>10002001</v>
      </c>
      <c r="AZ952" s="176">
        <v>21201030</v>
      </c>
      <c r="BA952" s="206" t="s">
        <v>321</v>
      </c>
      <c r="BB952" s="206" t="s">
        <v>377</v>
      </c>
      <c r="BC952" s="174">
        <v>0</v>
      </c>
      <c r="BD952" s="174">
        <v>0</v>
      </c>
      <c r="BE952" s="211" t="str">
        <f t="shared" si="95"/>
        <v>在脚底下立即释放法术,在此范围内的目标每秒造成120%攻击伤害+2050点固定伤害,目标移动速度降低50%,持续10秒</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ht="19.5" customHeight="1" spans="3:78">
      <c r="C953" s="172">
        <v>63021401</v>
      </c>
      <c r="D953" s="206" t="s">
        <v>2195</v>
      </c>
      <c r="E953" s="206"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6" t="s">
        <v>2197</v>
      </c>
      <c r="BB953" s="357" t="s">
        <v>2198</v>
      </c>
      <c r="BC953" s="174">
        <v>0</v>
      </c>
      <c r="BD953" s="174">
        <v>0</v>
      </c>
      <c r="BE953" s="212" t="s">
        <v>2199</v>
      </c>
      <c r="BF953" s="212"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ht="19.5" customHeight="1" spans="3:78">
      <c r="C954" s="172">
        <v>63021402</v>
      </c>
      <c r="D954" s="206" t="s">
        <v>2195</v>
      </c>
      <c r="E954" s="206"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6" t="s">
        <v>2197</v>
      </c>
      <c r="BB954" s="357" t="s">
        <v>2198</v>
      </c>
      <c r="BC954" s="174">
        <v>0</v>
      </c>
      <c r="BD954" s="174">
        <v>0</v>
      </c>
      <c r="BE954" s="212" t="s">
        <v>2199</v>
      </c>
      <c r="BF954" s="212"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ht="19.5" customHeight="1" spans="3:78">
      <c r="C955" s="172">
        <v>63021403</v>
      </c>
      <c r="D955" s="206" t="s">
        <v>2195</v>
      </c>
      <c r="E955" s="206"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6" t="s">
        <v>2197</v>
      </c>
      <c r="BB955" s="357" t="s">
        <v>2201</v>
      </c>
      <c r="BC955" s="174">
        <v>0</v>
      </c>
      <c r="BD955" s="174">
        <v>0</v>
      </c>
      <c r="BE955" s="212" t="s">
        <v>2202</v>
      </c>
      <c r="BF955" s="212"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ht="19.5" customHeight="1" spans="3:78">
      <c r="C956" s="172">
        <v>63021404</v>
      </c>
      <c r="D956" s="206" t="s">
        <v>2195</v>
      </c>
      <c r="E956" s="206"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6" t="s">
        <v>2197</v>
      </c>
      <c r="BB956" s="357" t="s">
        <v>2204</v>
      </c>
      <c r="BC956" s="174">
        <v>0</v>
      </c>
      <c r="BD956" s="174">
        <v>0</v>
      </c>
      <c r="BE956" s="212" t="s">
        <v>2205</v>
      </c>
      <c r="BF956" s="212"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ht="19.5" customHeight="1" spans="3:78">
      <c r="C957" s="172">
        <v>63021405</v>
      </c>
      <c r="D957" s="206" t="s">
        <v>2195</v>
      </c>
      <c r="E957" s="206"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6" t="s">
        <v>2197</v>
      </c>
      <c r="BB957" s="357" t="s">
        <v>2207</v>
      </c>
      <c r="BC957" s="174">
        <v>0</v>
      </c>
      <c r="BD957" s="174">
        <v>0</v>
      </c>
      <c r="BE957" s="212" t="s">
        <v>2208</v>
      </c>
      <c r="BF957" s="212"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ht="19.5" customHeight="1" spans="3:78">
      <c r="C958" s="172">
        <v>63021406</v>
      </c>
      <c r="D958" s="206" t="s">
        <v>2195</v>
      </c>
      <c r="E958" s="206"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6" t="s">
        <v>2197</v>
      </c>
      <c r="BB958" s="357" t="s">
        <v>2210</v>
      </c>
      <c r="BC958" s="174">
        <v>0</v>
      </c>
      <c r="BD958" s="174">
        <v>0</v>
      </c>
      <c r="BE958" s="212" t="s">
        <v>2211</v>
      </c>
      <c r="BF958" s="212"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ht="20.1" customHeight="1" spans="3:78">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ht="20.1" customHeight="1" spans="3:78">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ht="20.1" customHeight="1" spans="3:78">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ht="19.5" customHeight="1" spans="3:78">
      <c r="C962" s="172">
        <v>63022101</v>
      </c>
      <c r="D962" s="213" t="s">
        <v>2228</v>
      </c>
      <c r="E962" s="213" t="s">
        <v>2229</v>
      </c>
      <c r="F962" s="207">
        <v>0</v>
      </c>
      <c r="G962" s="207">
        <v>63022101</v>
      </c>
      <c r="H962" s="172">
        <f t="shared" ref="H962:H964" si="97">C963</f>
        <v>63022102</v>
      </c>
      <c r="I962" s="174">
        <v>0</v>
      </c>
      <c r="J962" s="21">
        <v>18</v>
      </c>
      <c r="K962" s="21">
        <v>5</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205</v>
      </c>
      <c r="AX962" s="207" t="s">
        <v>1407</v>
      </c>
      <c r="AY962" s="207">
        <v>10003002</v>
      </c>
      <c r="AZ962" s="207">
        <v>21202010</v>
      </c>
      <c r="BA962" s="213" t="s">
        <v>592</v>
      </c>
      <c r="BB962" s="213">
        <v>0</v>
      </c>
      <c r="BC962" s="207">
        <v>0</v>
      </c>
      <c r="BD962" s="207">
        <v>0</v>
      </c>
      <c r="BE962" s="214"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2230</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c r="BZ962" s="23"/>
    </row>
    <row r="963" ht="19.5" customHeight="1" spans="3:78">
      <c r="C963" s="172">
        <v>63022102</v>
      </c>
      <c r="D963" s="213" t="s">
        <v>2228</v>
      </c>
      <c r="E963" s="213" t="s">
        <v>2229</v>
      </c>
      <c r="F963" s="207">
        <v>1</v>
      </c>
      <c r="G963" s="207">
        <v>63022101</v>
      </c>
      <c r="H963" s="172">
        <f t="shared" si="97"/>
        <v>63022103</v>
      </c>
      <c r="I963" s="174">
        <v>0</v>
      </c>
      <c r="J963" s="21">
        <v>27</v>
      </c>
      <c r="K963" s="21">
        <v>2</v>
      </c>
      <c r="L963" s="207">
        <v>0</v>
      </c>
      <c r="M963" s="207">
        <v>0</v>
      </c>
      <c r="N963" s="207">
        <v>0</v>
      </c>
      <c r="O963" s="207">
        <v>1</v>
      </c>
      <c r="P963" s="207">
        <v>0</v>
      </c>
      <c r="Q963" s="207">
        <v>0</v>
      </c>
      <c r="R963" s="207">
        <v>0</v>
      </c>
      <c r="S963" s="207">
        <v>0</v>
      </c>
      <c r="T963" s="207">
        <v>0</v>
      </c>
      <c r="U963" s="207">
        <v>1</v>
      </c>
      <c r="V963" s="207">
        <v>2</v>
      </c>
      <c r="W963" s="176">
        <v>0</v>
      </c>
      <c r="X963" s="176">
        <v>3</v>
      </c>
      <c r="Y963" s="19">
        <v>0</v>
      </c>
      <c r="Z963" s="176">
        <v>1800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205</v>
      </c>
      <c r="AX963" s="207" t="s">
        <v>1407</v>
      </c>
      <c r="AY963" s="207">
        <v>10003002</v>
      </c>
      <c r="AZ963" s="207">
        <v>21202010</v>
      </c>
      <c r="BA963" s="213" t="s">
        <v>592</v>
      </c>
      <c r="BB963" s="213">
        <v>0</v>
      </c>
      <c r="BC963" s="207">
        <v>0</v>
      </c>
      <c r="BD963" s="207">
        <v>0</v>
      </c>
      <c r="BE963" s="214"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4" t="s">
        <v>2230</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c r="BZ963" s="23"/>
    </row>
    <row r="964" ht="19.5" customHeight="1" spans="3:78">
      <c r="C964" s="172">
        <v>63022103</v>
      </c>
      <c r="D964" s="213" t="s">
        <v>2228</v>
      </c>
      <c r="E964" s="213" t="s">
        <v>2229</v>
      </c>
      <c r="F964" s="207">
        <v>2</v>
      </c>
      <c r="G964" s="207">
        <v>63022101</v>
      </c>
      <c r="H964" s="172">
        <f t="shared" si="97"/>
        <v>63022104</v>
      </c>
      <c r="I964" s="174">
        <v>0</v>
      </c>
      <c r="J964" s="21">
        <v>32</v>
      </c>
      <c r="K964" s="21">
        <v>2</v>
      </c>
      <c r="L964" s="207">
        <v>0</v>
      </c>
      <c r="M964" s="207">
        <v>0</v>
      </c>
      <c r="N964" s="207">
        <v>0</v>
      </c>
      <c r="O964" s="207">
        <v>1</v>
      </c>
      <c r="P964" s="207">
        <v>0</v>
      </c>
      <c r="Q964" s="207">
        <v>0</v>
      </c>
      <c r="R964" s="207">
        <v>0</v>
      </c>
      <c r="S964" s="207">
        <v>0</v>
      </c>
      <c r="T964" s="207">
        <v>0</v>
      </c>
      <c r="U964" s="207">
        <v>1</v>
      </c>
      <c r="V964" s="207">
        <v>2</v>
      </c>
      <c r="W964" s="176">
        <v>0</v>
      </c>
      <c r="X964" s="176">
        <v>3.5</v>
      </c>
      <c r="Y964" s="19">
        <v>0</v>
      </c>
      <c r="Z964" s="176">
        <v>3600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205</v>
      </c>
      <c r="AX964" s="207" t="s">
        <v>1407</v>
      </c>
      <c r="AY964" s="207">
        <v>10003002</v>
      </c>
      <c r="AZ964" s="207">
        <v>21202010</v>
      </c>
      <c r="BA964" s="213" t="s">
        <v>592</v>
      </c>
      <c r="BB964" s="213">
        <v>0</v>
      </c>
      <c r="BC964" s="207">
        <v>0</v>
      </c>
      <c r="BD964" s="207">
        <v>0</v>
      </c>
      <c r="BE964" s="214" t="str">
        <f t="shared" si="98"/>
        <v>立即对目标范围内的怪物造成350%攻击伤害+3600点固定伤害,并使目标移动速度降低50%,持续3秒,如果目标为怪物则附带易伤状态,使其受到伤害在提升20%,持续6秒</v>
      </c>
      <c r="BF964" s="214" t="s">
        <v>2231</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c r="BZ964" s="23"/>
    </row>
    <row r="965" ht="19.5" customHeight="1" spans="3:78">
      <c r="C965" s="172">
        <v>63022104</v>
      </c>
      <c r="D965" s="213" t="s">
        <v>2228</v>
      </c>
      <c r="E965" s="213" t="s">
        <v>2229</v>
      </c>
      <c r="F965" s="207">
        <v>3</v>
      </c>
      <c r="G965" s="207">
        <v>63022101</v>
      </c>
      <c r="H965" s="172">
        <v>0</v>
      </c>
      <c r="I965" s="174">
        <v>0</v>
      </c>
      <c r="J965" s="21">
        <v>0</v>
      </c>
      <c r="K965" s="183">
        <v>0</v>
      </c>
      <c r="L965" s="207">
        <v>0</v>
      </c>
      <c r="M965" s="207">
        <v>0</v>
      </c>
      <c r="N965" s="207">
        <v>0</v>
      </c>
      <c r="O965" s="207">
        <v>1</v>
      </c>
      <c r="P965" s="207">
        <v>0</v>
      </c>
      <c r="Q965" s="207">
        <v>0</v>
      </c>
      <c r="R965" s="207">
        <v>0</v>
      </c>
      <c r="S965" s="207">
        <v>0</v>
      </c>
      <c r="T965" s="207">
        <v>0</v>
      </c>
      <c r="U965" s="207">
        <v>1</v>
      </c>
      <c r="V965" s="207">
        <v>2</v>
      </c>
      <c r="W965" s="176">
        <v>0</v>
      </c>
      <c r="X965" s="176">
        <v>4</v>
      </c>
      <c r="Y965" s="19">
        <v>0</v>
      </c>
      <c r="Z965" s="176">
        <v>5600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205</v>
      </c>
      <c r="AX965" s="207" t="s">
        <v>1407</v>
      </c>
      <c r="AY965" s="207">
        <v>10003002</v>
      </c>
      <c r="AZ965" s="207">
        <v>21202010</v>
      </c>
      <c r="BA965" s="213" t="s">
        <v>592</v>
      </c>
      <c r="BB965" s="213">
        <v>0</v>
      </c>
      <c r="BC965" s="207">
        <v>0</v>
      </c>
      <c r="BD965" s="207">
        <v>0</v>
      </c>
      <c r="BE965" s="214" t="str">
        <f t="shared" si="98"/>
        <v>立即对目标范围内的怪物造成400%攻击伤害+5600点固定伤害,并使目标移动速度降低50%,持续3秒,如果目标为怪物则附带易伤状态,使其受到伤害在提升20%,持续6秒</v>
      </c>
      <c r="BF965" s="214" t="s">
        <v>2232</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c r="BZ965" s="23"/>
    </row>
    <row r="966" ht="19.5" customHeight="1" spans="3:78">
      <c r="C966" s="172">
        <v>63022105</v>
      </c>
      <c r="D966" s="213" t="s">
        <v>2228</v>
      </c>
      <c r="E966" s="213" t="s">
        <v>2229</v>
      </c>
      <c r="F966" s="207">
        <v>4</v>
      </c>
      <c r="G966" s="207">
        <v>63022101</v>
      </c>
      <c r="H966" s="172">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4.5</v>
      </c>
      <c r="Y966" s="19">
        <v>0</v>
      </c>
      <c r="Z966" s="176">
        <v>8000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205</v>
      </c>
      <c r="AX966" s="207" t="s">
        <v>1407</v>
      </c>
      <c r="AY966" s="207">
        <v>10003002</v>
      </c>
      <c r="AZ966" s="207">
        <v>21202010</v>
      </c>
      <c r="BA966" s="213" t="s">
        <v>592</v>
      </c>
      <c r="BB966" s="213">
        <v>0</v>
      </c>
      <c r="BC966" s="207">
        <v>0</v>
      </c>
      <c r="BD966" s="207">
        <v>0</v>
      </c>
      <c r="BE966" s="214" t="str">
        <f t="shared" si="98"/>
        <v>立即对目标范围内的怪物造成450%攻击伤害+8000点固定伤害,并使目标移动速度降低50%,持续3秒,如果目标为怪物则附带易伤状态,使其受到伤害在提升20%,持续6秒</v>
      </c>
      <c r="BF966" s="214" t="s">
        <v>2233</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c r="BZ966" s="23"/>
    </row>
    <row r="967" ht="19.5" customHeight="1" spans="3:78">
      <c r="C967" s="172">
        <v>63022106</v>
      </c>
      <c r="D967" s="213" t="s">
        <v>2228</v>
      </c>
      <c r="E967" s="213" t="s">
        <v>2229</v>
      </c>
      <c r="F967" s="207">
        <v>5</v>
      </c>
      <c r="G967" s="207">
        <v>63022101</v>
      </c>
      <c r="H967" s="176">
        <v>0</v>
      </c>
      <c r="I967" s="174">
        <v>0</v>
      </c>
      <c r="J967" s="21">
        <v>0</v>
      </c>
      <c r="K967" s="21">
        <v>0</v>
      </c>
      <c r="L967" s="207">
        <v>0</v>
      </c>
      <c r="M967" s="207">
        <v>0</v>
      </c>
      <c r="N967" s="207">
        <v>0</v>
      </c>
      <c r="O967" s="207">
        <v>1</v>
      </c>
      <c r="P967" s="207">
        <v>0</v>
      </c>
      <c r="Q967" s="207">
        <v>0</v>
      </c>
      <c r="R967" s="207">
        <v>0</v>
      </c>
      <c r="S967" s="207">
        <v>0</v>
      </c>
      <c r="T967" s="207">
        <v>0</v>
      </c>
      <c r="U967" s="207">
        <v>1</v>
      </c>
      <c r="V967" s="207">
        <v>2</v>
      </c>
      <c r="W967" s="176">
        <v>0</v>
      </c>
      <c r="X967" s="176">
        <v>5</v>
      </c>
      <c r="Y967" s="19">
        <v>0</v>
      </c>
      <c r="Z967" s="176">
        <v>10400</v>
      </c>
      <c r="AA967" s="207">
        <v>0</v>
      </c>
      <c r="AB967" s="207">
        <v>15</v>
      </c>
      <c r="AC967" s="207">
        <v>0</v>
      </c>
      <c r="AD967" s="207">
        <v>0</v>
      </c>
      <c r="AE967" s="207">
        <v>0</v>
      </c>
      <c r="AF967" s="207">
        <v>9</v>
      </c>
      <c r="AG967" s="207">
        <v>1</v>
      </c>
      <c r="AH967" s="207">
        <v>3</v>
      </c>
      <c r="AI967" s="207">
        <v>2</v>
      </c>
      <c r="AJ967" s="207">
        <v>2</v>
      </c>
      <c r="AK967" s="207">
        <v>0</v>
      </c>
      <c r="AL967" s="207">
        <v>4</v>
      </c>
      <c r="AM967" s="207">
        <v>0</v>
      </c>
      <c r="AN967" s="207">
        <v>0</v>
      </c>
      <c r="AO967" s="207">
        <v>0</v>
      </c>
      <c r="AP967" s="207">
        <v>0.25</v>
      </c>
      <c r="AQ967" s="207">
        <v>1500</v>
      </c>
      <c r="AR967" s="207">
        <v>0.25</v>
      </c>
      <c r="AS967" s="207">
        <v>20</v>
      </c>
      <c r="AT967" s="207">
        <v>0</v>
      </c>
      <c r="AU967" s="207">
        <v>92002001</v>
      </c>
      <c r="AV967" s="207"/>
      <c r="AW967" s="213" t="s">
        <v>205</v>
      </c>
      <c r="AX967" s="207" t="s">
        <v>1407</v>
      </c>
      <c r="AY967" s="207">
        <v>10003002</v>
      </c>
      <c r="AZ967" s="207">
        <v>21202010</v>
      </c>
      <c r="BA967" s="213" t="s">
        <v>592</v>
      </c>
      <c r="BB967" s="213">
        <v>0</v>
      </c>
      <c r="BC967" s="207">
        <v>0</v>
      </c>
      <c r="BD967" s="207">
        <v>0</v>
      </c>
      <c r="BE967" s="214" t="str">
        <f t="shared" si="98"/>
        <v>立即对目标范围内的怪物造成500%攻击伤害+10400点固定伤害,并使目标移动速度降低50%,持续3秒,如果目标为怪物则附带易伤状态,使其受到伤害在提升20%,持续6秒</v>
      </c>
      <c r="BF967" s="214" t="s">
        <v>2234</v>
      </c>
      <c r="BG967" s="207">
        <v>0</v>
      </c>
      <c r="BH967" s="207">
        <v>0</v>
      </c>
      <c r="BI967" s="207">
        <v>0</v>
      </c>
      <c r="BJ967" s="207">
        <v>0</v>
      </c>
      <c r="BK967" s="207">
        <v>0</v>
      </c>
      <c r="BL967" s="207">
        <v>0</v>
      </c>
      <c r="BM967" s="215">
        <v>0</v>
      </c>
      <c r="BN967" s="207">
        <v>0</v>
      </c>
      <c r="BO967" s="207">
        <v>0</v>
      </c>
      <c r="BP967" s="207">
        <v>0</v>
      </c>
      <c r="BQ967" s="207">
        <v>0</v>
      </c>
      <c r="BR967" s="207">
        <v>0</v>
      </c>
      <c r="BS967" s="207">
        <v>0</v>
      </c>
      <c r="BT967" s="19">
        <v>0</v>
      </c>
      <c r="BU967" s="23">
        <v>0</v>
      </c>
      <c r="BV967" s="23"/>
      <c r="BW967" s="23"/>
      <c r="BX967" s="23"/>
      <c r="BY967" s="23"/>
      <c r="BZ967" s="23"/>
    </row>
    <row r="968" ht="20.1" customHeight="1" spans="3:78">
      <c r="C968" s="172">
        <v>63022201</v>
      </c>
      <c r="D968" s="203" t="s">
        <v>2235</v>
      </c>
      <c r="E968" s="203"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262</v>
      </c>
      <c r="AX968" s="172" t="s">
        <v>2237</v>
      </c>
      <c r="AY968" s="176">
        <v>10000007</v>
      </c>
      <c r="AZ968" s="176">
        <v>21202020</v>
      </c>
      <c r="BA968" s="206" t="s">
        <v>592</v>
      </c>
      <c r="BB968" s="175" t="s">
        <v>2127</v>
      </c>
      <c r="BC968" s="174">
        <v>0</v>
      </c>
      <c r="BD968" s="174">
        <v>0</v>
      </c>
      <c r="BE968" s="214"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ht="20.1" customHeight="1" spans="3:78">
      <c r="C969" s="172">
        <v>63022202</v>
      </c>
      <c r="D969" s="203" t="s">
        <v>2235</v>
      </c>
      <c r="E969" s="203"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262</v>
      </c>
      <c r="AX969" s="172" t="s">
        <v>2237</v>
      </c>
      <c r="AY969" s="176">
        <v>10000007</v>
      </c>
      <c r="AZ969" s="176">
        <v>21202020</v>
      </c>
      <c r="BA969" s="206" t="s">
        <v>592</v>
      </c>
      <c r="BB969" s="175" t="s">
        <v>2127</v>
      </c>
      <c r="BC969" s="174">
        <v>0</v>
      </c>
      <c r="BD969" s="174">
        <v>0</v>
      </c>
      <c r="BE969" s="214"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4"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ht="20.1" customHeight="1" spans="3:78">
      <c r="C970" s="172">
        <v>63022203</v>
      </c>
      <c r="D970" s="203" t="s">
        <v>2235</v>
      </c>
      <c r="E970" s="203"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262</v>
      </c>
      <c r="AX970" s="172" t="s">
        <v>2237</v>
      </c>
      <c r="AY970" s="176">
        <v>10000007</v>
      </c>
      <c r="AZ970" s="176">
        <v>21202020</v>
      </c>
      <c r="BA970" s="206" t="s">
        <v>592</v>
      </c>
      <c r="BB970" s="175" t="s">
        <v>2127</v>
      </c>
      <c r="BC970" s="174">
        <v>0</v>
      </c>
      <c r="BD970" s="174">
        <v>0</v>
      </c>
      <c r="BE970" s="214" t="str">
        <f t="shared" si="100"/>
        <v>每次向前方释放5个烈焰飓风，每个飓风可以对目标造成225%攻击伤害+1500点固定伤害,并使目标造成眩晕效果,持续1秒</v>
      </c>
      <c r="BF970" s="214"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ht="20.1" customHeight="1" spans="3:78">
      <c r="C971" s="172">
        <v>63022204</v>
      </c>
      <c r="D971" s="203" t="s">
        <v>2235</v>
      </c>
      <c r="E971" s="203"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262</v>
      </c>
      <c r="AX971" s="172" t="s">
        <v>2237</v>
      </c>
      <c r="AY971" s="176">
        <v>10000007</v>
      </c>
      <c r="AZ971" s="176">
        <v>21202020</v>
      </c>
      <c r="BA971" s="206" t="s">
        <v>592</v>
      </c>
      <c r="BB971" s="175" t="s">
        <v>2127</v>
      </c>
      <c r="BC971" s="174">
        <v>0</v>
      </c>
      <c r="BD971" s="174">
        <v>0</v>
      </c>
      <c r="BE971" s="214" t="str">
        <f t="shared" si="100"/>
        <v>每次向前方释放5个烈焰飓风，每个飓风可以对目标造成250%攻击伤害+2250点固定伤害,并使目标造成眩晕效果,持续1秒</v>
      </c>
      <c r="BF971" s="214"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ht="20.1" customHeight="1" spans="3:78">
      <c r="C972" s="172">
        <v>63022205</v>
      </c>
      <c r="D972" s="203" t="s">
        <v>2235</v>
      </c>
      <c r="E972" s="203"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262</v>
      </c>
      <c r="AX972" s="172" t="s">
        <v>2237</v>
      </c>
      <c r="AY972" s="176">
        <v>10000007</v>
      </c>
      <c r="AZ972" s="176">
        <v>21202020</v>
      </c>
      <c r="BA972" s="206" t="s">
        <v>592</v>
      </c>
      <c r="BB972" s="175" t="s">
        <v>2127</v>
      </c>
      <c r="BC972" s="174">
        <v>0</v>
      </c>
      <c r="BD972" s="174">
        <v>0</v>
      </c>
      <c r="BE972" s="214" t="str">
        <f t="shared" si="100"/>
        <v>每次向前方释放5个烈焰飓风，每个飓风可以对目标造成275%攻击伤害+3250点固定伤害,并使目标造成眩晕效果,持续1秒</v>
      </c>
      <c r="BF972" s="214"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ht="20.1" customHeight="1" spans="3:78">
      <c r="C973" s="172">
        <v>63022206</v>
      </c>
      <c r="D973" s="203" t="s">
        <v>2235</v>
      </c>
      <c r="E973" s="203"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7">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7">
        <v>1500</v>
      </c>
      <c r="AR973" s="172">
        <v>0.5</v>
      </c>
      <c r="AS973" s="207">
        <v>20</v>
      </c>
      <c r="AT973" s="175">
        <v>0</v>
      </c>
      <c r="AU973" s="172">
        <v>92000028</v>
      </c>
      <c r="AV973" s="172"/>
      <c r="AW973" s="206" t="s">
        <v>262</v>
      </c>
      <c r="AX973" s="172" t="s">
        <v>2237</v>
      </c>
      <c r="AY973" s="176">
        <v>10000007</v>
      </c>
      <c r="AZ973" s="176">
        <v>21202020</v>
      </c>
      <c r="BA973" s="206" t="s">
        <v>592</v>
      </c>
      <c r="BB973" s="175" t="s">
        <v>2127</v>
      </c>
      <c r="BC973" s="174">
        <v>0</v>
      </c>
      <c r="BD973" s="174">
        <v>0</v>
      </c>
      <c r="BE973" s="214" t="str">
        <f t="shared" si="100"/>
        <v>每次向前方释放5个烈焰飓风，每个飓风可以对目标造成300%攻击伤害+4250点固定伤害,并使目标造成眩晕效果,持续1秒</v>
      </c>
      <c r="BF973" s="214"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ht="19.5" customHeight="1" spans="3:78">
      <c r="C974" s="172">
        <v>63022301</v>
      </c>
      <c r="D974" s="213" t="s">
        <v>1126</v>
      </c>
      <c r="E974" s="213" t="s">
        <v>1127</v>
      </c>
      <c r="F974" s="207">
        <v>0</v>
      </c>
      <c r="G974" s="207">
        <v>63022301</v>
      </c>
      <c r="H974" s="172">
        <f t="shared" ref="H974:H976" si="101">C975</f>
        <v>63022302</v>
      </c>
      <c r="I974" s="174">
        <v>0</v>
      </c>
      <c r="J974" s="21">
        <v>30</v>
      </c>
      <c r="K974" s="32">
        <v>5</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262</v>
      </c>
      <c r="AX974" s="207" t="s">
        <v>1407</v>
      </c>
      <c r="AY974" s="207">
        <v>10003002</v>
      </c>
      <c r="AZ974" s="207">
        <v>21202030</v>
      </c>
      <c r="BA974" s="213" t="s">
        <v>592</v>
      </c>
      <c r="BB974" s="213">
        <v>0</v>
      </c>
      <c r="BC974" s="207">
        <v>0</v>
      </c>
      <c r="BD974" s="207">
        <v>0</v>
      </c>
      <c r="BE974" s="214"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2243</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c r="BZ974" s="23"/>
    </row>
    <row r="975" ht="19.5" customHeight="1" spans="3:78">
      <c r="C975" s="172">
        <v>63022302</v>
      </c>
      <c r="D975" s="213" t="s">
        <v>1126</v>
      </c>
      <c r="E975" s="213" t="s">
        <v>1127</v>
      </c>
      <c r="F975" s="207">
        <v>1</v>
      </c>
      <c r="G975" s="207">
        <v>63022301</v>
      </c>
      <c r="H975" s="172">
        <f t="shared" si="101"/>
        <v>63022303</v>
      </c>
      <c r="I975" s="174">
        <v>0</v>
      </c>
      <c r="J975" s="21">
        <v>37</v>
      </c>
      <c r="K975" s="32">
        <v>2</v>
      </c>
      <c r="L975" s="207">
        <v>0</v>
      </c>
      <c r="M975" s="207">
        <v>0</v>
      </c>
      <c r="N975" s="207">
        <v>0</v>
      </c>
      <c r="O975" s="207">
        <v>1</v>
      </c>
      <c r="P975" s="207">
        <v>2</v>
      </c>
      <c r="Q975" s="207">
        <v>0</v>
      </c>
      <c r="R975" s="207">
        <v>0</v>
      </c>
      <c r="S975" s="207">
        <v>0</v>
      </c>
      <c r="T975" s="207">
        <v>0</v>
      </c>
      <c r="U975" s="207">
        <v>1</v>
      </c>
      <c r="V975" s="207">
        <v>2</v>
      </c>
      <c r="W975" s="207">
        <v>0</v>
      </c>
      <c r="X975" s="175">
        <v>7.5</v>
      </c>
      <c r="Y975" s="19">
        <v>0</v>
      </c>
      <c r="Z975" s="175">
        <v>1500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262</v>
      </c>
      <c r="AX975" s="207" t="s">
        <v>1407</v>
      </c>
      <c r="AY975" s="207">
        <v>10003002</v>
      </c>
      <c r="AZ975" s="207">
        <v>21202030</v>
      </c>
      <c r="BA975" s="213" t="s">
        <v>592</v>
      </c>
      <c r="BB975" s="213">
        <v>0</v>
      </c>
      <c r="BC975" s="207">
        <v>0</v>
      </c>
      <c r="BD975" s="207">
        <v>0</v>
      </c>
      <c r="BE975" s="214"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4" t="s">
        <v>2243</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c r="BZ975" s="23"/>
    </row>
    <row r="976" ht="19.5" customHeight="1" spans="3:78">
      <c r="C976" s="172">
        <v>63022303</v>
      </c>
      <c r="D976" s="213" t="s">
        <v>1126</v>
      </c>
      <c r="E976" s="213" t="s">
        <v>1127</v>
      </c>
      <c r="F976" s="207">
        <v>2</v>
      </c>
      <c r="G976" s="207">
        <v>63022301</v>
      </c>
      <c r="H976" s="172">
        <f t="shared" si="101"/>
        <v>63022304</v>
      </c>
      <c r="I976" s="174">
        <v>0</v>
      </c>
      <c r="J976" s="21">
        <v>42</v>
      </c>
      <c r="K976" s="32">
        <v>2</v>
      </c>
      <c r="L976" s="207">
        <v>0</v>
      </c>
      <c r="M976" s="207">
        <v>0</v>
      </c>
      <c r="N976" s="207">
        <v>0</v>
      </c>
      <c r="O976" s="207">
        <v>1</v>
      </c>
      <c r="P976" s="207">
        <v>2</v>
      </c>
      <c r="Q976" s="207">
        <v>0</v>
      </c>
      <c r="R976" s="207">
        <v>0</v>
      </c>
      <c r="S976" s="207">
        <v>0</v>
      </c>
      <c r="T976" s="207">
        <v>0</v>
      </c>
      <c r="U976" s="207">
        <v>1</v>
      </c>
      <c r="V976" s="207">
        <v>2</v>
      </c>
      <c r="W976" s="207">
        <v>0</v>
      </c>
      <c r="X976" s="175">
        <v>8.25</v>
      </c>
      <c r="Y976" s="19">
        <v>0</v>
      </c>
      <c r="Z976" s="175">
        <v>3000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262</v>
      </c>
      <c r="AX976" s="207" t="s">
        <v>1407</v>
      </c>
      <c r="AY976" s="207">
        <v>10003002</v>
      </c>
      <c r="AZ976" s="207">
        <v>21202030</v>
      </c>
      <c r="BA976" s="213" t="s">
        <v>592</v>
      </c>
      <c r="BB976" s="213">
        <v>0</v>
      </c>
      <c r="BC976" s="207">
        <v>0</v>
      </c>
      <c r="BD976" s="207">
        <v>0</v>
      </c>
      <c r="BE976" s="214" t="str">
        <f t="shared" si="102"/>
        <v>蓄力1秒,立即对目标范围内的怪物造成825%攻击伤害+3000点固定伤害,中途可随时取消蓄力直接释放,但是技能伤害会相应降低</v>
      </c>
      <c r="BF976" s="214" t="s">
        <v>2244</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c r="BZ976" s="23"/>
    </row>
    <row r="977" ht="19.5" customHeight="1" spans="3:78">
      <c r="C977" s="172">
        <v>63022304</v>
      </c>
      <c r="D977" s="213" t="s">
        <v>1126</v>
      </c>
      <c r="E977" s="213" t="s">
        <v>1127</v>
      </c>
      <c r="F977" s="207">
        <v>3</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v>
      </c>
      <c r="Y977" s="19">
        <v>0</v>
      </c>
      <c r="Z977" s="175">
        <v>4500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262</v>
      </c>
      <c r="AX977" s="207" t="s">
        <v>1407</v>
      </c>
      <c r="AY977" s="207">
        <v>10003002</v>
      </c>
      <c r="AZ977" s="207">
        <v>21202030</v>
      </c>
      <c r="BA977" s="213" t="s">
        <v>592</v>
      </c>
      <c r="BB977" s="213">
        <v>0</v>
      </c>
      <c r="BC977" s="207">
        <v>0</v>
      </c>
      <c r="BD977" s="207">
        <v>0</v>
      </c>
      <c r="BE977" s="214" t="str">
        <f t="shared" si="102"/>
        <v>蓄力1秒,立即对目标范围内的怪物造成900%攻击伤害+4500点固定伤害,中途可随时取消蓄力直接释放,但是技能伤害会相应降低</v>
      </c>
      <c r="BF977" s="214" t="s">
        <v>2245</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c r="BZ977" s="23"/>
    </row>
    <row r="978" ht="19.5" customHeight="1" spans="3:78">
      <c r="C978" s="172">
        <v>63022305</v>
      </c>
      <c r="D978" s="213" t="s">
        <v>1126</v>
      </c>
      <c r="E978" s="213" t="s">
        <v>1127</v>
      </c>
      <c r="F978" s="207">
        <v>4</v>
      </c>
      <c r="G978" s="207">
        <v>63022301</v>
      </c>
      <c r="H978" s="172">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9.75</v>
      </c>
      <c r="Y978" s="19">
        <v>0</v>
      </c>
      <c r="Z978" s="175">
        <v>6500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262</v>
      </c>
      <c r="AX978" s="207" t="s">
        <v>1407</v>
      </c>
      <c r="AY978" s="207">
        <v>10003002</v>
      </c>
      <c r="AZ978" s="207">
        <v>21202030</v>
      </c>
      <c r="BA978" s="213" t="s">
        <v>592</v>
      </c>
      <c r="BB978" s="213">
        <v>0</v>
      </c>
      <c r="BC978" s="207">
        <v>0</v>
      </c>
      <c r="BD978" s="207">
        <v>0</v>
      </c>
      <c r="BE978" s="214" t="str">
        <f t="shared" si="102"/>
        <v>蓄力1秒,立即对目标范围内的怪物造成975%攻击伤害+6500点固定伤害,中途可随时取消蓄力直接释放,但是技能伤害会相应降低</v>
      </c>
      <c r="BF978" s="214" t="s">
        <v>2246</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c r="BZ978" s="23"/>
    </row>
    <row r="979" ht="19.5" customHeight="1" spans="3:78">
      <c r="C979" s="172">
        <v>63022306</v>
      </c>
      <c r="D979" s="213" t="s">
        <v>1126</v>
      </c>
      <c r="E979" s="213" t="s">
        <v>1127</v>
      </c>
      <c r="F979" s="207">
        <v>5</v>
      </c>
      <c r="G979" s="207">
        <v>63022301</v>
      </c>
      <c r="H979" s="176">
        <v>0</v>
      </c>
      <c r="I979" s="174">
        <v>0</v>
      </c>
      <c r="J979" s="32">
        <v>0</v>
      </c>
      <c r="K979" s="32">
        <v>0</v>
      </c>
      <c r="L979" s="207">
        <v>0</v>
      </c>
      <c r="M979" s="207">
        <v>0</v>
      </c>
      <c r="N979" s="207">
        <v>0</v>
      </c>
      <c r="O979" s="207">
        <v>1</v>
      </c>
      <c r="P979" s="207">
        <v>2</v>
      </c>
      <c r="Q979" s="207">
        <v>0</v>
      </c>
      <c r="R979" s="207">
        <v>0</v>
      </c>
      <c r="S979" s="207">
        <v>0</v>
      </c>
      <c r="T979" s="207">
        <v>0</v>
      </c>
      <c r="U979" s="207">
        <v>1</v>
      </c>
      <c r="V979" s="207">
        <v>2</v>
      </c>
      <c r="W979" s="207">
        <v>0</v>
      </c>
      <c r="X979" s="175">
        <v>10.5</v>
      </c>
      <c r="Y979" s="19">
        <v>0</v>
      </c>
      <c r="Z979" s="175">
        <v>8500</v>
      </c>
      <c r="AA979" s="207">
        <v>0</v>
      </c>
      <c r="AB979" s="207">
        <v>25</v>
      </c>
      <c r="AC979" s="207">
        <v>0</v>
      </c>
      <c r="AD979" s="207">
        <v>0</v>
      </c>
      <c r="AE979" s="207">
        <v>0</v>
      </c>
      <c r="AF979" s="207">
        <v>9</v>
      </c>
      <c r="AG979" s="207">
        <v>1</v>
      </c>
      <c r="AH979" s="207">
        <v>3</v>
      </c>
      <c r="AI979" s="207">
        <v>2</v>
      </c>
      <c r="AJ979" s="207">
        <v>2</v>
      </c>
      <c r="AK979" s="207">
        <v>0</v>
      </c>
      <c r="AL979" s="207">
        <v>4</v>
      </c>
      <c r="AM979" s="207">
        <v>0</v>
      </c>
      <c r="AN979" s="207">
        <v>1</v>
      </c>
      <c r="AO979" s="207">
        <v>0</v>
      </c>
      <c r="AP979" s="207">
        <v>0</v>
      </c>
      <c r="AQ979" s="207">
        <v>2000</v>
      </c>
      <c r="AR979" s="207">
        <v>0.25</v>
      </c>
      <c r="AS979" s="207">
        <v>30</v>
      </c>
      <c r="AT979" s="207">
        <v>0</v>
      </c>
      <c r="AU979" s="207">
        <v>92002001</v>
      </c>
      <c r="AV979" s="207"/>
      <c r="AW979" s="206" t="s">
        <v>262</v>
      </c>
      <c r="AX979" s="207" t="s">
        <v>1407</v>
      </c>
      <c r="AY979" s="207">
        <v>10003002</v>
      </c>
      <c r="AZ979" s="207">
        <v>21202030</v>
      </c>
      <c r="BA979" s="213" t="s">
        <v>592</v>
      </c>
      <c r="BB979" s="213">
        <v>0</v>
      </c>
      <c r="BC979" s="207">
        <v>0</v>
      </c>
      <c r="BD979" s="207">
        <v>0</v>
      </c>
      <c r="BE979" s="214" t="str">
        <f t="shared" si="102"/>
        <v>蓄力1秒,立即对目标范围内的怪物造成1050%攻击伤害+8500点固定伤害,中途可随时取消蓄力直接释放,但是技能伤害会相应降低</v>
      </c>
      <c r="BF979" s="214" t="s">
        <v>2247</v>
      </c>
      <c r="BG979" s="207">
        <v>0</v>
      </c>
      <c r="BH979" s="207">
        <v>0</v>
      </c>
      <c r="BI979" s="207">
        <v>0</v>
      </c>
      <c r="BJ979" s="207">
        <v>0</v>
      </c>
      <c r="BK979" s="207">
        <v>0</v>
      </c>
      <c r="BL979" s="207">
        <v>0</v>
      </c>
      <c r="BM979" s="215">
        <v>0</v>
      </c>
      <c r="BN979" s="207">
        <v>0</v>
      </c>
      <c r="BO979" s="207">
        <v>0</v>
      </c>
      <c r="BP979" s="207">
        <v>0</v>
      </c>
      <c r="BQ979" s="207">
        <v>0</v>
      </c>
      <c r="BR979" s="207">
        <v>0</v>
      </c>
      <c r="BS979" s="207">
        <v>0</v>
      </c>
      <c r="BT979" s="19">
        <v>0</v>
      </c>
      <c r="BU979" s="23">
        <v>0</v>
      </c>
      <c r="BV979" s="23"/>
      <c r="BW979" s="23"/>
      <c r="BX979" s="23"/>
      <c r="BY979" s="23"/>
      <c r="BZ979" s="23"/>
    </row>
    <row r="980" ht="20.1" customHeight="1" spans="3:78">
      <c r="C980" s="172">
        <v>63022401</v>
      </c>
      <c r="D980" s="206" t="s">
        <v>2248</v>
      </c>
      <c r="E980" s="206"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2250</v>
      </c>
      <c r="AV980" s="206"/>
      <c r="AW980" s="206" t="s">
        <v>623</v>
      </c>
      <c r="AX980" s="176" t="s">
        <v>1986</v>
      </c>
      <c r="AY980" s="176">
        <v>10002001</v>
      </c>
      <c r="AZ980" s="176">
        <v>21202040</v>
      </c>
      <c r="BA980" s="206" t="s">
        <v>321</v>
      </c>
      <c r="BB980" s="206" t="s">
        <v>377</v>
      </c>
      <c r="BC980" s="174">
        <v>0</v>
      </c>
      <c r="BD980" s="174">
        <v>0</v>
      </c>
      <c r="BE980" s="211"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ht="20.1" customHeight="1" spans="3:78">
      <c r="C981" s="172">
        <v>63022402</v>
      </c>
      <c r="D981" s="206" t="s">
        <v>2248</v>
      </c>
      <c r="E981" s="206"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2250</v>
      </c>
      <c r="AV981" s="206"/>
      <c r="AW981" s="206" t="s">
        <v>623</v>
      </c>
      <c r="AX981" s="176" t="s">
        <v>1986</v>
      </c>
      <c r="AY981" s="176">
        <v>10002001</v>
      </c>
      <c r="AZ981" s="176">
        <v>21202040</v>
      </c>
      <c r="BA981" s="206" t="s">
        <v>321</v>
      </c>
      <c r="BB981" s="206" t="s">
        <v>377</v>
      </c>
      <c r="BC981" s="174">
        <v>0</v>
      </c>
      <c r="BD981" s="174">
        <v>0</v>
      </c>
      <c r="BE981" s="211"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1"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ht="20.1" customHeight="1" spans="3:78">
      <c r="C982" s="172">
        <v>63022403</v>
      </c>
      <c r="D982" s="206" t="s">
        <v>2248</v>
      </c>
      <c r="E982" s="206"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2250</v>
      </c>
      <c r="AV982" s="206"/>
      <c r="AW982" s="206" t="s">
        <v>623</v>
      </c>
      <c r="AX982" s="176" t="s">
        <v>1986</v>
      </c>
      <c r="AY982" s="176">
        <v>10002001</v>
      </c>
      <c r="AZ982" s="176">
        <v>21202040</v>
      </c>
      <c r="BA982" s="206" t="s">
        <v>321</v>
      </c>
      <c r="BB982" s="206" t="s">
        <v>377</v>
      </c>
      <c r="BC982" s="174">
        <v>0</v>
      </c>
      <c r="BD982" s="174">
        <v>0</v>
      </c>
      <c r="BE982" s="211" t="str">
        <f t="shared" si="104"/>
        <v>对目标区域释放箭域,在此范围内的目标每秒造成145%攻击伤害+960点固定伤害,在剑域内的目标受到物理伤害会额外提升20%,并使其移动速度降低50%</v>
      </c>
      <c r="BF982" s="211"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ht="20.1" customHeight="1" spans="3:78">
      <c r="C983" s="172">
        <v>63022404</v>
      </c>
      <c r="D983" s="206" t="s">
        <v>2248</v>
      </c>
      <c r="E983" s="206"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2250</v>
      </c>
      <c r="AV983" s="206"/>
      <c r="AW983" s="206" t="s">
        <v>623</v>
      </c>
      <c r="AX983" s="176" t="s">
        <v>1986</v>
      </c>
      <c r="AY983" s="176">
        <v>10002001</v>
      </c>
      <c r="AZ983" s="176">
        <v>21202040</v>
      </c>
      <c r="BA983" s="206" t="s">
        <v>321</v>
      </c>
      <c r="BB983" s="206" t="s">
        <v>377</v>
      </c>
      <c r="BC983" s="174">
        <v>0</v>
      </c>
      <c r="BD983" s="174">
        <v>0</v>
      </c>
      <c r="BE983" s="211" t="str">
        <f t="shared" si="104"/>
        <v>对目标区域释放箭域,在此范围内的目标每秒造成160%攻击伤害+1380点固定伤害,在剑域内的目标受到物理伤害会额外提升20%,并使其移动速度降低50%</v>
      </c>
      <c r="BF983" s="211"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ht="20.1" customHeight="1" spans="3:78">
      <c r="C984" s="172">
        <v>63022405</v>
      </c>
      <c r="D984" s="206" t="s">
        <v>2248</v>
      </c>
      <c r="E984" s="206"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2250</v>
      </c>
      <c r="AV984" s="206"/>
      <c r="AW984" s="206" t="s">
        <v>623</v>
      </c>
      <c r="AX984" s="176" t="s">
        <v>1986</v>
      </c>
      <c r="AY984" s="176">
        <v>10002001</v>
      </c>
      <c r="AZ984" s="176">
        <v>21202040</v>
      </c>
      <c r="BA984" s="206" t="s">
        <v>321</v>
      </c>
      <c r="BB984" s="206" t="s">
        <v>377</v>
      </c>
      <c r="BC984" s="174">
        <v>0</v>
      </c>
      <c r="BD984" s="174">
        <v>0</v>
      </c>
      <c r="BE984" s="211" t="str">
        <f t="shared" si="104"/>
        <v>对目标区域释放箭域,在此范围内的目标每秒造成175%攻击伤害+1860点固定伤害,在剑域内的目标受到物理伤害会额外提升20%,并使其移动速度降低50%</v>
      </c>
      <c r="BF984" s="211"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ht="20.1" customHeight="1" spans="3:78">
      <c r="C985" s="172">
        <v>63022406</v>
      </c>
      <c r="D985" s="206" t="s">
        <v>2248</v>
      </c>
      <c r="E985" s="206"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7">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6" t="s">
        <v>2250</v>
      </c>
      <c r="AV985" s="206"/>
      <c r="AW985" s="206" t="s">
        <v>623</v>
      </c>
      <c r="AX985" s="176" t="s">
        <v>1986</v>
      </c>
      <c r="AY985" s="176">
        <v>10002001</v>
      </c>
      <c r="AZ985" s="176">
        <v>21202040</v>
      </c>
      <c r="BA985" s="206" t="s">
        <v>321</v>
      </c>
      <c r="BB985" s="206" t="s">
        <v>377</v>
      </c>
      <c r="BC985" s="174">
        <v>0</v>
      </c>
      <c r="BD985" s="174">
        <v>0</v>
      </c>
      <c r="BE985" s="211" t="str">
        <f t="shared" si="104"/>
        <v>对目标区域释放箭域,在此范围内的目标每秒造成190%攻击伤害+2460点固定伤害,在剑域内的目标受到物理伤害会额外提升20%,并使其移动速度降低50%</v>
      </c>
      <c r="BF985" s="211"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ht="20.1" customHeight="1" spans="3:78">
      <c r="C986" s="172">
        <v>63023101</v>
      </c>
      <c r="D986" s="203" t="s">
        <v>2256</v>
      </c>
      <c r="E986" s="203"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7">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2258</v>
      </c>
      <c r="AU986" s="357" t="s">
        <v>2259</v>
      </c>
      <c r="AV986" s="206"/>
      <c r="AW986" s="206" t="s">
        <v>1706</v>
      </c>
      <c r="AX986" s="175" t="s">
        <v>2260</v>
      </c>
      <c r="AY986" s="175" t="s">
        <v>204</v>
      </c>
      <c r="AZ986" s="175">
        <v>21203010</v>
      </c>
      <c r="BA986" s="203" t="s">
        <v>206</v>
      </c>
      <c r="BB986" s="175">
        <v>0</v>
      </c>
      <c r="BC986" s="175">
        <v>0</v>
      </c>
      <c r="BD986" s="175">
        <v>0</v>
      </c>
      <c r="BE986" s="216" t="s">
        <v>2261</v>
      </c>
      <c r="BF986" s="216"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ht="20.1" customHeight="1" spans="3:78">
      <c r="C987" s="172">
        <v>63023102</v>
      </c>
      <c r="D987" s="203" t="s">
        <v>2256</v>
      </c>
      <c r="E987" s="203"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2258</v>
      </c>
      <c r="AU987" s="357" t="s">
        <v>2259</v>
      </c>
      <c r="AV987" s="206"/>
      <c r="AW987" s="206" t="s">
        <v>1706</v>
      </c>
      <c r="AX987" s="175" t="s">
        <v>2260</v>
      </c>
      <c r="AY987" s="175" t="s">
        <v>204</v>
      </c>
      <c r="AZ987" s="175">
        <v>21203010</v>
      </c>
      <c r="BA987" s="203" t="s">
        <v>206</v>
      </c>
      <c r="BB987" s="175">
        <v>0</v>
      </c>
      <c r="BC987" s="175">
        <v>0</v>
      </c>
      <c r="BD987" s="175">
        <v>0</v>
      </c>
      <c r="BE987" s="216" t="s">
        <v>2261</v>
      </c>
      <c r="BF987" s="216"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ht="20.1" customHeight="1" spans="3:78">
      <c r="C988" s="172">
        <v>63023103</v>
      </c>
      <c r="D988" s="203" t="s">
        <v>2256</v>
      </c>
      <c r="E988" s="203"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6" t="s">
        <v>2263</v>
      </c>
      <c r="AU988" s="357" t="s">
        <v>2264</v>
      </c>
      <c r="AV988" s="206"/>
      <c r="AW988" s="206" t="s">
        <v>1706</v>
      </c>
      <c r="AX988" s="175" t="s">
        <v>2260</v>
      </c>
      <c r="AY988" s="175" t="s">
        <v>204</v>
      </c>
      <c r="AZ988" s="175">
        <v>21203010</v>
      </c>
      <c r="BA988" s="203" t="s">
        <v>206</v>
      </c>
      <c r="BB988" s="175">
        <v>0</v>
      </c>
      <c r="BC988" s="175">
        <v>0</v>
      </c>
      <c r="BD988" s="175">
        <v>0</v>
      </c>
      <c r="BE988" s="216" t="s">
        <v>2265</v>
      </c>
      <c r="BF988" s="216"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ht="20.1" customHeight="1" spans="3:78">
      <c r="C989" s="172">
        <v>63023104</v>
      </c>
      <c r="D989" s="203" t="s">
        <v>2256</v>
      </c>
      <c r="E989" s="203" t="s">
        <v>2257</v>
      </c>
      <c r="F989" s="172">
        <v>3</v>
      </c>
      <c r="G989" s="175">
        <v>63023101</v>
      </c>
      <c r="H989" s="172">
        <v>0</v>
      </c>
      <c r="I989" s="174">
        <v>0</v>
      </c>
      <c r="J989" s="21">
        <v>0</v>
      </c>
      <c r="K989" s="183">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57" t="s">
        <v>2267</v>
      </c>
      <c r="AU989" s="357" t="s">
        <v>2268</v>
      </c>
      <c r="AV989" s="206"/>
      <c r="AW989" s="206" t="s">
        <v>1706</v>
      </c>
      <c r="AX989" s="175" t="s">
        <v>2260</v>
      </c>
      <c r="AY989" s="175" t="s">
        <v>204</v>
      </c>
      <c r="AZ989" s="175">
        <v>21203010</v>
      </c>
      <c r="BA989" s="203" t="s">
        <v>206</v>
      </c>
      <c r="BB989" s="175">
        <v>0</v>
      </c>
      <c r="BC989" s="175">
        <v>0</v>
      </c>
      <c r="BD989" s="175">
        <v>0</v>
      </c>
      <c r="BE989" s="216" t="s">
        <v>2269</v>
      </c>
      <c r="BF989" s="216"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ht="20.1" customHeight="1" spans="3:78">
      <c r="C990" s="172">
        <v>63023105</v>
      </c>
      <c r="D990" s="203" t="s">
        <v>2256</v>
      </c>
      <c r="E990" s="203"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2271</v>
      </c>
      <c r="AU990" s="357" t="s">
        <v>2272</v>
      </c>
      <c r="AV990" s="206"/>
      <c r="AW990" s="206" t="s">
        <v>1706</v>
      </c>
      <c r="AX990" s="175" t="s">
        <v>2260</v>
      </c>
      <c r="AY990" s="175" t="s">
        <v>204</v>
      </c>
      <c r="AZ990" s="175">
        <v>21203010</v>
      </c>
      <c r="BA990" s="203" t="s">
        <v>206</v>
      </c>
      <c r="BB990" s="175">
        <v>0</v>
      </c>
      <c r="BC990" s="175">
        <v>0</v>
      </c>
      <c r="BD990" s="175">
        <v>0</v>
      </c>
      <c r="BE990" s="216" t="s">
        <v>2273</v>
      </c>
      <c r="BF990" s="216"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ht="20.1" customHeight="1" spans="3:78">
      <c r="C991" s="172">
        <v>63023106</v>
      </c>
      <c r="D991" s="203" t="s">
        <v>2256</v>
      </c>
      <c r="E991" s="203"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6" t="s">
        <v>2275</v>
      </c>
      <c r="AU991" s="357" t="s">
        <v>2276</v>
      </c>
      <c r="AV991" s="206"/>
      <c r="AW991" s="206" t="s">
        <v>1706</v>
      </c>
      <c r="AX991" s="175" t="s">
        <v>2260</v>
      </c>
      <c r="AY991" s="175" t="s">
        <v>204</v>
      </c>
      <c r="AZ991" s="175">
        <v>21203010</v>
      </c>
      <c r="BA991" s="203" t="s">
        <v>206</v>
      </c>
      <c r="BB991" s="175">
        <v>0</v>
      </c>
      <c r="BC991" s="175">
        <v>0</v>
      </c>
      <c r="BD991" s="175">
        <v>0</v>
      </c>
      <c r="BE991" s="216" t="s">
        <v>2277</v>
      </c>
      <c r="BF991" s="216"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ht="20.1" customHeight="1" spans="3:78">
      <c r="C992" s="172">
        <v>63023201</v>
      </c>
      <c r="D992" s="203" t="s">
        <v>2279</v>
      </c>
      <c r="E992" s="203"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1706</v>
      </c>
      <c r="AX992" s="175" t="s">
        <v>1854</v>
      </c>
      <c r="AY992" s="175">
        <v>21203020</v>
      </c>
      <c r="AZ992" s="175">
        <v>21203020</v>
      </c>
      <c r="BA992" s="203" t="s">
        <v>206</v>
      </c>
      <c r="BB992" s="175">
        <v>0</v>
      </c>
      <c r="BC992" s="174">
        <v>0</v>
      </c>
      <c r="BD992" s="174">
        <v>0</v>
      </c>
      <c r="BE992" s="211"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1"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ht="20.1" customHeight="1" spans="3:78">
      <c r="C993" s="172">
        <v>63023202</v>
      </c>
      <c r="D993" s="203" t="s">
        <v>2279</v>
      </c>
      <c r="E993" s="203"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1706</v>
      </c>
      <c r="AX993" s="175" t="s">
        <v>1854</v>
      </c>
      <c r="AY993" s="175">
        <v>21203020</v>
      </c>
      <c r="AZ993" s="175">
        <v>21203020</v>
      </c>
      <c r="BA993" s="203" t="s">
        <v>206</v>
      </c>
      <c r="BB993" s="175">
        <v>0</v>
      </c>
      <c r="BC993" s="174">
        <v>0</v>
      </c>
      <c r="BD993" s="174">
        <v>0</v>
      </c>
      <c r="BE993" s="211" t="str">
        <f t="shared" si="107"/>
        <v>立即对目标区域的怪物造成200%攻击伤害+900点固定伤害,并让其附带一个狩猎印记,使其受到伤害额外提升20%,持续15秒</v>
      </c>
      <c r="BF993" s="211"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ht="20.1" customHeight="1" spans="3:78">
      <c r="C994" s="172">
        <v>63023203</v>
      </c>
      <c r="D994" s="203" t="s">
        <v>2279</v>
      </c>
      <c r="E994" s="203"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6" t="s">
        <v>1706</v>
      </c>
      <c r="AX994" s="175" t="s">
        <v>1854</v>
      </c>
      <c r="AY994" s="175">
        <v>21203020</v>
      </c>
      <c r="AZ994" s="175">
        <v>21203020</v>
      </c>
      <c r="BA994" s="203" t="s">
        <v>206</v>
      </c>
      <c r="BB994" s="175">
        <v>0</v>
      </c>
      <c r="BC994" s="174">
        <v>0</v>
      </c>
      <c r="BD994" s="174">
        <v>0</v>
      </c>
      <c r="BE994" s="211" t="str">
        <f t="shared" si="107"/>
        <v>立即对目标区域的怪物造成225%攻击伤害+1800点固定伤害,并让其附带一个狩猎印记,使其受到伤害额外提升20%,持续15秒</v>
      </c>
      <c r="BF994" s="211"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ht="20.1" customHeight="1" spans="3:78">
      <c r="C995" s="172">
        <v>63023204</v>
      </c>
      <c r="D995" s="203" t="s">
        <v>2279</v>
      </c>
      <c r="E995" s="203"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1706</v>
      </c>
      <c r="AX995" s="175" t="s">
        <v>1854</v>
      </c>
      <c r="AY995" s="175">
        <v>21203020</v>
      </c>
      <c r="AZ995" s="175">
        <v>21203020</v>
      </c>
      <c r="BA995" s="203" t="s">
        <v>206</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1"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ht="20.1" customHeight="1" spans="3:78">
      <c r="C996" s="172">
        <v>63023205</v>
      </c>
      <c r="D996" s="203" t="s">
        <v>2279</v>
      </c>
      <c r="E996" s="203"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6" t="s">
        <v>1706</v>
      </c>
      <c r="AX996" s="175" t="s">
        <v>1854</v>
      </c>
      <c r="AY996" s="175">
        <v>21203020</v>
      </c>
      <c r="AZ996" s="175">
        <v>21203020</v>
      </c>
      <c r="BA996" s="203" t="s">
        <v>206</v>
      </c>
      <c r="BB996" s="175">
        <v>0</v>
      </c>
      <c r="BC996" s="174">
        <v>0</v>
      </c>
      <c r="BD996" s="174">
        <v>0</v>
      </c>
      <c r="BE996" s="211"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1"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ht="20.1" customHeight="1" spans="3:78">
      <c r="C997" s="172">
        <v>63023206</v>
      </c>
      <c r="D997" s="203" t="s">
        <v>2279</v>
      </c>
      <c r="E997" s="203"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6" t="s">
        <v>1706</v>
      </c>
      <c r="AX997" s="175" t="s">
        <v>1854</v>
      </c>
      <c r="AY997" s="175">
        <v>21203020</v>
      </c>
      <c r="AZ997" s="175">
        <v>21203020</v>
      </c>
      <c r="BA997" s="203" t="s">
        <v>206</v>
      </c>
      <c r="BB997" s="175">
        <v>0</v>
      </c>
      <c r="BC997" s="174">
        <v>0</v>
      </c>
      <c r="BD997" s="174">
        <v>0</v>
      </c>
      <c r="BE997" s="211"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1"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ht="19.5" customHeight="1" spans="3:78">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293</v>
      </c>
      <c r="AX998" s="32" t="s">
        <v>221</v>
      </c>
      <c r="AY998" s="32">
        <v>10000006</v>
      </c>
      <c r="AZ998" s="32">
        <v>21203030</v>
      </c>
      <c r="BA998" s="35" t="s">
        <v>206</v>
      </c>
      <c r="BB998" s="35">
        <v>0</v>
      </c>
      <c r="BC998" s="31">
        <v>0</v>
      </c>
      <c r="BD998" s="31">
        <v>0</v>
      </c>
      <c r="BE998" s="186" t="str">
        <f>"野兽怒吼发出的烈焰,对指定区域内的目标造成"&amp;X998*100&amp;"%攻击伤害+"&amp;Z998&amp;"点固定伤害,并眩晕目标2秒"</f>
        <v>野兽怒吼发出的烈焰,对指定区域内的目标造成200%攻击伤害+900点固定伤害,并眩晕目标2秒</v>
      </c>
      <c r="BF998" s="186"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ht="19.5" customHeight="1" spans="3:78">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293</v>
      </c>
      <c r="AX999" s="32" t="s">
        <v>221</v>
      </c>
      <c r="AY999" s="32">
        <v>10000006</v>
      </c>
      <c r="AZ999" s="32">
        <v>21203030</v>
      </c>
      <c r="BA999" s="35" t="s">
        <v>206</v>
      </c>
      <c r="BB999" s="35">
        <v>0</v>
      </c>
      <c r="BC999" s="31">
        <v>0</v>
      </c>
      <c r="BD999" s="31">
        <v>0</v>
      </c>
      <c r="BE999" s="186"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6"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ht="19.5" customHeight="1" spans="3:78">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293</v>
      </c>
      <c r="AX1000" s="32" t="s">
        <v>221</v>
      </c>
      <c r="AY1000" s="32">
        <v>10000006</v>
      </c>
      <c r="AZ1000" s="32">
        <v>21203030</v>
      </c>
      <c r="BA1000" s="35" t="s">
        <v>206</v>
      </c>
      <c r="BB1000" s="35">
        <v>0</v>
      </c>
      <c r="BC1000" s="31">
        <v>0</v>
      </c>
      <c r="BD1000" s="31">
        <v>0</v>
      </c>
      <c r="BE1000" s="186" t="str">
        <f t="shared" si="109"/>
        <v>野兽怒吼发出的烈焰,对指定区域内的目标造成225%攻击伤害+1800点固定伤害,并眩晕目标2秒</v>
      </c>
      <c r="BF1000" s="186"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ht="19.5" customHeight="1" spans="3:78">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293</v>
      </c>
      <c r="AX1001" s="32" t="s">
        <v>221</v>
      </c>
      <c r="AY1001" s="32">
        <v>10000006</v>
      </c>
      <c r="AZ1001" s="32">
        <v>21203030</v>
      </c>
      <c r="BA1001" s="35" t="s">
        <v>206</v>
      </c>
      <c r="BB1001" s="35">
        <v>0</v>
      </c>
      <c r="BC1001" s="31">
        <v>0</v>
      </c>
      <c r="BD1001" s="31">
        <v>0</v>
      </c>
      <c r="BE1001" s="186" t="str">
        <f t="shared" si="109"/>
        <v>野兽怒吼发出的烈焰,对指定区域内的目标造成250%攻击伤害+2800点固定伤害,并眩晕目标2秒</v>
      </c>
      <c r="BF1001" s="186"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ht="19.5" customHeight="1" spans="3:78">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293</v>
      </c>
      <c r="AX1002" s="32" t="s">
        <v>221</v>
      </c>
      <c r="AY1002" s="32">
        <v>10000006</v>
      </c>
      <c r="AZ1002" s="32">
        <v>21203030</v>
      </c>
      <c r="BA1002" s="35" t="s">
        <v>206</v>
      </c>
      <c r="BB1002" s="35">
        <v>0</v>
      </c>
      <c r="BC1002" s="31">
        <v>0</v>
      </c>
      <c r="BD1002" s="31">
        <v>0</v>
      </c>
      <c r="BE1002" s="186" t="str">
        <f t="shared" si="109"/>
        <v>野兽怒吼发出的烈焰,对指定区域内的目标造成275%攻击伤害+4000点固定伤害,并眩晕目标2秒</v>
      </c>
      <c r="BF1002" s="186"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ht="19.5" customHeight="1" spans="3:78">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6" t="s">
        <v>293</v>
      </c>
      <c r="AX1003" s="32" t="s">
        <v>221</v>
      </c>
      <c r="AY1003" s="32">
        <v>10000006</v>
      </c>
      <c r="AZ1003" s="32">
        <v>21203030</v>
      </c>
      <c r="BA1003" s="35" t="s">
        <v>206</v>
      </c>
      <c r="BB1003" s="35">
        <v>0</v>
      </c>
      <c r="BC1003" s="31">
        <v>0</v>
      </c>
      <c r="BD1003" s="31">
        <v>0</v>
      </c>
      <c r="BE1003" s="186" t="str">
        <f t="shared" si="109"/>
        <v>野兽怒吼发出的烈焰,对指定区域内的目标造成300%攻击伤害+5200点固定伤害,并眩晕目标2秒</v>
      </c>
      <c r="BF1003" s="186"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ht="20.1" customHeight="1" spans="3:78">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6" t="s">
        <v>2295</v>
      </c>
      <c r="BC1004" s="174">
        <v>0</v>
      </c>
      <c r="BD1004" s="174">
        <v>0</v>
      </c>
      <c r="BE1004" s="208" t="s">
        <v>2296</v>
      </c>
      <c r="BF1004" s="208"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ht="20.1" customHeight="1" spans="3:78">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6" t="s">
        <v>2298</v>
      </c>
      <c r="BC1005" s="174">
        <v>0</v>
      </c>
      <c r="BD1005" s="174">
        <v>0</v>
      </c>
      <c r="BE1005" s="208" t="s">
        <v>2296</v>
      </c>
      <c r="BF1005" s="208"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ht="20.1" customHeight="1" spans="3:78">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6" t="s">
        <v>2299</v>
      </c>
      <c r="BC1006" s="174">
        <v>0</v>
      </c>
      <c r="BD1006" s="174">
        <v>0</v>
      </c>
      <c r="BE1006" s="208" t="s">
        <v>2300</v>
      </c>
      <c r="BF1006" s="208"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ht="19.5" customHeight="1" spans="3:78">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6" t="s">
        <v>2302</v>
      </c>
      <c r="BC1007" s="174">
        <v>0</v>
      </c>
      <c r="BD1007" s="174">
        <v>0</v>
      </c>
      <c r="BE1007" s="208" t="s">
        <v>2303</v>
      </c>
      <c r="BF1007" s="208"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ht="19.5" customHeight="1" spans="3:78">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6" t="s">
        <v>2305</v>
      </c>
      <c r="BC1008" s="174">
        <v>0</v>
      </c>
      <c r="BD1008" s="174">
        <v>0</v>
      </c>
      <c r="BE1008" s="208" t="s">
        <v>2306</v>
      </c>
      <c r="BF1008" s="208"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ht="19.5" customHeight="1" spans="1:78">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6" t="s">
        <v>2308</v>
      </c>
      <c r="BC1009" s="174">
        <v>0</v>
      </c>
      <c r="BD1009" s="174">
        <v>0</v>
      </c>
      <c r="BE1009" s="208" t="s">
        <v>2309</v>
      </c>
      <c r="BF1009" s="208"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ht="20.1" customHeight="1" spans="1:78">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ht="20.1" customHeight="1" spans="1:78">
      <c r="C1011" s="217">
        <v>63023412</v>
      </c>
      <c r="D1011" s="42" t="s">
        <v>2311</v>
      </c>
      <c r="E1011" s="42" t="s">
        <v>2312</v>
      </c>
      <c r="F1011" s="38">
        <v>1</v>
      </c>
      <c r="G1011" s="217">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8" t="s">
        <v>2314</v>
      </c>
      <c r="BF1011" s="218"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ht="20.25" customHeight="1" spans="1:78">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ht="20.1" customHeight="1" spans="1:78">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43"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ht="20.1" customHeight="1" spans="1:78">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ht="20.1" customHeight="1" spans="1:78">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ht="20.1" customHeight="1" spans="1:78">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1" customFormat="1" ht="19.5" customHeight="1" spans="1:78">
      <c r="A1017" s="219"/>
      <c r="B1017" s="219"/>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58" t="s">
        <v>2334</v>
      </c>
      <c r="AW1017" s="35" t="s">
        <v>205</v>
      </c>
      <c r="AX1017" s="72" t="s">
        <v>540</v>
      </c>
      <c r="AY1017" s="74">
        <v>10000001</v>
      </c>
      <c r="AZ1017" s="74">
        <v>21300010</v>
      </c>
      <c r="BA1017" s="71" t="s">
        <v>592</v>
      </c>
      <c r="BB1017" s="72" t="s">
        <v>2335</v>
      </c>
      <c r="BC1017" s="73">
        <v>0</v>
      </c>
      <c r="BD1017" s="73">
        <v>0</v>
      </c>
      <c r="BE1017" s="186"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1" customFormat="1" ht="19.5" customHeight="1" spans="1:78">
      <c r="A1018" s="219"/>
      <c r="B1018" s="219"/>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58" t="s">
        <v>2334</v>
      </c>
      <c r="AW1018" s="35" t="s">
        <v>205</v>
      </c>
      <c r="AX1018" s="72" t="s">
        <v>540</v>
      </c>
      <c r="AY1018" s="74">
        <v>10000001</v>
      </c>
      <c r="AZ1018" s="74">
        <v>21300010</v>
      </c>
      <c r="BA1018" s="71" t="s">
        <v>592</v>
      </c>
      <c r="BB1018" s="72" t="s">
        <v>2335</v>
      </c>
      <c r="BC1018" s="73">
        <v>0</v>
      </c>
      <c r="BD1018" s="73">
        <v>0</v>
      </c>
      <c r="BE1018" s="186"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6"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1" customFormat="1" ht="19.5" customHeight="1" spans="1:78">
      <c r="A1019" s="219"/>
      <c r="B1019" s="219"/>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58" t="s">
        <v>2334</v>
      </c>
      <c r="AW1019" s="35" t="s">
        <v>205</v>
      </c>
      <c r="AX1019" s="72" t="s">
        <v>540</v>
      </c>
      <c r="AY1019" s="74">
        <v>10000001</v>
      </c>
      <c r="AZ1019" s="74">
        <v>21300010</v>
      </c>
      <c r="BA1019" s="71" t="s">
        <v>592</v>
      </c>
      <c r="BB1019" s="72" t="s">
        <v>2335</v>
      </c>
      <c r="BC1019" s="73">
        <v>0</v>
      </c>
      <c r="BD1019" s="73">
        <v>0</v>
      </c>
      <c r="BE1019" s="186" t="str">
        <f t="shared" si="111"/>
        <v>将手中的武器幻化成魔法,对指定前方区域内的目标造成220%攻击伤害+1500点固定伤害,并附带魔法印记,其状态每秒会对目标造成30%伤害,持续6秒.此印记可以叠加</v>
      </c>
      <c r="BF1019" s="186"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1" customFormat="1" ht="19.5" customHeight="1" spans="1:78">
      <c r="A1020" s="219"/>
      <c r="B1020" s="219"/>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58" t="s">
        <v>2334</v>
      </c>
      <c r="AW1020" s="35" t="s">
        <v>205</v>
      </c>
      <c r="AX1020" s="72" t="s">
        <v>540</v>
      </c>
      <c r="AY1020" s="74">
        <v>10000001</v>
      </c>
      <c r="AZ1020" s="74">
        <v>21300010</v>
      </c>
      <c r="BA1020" s="71" t="s">
        <v>592</v>
      </c>
      <c r="BB1020" s="72" t="s">
        <v>2335</v>
      </c>
      <c r="BC1020" s="73">
        <v>0</v>
      </c>
      <c r="BD1020" s="73">
        <v>0</v>
      </c>
      <c r="BE1020" s="186" t="str">
        <f t="shared" si="111"/>
        <v>将手中的武器幻化成魔法,对指定前方区域内的目标造成240%攻击伤害+2250点固定伤害,并附带魔法印记,其状态每秒会对目标造成30%伤害,持续6秒.此印记可以叠加</v>
      </c>
      <c r="BF1020" s="186"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1" customFormat="1" ht="19.5" customHeight="1" spans="1:78">
      <c r="A1021" s="219"/>
      <c r="B1021" s="219"/>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58" t="s">
        <v>2334</v>
      </c>
      <c r="AW1021" s="35" t="s">
        <v>205</v>
      </c>
      <c r="AX1021" s="72" t="s">
        <v>540</v>
      </c>
      <c r="AY1021" s="74">
        <v>10000001</v>
      </c>
      <c r="AZ1021" s="74">
        <v>21300010</v>
      </c>
      <c r="BA1021" s="71" t="s">
        <v>592</v>
      </c>
      <c r="BB1021" s="72" t="s">
        <v>2335</v>
      </c>
      <c r="BC1021" s="73">
        <v>0</v>
      </c>
      <c r="BD1021" s="73">
        <v>0</v>
      </c>
      <c r="BE1021" s="186" t="str">
        <f t="shared" si="111"/>
        <v>将手中的武器幻化成魔法,对指定前方区域内的目标造成260%攻击伤害+3250点固定伤害,并附带魔法印记,其状态每秒会对目标造成30%伤害,持续6秒.此印记可以叠加</v>
      </c>
      <c r="BF1021" s="186"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1" customFormat="1" ht="19.5" customHeight="1" spans="1:78">
      <c r="A1022" s="219"/>
      <c r="B1022" s="219"/>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58" t="s">
        <v>2334</v>
      </c>
      <c r="AW1022" s="35" t="s">
        <v>205</v>
      </c>
      <c r="AX1022" s="72" t="s">
        <v>540</v>
      </c>
      <c r="AY1022" s="74">
        <v>10000001</v>
      </c>
      <c r="AZ1022" s="74">
        <v>21300010</v>
      </c>
      <c r="BA1022" s="71" t="s">
        <v>592</v>
      </c>
      <c r="BB1022" s="72" t="s">
        <v>2335</v>
      </c>
      <c r="BC1022" s="73">
        <v>0</v>
      </c>
      <c r="BD1022" s="73">
        <v>0</v>
      </c>
      <c r="BE1022" s="186" t="str">
        <f t="shared" si="111"/>
        <v>将手中的武器幻化成魔法,对指定前方区域内的目标造成280%攻击伤害+4250点固定伤害,并附带魔法印记,其状态每秒会对目标造成30%伤害,持续6秒.此印记可以叠加</v>
      </c>
      <c r="BF1022" s="186"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2" customFormat="1" ht="19.5" customHeight="1" spans="1:78">
      <c r="A1023" s="220"/>
      <c r="B1023" s="220"/>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41" t="s">
        <v>2341</v>
      </c>
      <c r="AV1023" s="118"/>
      <c r="AW1023" s="35" t="s">
        <v>205</v>
      </c>
      <c r="AX1023" s="100" t="s">
        <v>551</v>
      </c>
      <c r="AY1023" s="107">
        <v>10000001</v>
      </c>
      <c r="AZ1023" s="74">
        <v>21300020</v>
      </c>
      <c r="BA1023" s="35" t="s">
        <v>206</v>
      </c>
      <c r="BB1023" s="100">
        <v>0</v>
      </c>
      <c r="BC1023" s="105">
        <v>0</v>
      </c>
      <c r="BD1023" s="105">
        <v>0</v>
      </c>
      <c r="BE1023" s="186"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7" t="s">
        <v>2343</v>
      </c>
      <c r="BV1023" s="23"/>
      <c r="BW1023" s="23"/>
      <c r="BX1023" s="23"/>
      <c r="BY1023" s="23"/>
      <c r="BZ1023" s="23"/>
    </row>
    <row r="1024" s="2" customFormat="1" ht="19.5" customHeight="1" spans="1:78">
      <c r="A1024" s="220"/>
      <c r="B1024" s="220"/>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41" t="s">
        <v>2341</v>
      </c>
      <c r="AV1024" s="118"/>
      <c r="AW1024" s="35" t="s">
        <v>205</v>
      </c>
      <c r="AX1024" s="100" t="s">
        <v>551</v>
      </c>
      <c r="AY1024" s="107">
        <v>10000001</v>
      </c>
      <c r="AZ1024" s="74">
        <v>21300020</v>
      </c>
      <c r="BA1024" s="35" t="s">
        <v>206</v>
      </c>
      <c r="BB1024" s="100">
        <v>0</v>
      </c>
      <c r="BC1024" s="105">
        <v>0</v>
      </c>
      <c r="BD1024" s="105">
        <v>0</v>
      </c>
      <c r="BE1024" s="186"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6"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7" t="s">
        <v>2343</v>
      </c>
      <c r="BV1024" s="23"/>
      <c r="BW1024" s="23"/>
      <c r="BX1024" s="23"/>
      <c r="BY1024" s="23"/>
      <c r="BZ1024" s="23"/>
    </row>
    <row r="1025" s="2" customFormat="1" ht="19.5" customHeight="1" spans="1:78">
      <c r="A1025" s="220"/>
      <c r="B1025" s="220"/>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41" t="s">
        <v>2341</v>
      </c>
      <c r="AV1025" s="118"/>
      <c r="AW1025" s="35" t="s">
        <v>205</v>
      </c>
      <c r="AX1025" s="100" t="s">
        <v>551</v>
      </c>
      <c r="AY1025" s="107">
        <v>10000001</v>
      </c>
      <c r="AZ1025" s="74">
        <v>21300020</v>
      </c>
      <c r="BA1025" s="35" t="s">
        <v>206</v>
      </c>
      <c r="BB1025" s="100">
        <v>0</v>
      </c>
      <c r="BC1025" s="105">
        <v>0</v>
      </c>
      <c r="BD1025" s="105">
        <v>0</v>
      </c>
      <c r="BE1025" s="186" t="str">
        <f t="shared" si="112"/>
        <v>运用自己擅长的魔法,立即对附近区域内的目标造成225%攻击伤害+1500点固定伤害,并使其眩晕1秒.如果目标有魔法印记状态则对目标额外造成30%*层数的伤害</v>
      </c>
      <c r="BF1025" s="186"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7" t="s">
        <v>2343</v>
      </c>
      <c r="BV1025" s="23"/>
      <c r="BW1025" s="23"/>
      <c r="BX1025" s="23"/>
      <c r="BY1025" s="23"/>
      <c r="BZ1025" s="23"/>
    </row>
    <row r="1026" s="2" customFormat="1" ht="19.5" customHeight="1" spans="1:78">
      <c r="A1026" s="220"/>
      <c r="B1026" s="220"/>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41" t="s">
        <v>2341</v>
      </c>
      <c r="AV1026" s="118"/>
      <c r="AW1026" s="35" t="s">
        <v>205</v>
      </c>
      <c r="AX1026" s="100" t="s">
        <v>551</v>
      </c>
      <c r="AY1026" s="107">
        <v>10000001</v>
      </c>
      <c r="AZ1026" s="74">
        <v>21300020</v>
      </c>
      <c r="BA1026" s="35" t="s">
        <v>206</v>
      </c>
      <c r="BB1026" s="100">
        <v>0</v>
      </c>
      <c r="BC1026" s="105">
        <v>0</v>
      </c>
      <c r="BD1026" s="105">
        <v>0</v>
      </c>
      <c r="BE1026" s="186" t="str">
        <f t="shared" si="112"/>
        <v>运用自己擅长的魔法,立即对附近区域内的目标造成250%攻击伤害+2250点固定伤害,并使其眩晕1秒.如果目标有魔法印记状态则对目标额外造成30%*层数的伤害</v>
      </c>
      <c r="BF1026" s="186"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7" t="s">
        <v>2343</v>
      </c>
      <c r="BV1026" s="23"/>
      <c r="BW1026" s="23"/>
      <c r="BX1026" s="23"/>
      <c r="BY1026" s="23"/>
      <c r="BZ1026" s="23"/>
    </row>
    <row r="1027" s="2" customFormat="1" ht="19.5" customHeight="1" spans="1:78">
      <c r="A1027" s="220"/>
      <c r="B1027" s="220"/>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41" t="s">
        <v>2341</v>
      </c>
      <c r="AV1027" s="118"/>
      <c r="AW1027" s="35" t="s">
        <v>205</v>
      </c>
      <c r="AX1027" s="100" t="s">
        <v>551</v>
      </c>
      <c r="AY1027" s="107">
        <v>10000001</v>
      </c>
      <c r="AZ1027" s="74">
        <v>21300020</v>
      </c>
      <c r="BA1027" s="35" t="s">
        <v>206</v>
      </c>
      <c r="BB1027" s="100">
        <v>0</v>
      </c>
      <c r="BC1027" s="105">
        <v>0</v>
      </c>
      <c r="BD1027" s="105">
        <v>0</v>
      </c>
      <c r="BE1027" s="186" t="str">
        <f t="shared" si="112"/>
        <v>运用自己擅长的魔法,立即对附近区域内的目标造成275%攻击伤害+3250点固定伤害,并使其眩晕1秒.如果目标有魔法印记状态则对目标额外造成30%*层数的伤害</v>
      </c>
      <c r="BF1027" s="186"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7" t="s">
        <v>2343</v>
      </c>
      <c r="BV1027" s="23"/>
      <c r="BW1027" s="23"/>
      <c r="BX1027" s="23"/>
      <c r="BY1027" s="23"/>
      <c r="BZ1027" s="23"/>
    </row>
    <row r="1028" s="2" customFormat="1" ht="19.5" customHeight="1" spans="1:78">
      <c r="A1028" s="220"/>
      <c r="B1028" s="220"/>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41" t="s">
        <v>2341</v>
      </c>
      <c r="AV1028" s="118"/>
      <c r="AW1028" s="35" t="s">
        <v>205</v>
      </c>
      <c r="AX1028" s="100" t="s">
        <v>551</v>
      </c>
      <c r="AY1028" s="107">
        <v>10000001</v>
      </c>
      <c r="AZ1028" s="74">
        <v>21300020</v>
      </c>
      <c r="BA1028" s="35" t="s">
        <v>206</v>
      </c>
      <c r="BB1028" s="100">
        <v>0</v>
      </c>
      <c r="BC1028" s="105">
        <v>0</v>
      </c>
      <c r="BD1028" s="105">
        <v>0</v>
      </c>
      <c r="BE1028" s="186" t="str">
        <f t="shared" si="112"/>
        <v>运用自己擅长的魔法,立即对附近区域内的目标造成300%攻击伤害+4250点固定伤害,并使其眩晕1秒.如果目标有魔法印记状态则对目标额外造成30%*层数的伤害</v>
      </c>
      <c r="BF1028" s="186"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37" t="s">
        <v>2343</v>
      </c>
      <c r="BV1028" s="23"/>
      <c r="BW1028" s="23"/>
      <c r="BX1028" s="23"/>
      <c r="BY1028" s="23"/>
      <c r="BZ1028" s="23"/>
    </row>
    <row r="1029" s="1" customFormat="1" ht="19.5" customHeight="1" spans="1:78">
      <c r="A1029" s="219"/>
      <c r="B1029" s="219"/>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8"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1" customFormat="1" ht="19.5" customHeight="1" spans="1:78">
      <c r="A1030" s="219"/>
      <c r="B1030" s="219"/>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8"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1" customFormat="1" ht="19.5" customHeight="1" spans="1:78">
      <c r="A1031" s="219"/>
      <c r="B1031" s="219"/>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8"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1" customFormat="1" ht="19.5" customHeight="1" spans="1:78">
      <c r="A1032" s="219"/>
      <c r="B1032" s="219"/>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8"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1" customFormat="1" ht="19.5" customHeight="1" spans="1:78">
      <c r="A1033" s="219"/>
      <c r="B1033" s="219"/>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8"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1" customFormat="1" ht="19.5" customHeight="1" spans="1:78">
      <c r="A1034" s="219"/>
      <c r="B1034" s="219"/>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58"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3" customFormat="1" ht="20.1" customHeight="1" spans="1:78">
      <c r="A1035" s="221"/>
      <c r="B1035" s="221"/>
      <c r="C1035" s="222">
        <v>64011401</v>
      </c>
      <c r="D1035" s="223" t="s">
        <v>2365</v>
      </c>
      <c r="E1035" s="224" t="s">
        <v>2366</v>
      </c>
      <c r="F1035" s="225">
        <v>1</v>
      </c>
      <c r="G1035" s="226">
        <v>63021101</v>
      </c>
      <c r="H1035" s="222">
        <v>0</v>
      </c>
      <c r="I1035" s="227">
        <v>0</v>
      </c>
      <c r="J1035" s="222">
        <v>1</v>
      </c>
      <c r="K1035" s="226">
        <v>0</v>
      </c>
      <c r="L1035" s="222">
        <v>0</v>
      </c>
      <c r="M1035" s="226">
        <v>0</v>
      </c>
      <c r="N1035" s="226">
        <v>0</v>
      </c>
      <c r="O1035" s="226">
        <v>2</v>
      </c>
      <c r="P1035" s="226">
        <v>1</v>
      </c>
      <c r="Q1035" s="226">
        <v>0.2</v>
      </c>
      <c r="R1035" s="226">
        <v>0</v>
      </c>
      <c r="S1035" s="228">
        <v>0</v>
      </c>
      <c r="T1035" s="226">
        <v>0</v>
      </c>
      <c r="U1035" s="226">
        <v>1</v>
      </c>
      <c r="V1035" s="226">
        <v>1</v>
      </c>
      <c r="W1035" s="226">
        <v>0</v>
      </c>
      <c r="X1035" s="226">
        <v>2</v>
      </c>
      <c r="Y1035" s="19">
        <v>0</v>
      </c>
      <c r="Z1035" s="226">
        <v>0</v>
      </c>
      <c r="AA1035" s="226">
        <v>0</v>
      </c>
      <c r="AB1035" s="226">
        <v>0</v>
      </c>
      <c r="AC1035" s="226">
        <v>0</v>
      </c>
      <c r="AD1035" s="226">
        <v>0</v>
      </c>
      <c r="AE1035" s="226">
        <v>0</v>
      </c>
      <c r="AF1035" s="226">
        <v>0</v>
      </c>
      <c r="AG1035" s="226">
        <v>1</v>
      </c>
      <c r="AH1035" s="226">
        <v>5</v>
      </c>
      <c r="AI1035" s="228">
        <v>0</v>
      </c>
      <c r="AJ1035" s="228">
        <v>1</v>
      </c>
      <c r="AK1035" s="228">
        <v>0</v>
      </c>
      <c r="AL1035" s="228">
        <v>2</v>
      </c>
      <c r="AM1035" s="226">
        <v>0</v>
      </c>
      <c r="AN1035" s="226">
        <v>0</v>
      </c>
      <c r="AO1035" s="226">
        <v>0</v>
      </c>
      <c r="AP1035" s="226">
        <v>0</v>
      </c>
      <c r="AQ1035" s="226">
        <v>1000</v>
      </c>
      <c r="AR1035" s="226">
        <v>0.2</v>
      </c>
      <c r="AS1035" s="226">
        <v>0</v>
      </c>
      <c r="AT1035" s="228">
        <v>0</v>
      </c>
      <c r="AU1035" s="359" t="s">
        <v>2341</v>
      </c>
      <c r="AV1035" s="229"/>
      <c r="AW1035" s="230" t="s">
        <v>204</v>
      </c>
      <c r="AX1035" s="226" t="s">
        <v>551</v>
      </c>
      <c r="AY1035" s="222">
        <v>10000001</v>
      </c>
      <c r="AZ1035" s="74">
        <v>77005002</v>
      </c>
      <c r="BA1035" s="223" t="s">
        <v>206</v>
      </c>
      <c r="BB1035" s="226">
        <v>0</v>
      </c>
      <c r="BC1035" s="227">
        <v>0</v>
      </c>
      <c r="BD1035" s="227">
        <v>0</v>
      </c>
      <c r="BE1035" s="231" t="s">
        <v>2367</v>
      </c>
      <c r="BF1035" s="231" t="s">
        <v>2368</v>
      </c>
      <c r="BG1035" s="226">
        <v>0</v>
      </c>
      <c r="BH1035" s="226">
        <v>0</v>
      </c>
      <c r="BI1035" s="226">
        <v>0</v>
      </c>
      <c r="BJ1035" s="226">
        <v>0</v>
      </c>
      <c r="BK1035" s="226">
        <v>0</v>
      </c>
      <c r="BL1035" s="226">
        <v>0</v>
      </c>
      <c r="BM1035" s="225">
        <v>0</v>
      </c>
      <c r="BN1035" s="228">
        <v>0</v>
      </c>
      <c r="BO1035" s="228">
        <v>0</v>
      </c>
      <c r="BP1035" s="228">
        <v>0</v>
      </c>
      <c r="BQ1035" s="228">
        <v>0</v>
      </c>
      <c r="BR1035" s="228">
        <v>0</v>
      </c>
      <c r="BS1035" s="228">
        <v>0</v>
      </c>
      <c r="BT1035" s="228">
        <v>0</v>
      </c>
      <c r="BU1035" s="228">
        <v>0</v>
      </c>
      <c r="BV1035" s="23"/>
      <c r="BW1035" s="23"/>
      <c r="BX1035" s="23"/>
      <c r="BY1035" s="23"/>
      <c r="BZ1035" s="23"/>
    </row>
    <row r="1036" s="3" customFormat="1" ht="20.1" customHeight="1" spans="1:78">
      <c r="C1036" s="222">
        <v>64011501</v>
      </c>
      <c r="D1036" s="223" t="s">
        <v>2369</v>
      </c>
      <c r="E1036" s="224" t="s">
        <v>2370</v>
      </c>
      <c r="F1036" s="225">
        <v>1</v>
      </c>
      <c r="G1036" s="225">
        <v>0</v>
      </c>
      <c r="H1036" s="226">
        <v>0</v>
      </c>
      <c r="I1036" s="227">
        <v>0</v>
      </c>
      <c r="J1036" s="222">
        <v>1</v>
      </c>
      <c r="K1036" s="222">
        <v>0</v>
      </c>
      <c r="L1036" s="222">
        <v>0</v>
      </c>
      <c r="M1036" s="226">
        <v>0</v>
      </c>
      <c r="N1036" s="226">
        <v>0</v>
      </c>
      <c r="O1036" s="226">
        <v>2</v>
      </c>
      <c r="P1036" s="226">
        <v>16</v>
      </c>
      <c r="Q1036" s="226">
        <v>8</v>
      </c>
      <c r="R1036" s="226">
        <v>0</v>
      </c>
      <c r="S1036" s="228">
        <v>0</v>
      </c>
      <c r="T1036" s="226">
        <v>0</v>
      </c>
      <c r="U1036" s="226">
        <v>1</v>
      </c>
      <c r="V1036" s="225">
        <v>1</v>
      </c>
      <c r="W1036" s="226">
        <v>0</v>
      </c>
      <c r="X1036" s="226">
        <v>0</v>
      </c>
      <c r="Y1036" s="19">
        <v>0</v>
      </c>
      <c r="Z1036" s="226">
        <v>0</v>
      </c>
      <c r="AA1036" s="226">
        <v>1</v>
      </c>
      <c r="AB1036" s="226">
        <v>0</v>
      </c>
      <c r="AC1036" s="226">
        <v>0</v>
      </c>
      <c r="AD1036" s="226">
        <v>0</v>
      </c>
      <c r="AE1036" s="226">
        <v>1</v>
      </c>
      <c r="AF1036" s="226">
        <v>12</v>
      </c>
      <c r="AG1036" s="226">
        <v>2</v>
      </c>
      <c r="AH1036" s="226" t="s">
        <v>219</v>
      </c>
      <c r="AI1036" s="228">
        <v>0</v>
      </c>
      <c r="AJ1036" s="228">
        <v>2</v>
      </c>
      <c r="AK1036" s="228">
        <v>0</v>
      </c>
      <c r="AL1036" s="228">
        <v>1.5</v>
      </c>
      <c r="AM1036" s="226">
        <v>0</v>
      </c>
      <c r="AN1036" s="226">
        <v>0</v>
      </c>
      <c r="AO1036" s="226">
        <v>0</v>
      </c>
      <c r="AP1036" s="226">
        <v>0.5</v>
      </c>
      <c r="AQ1036" s="226">
        <v>600</v>
      </c>
      <c r="AR1036" s="226">
        <v>0</v>
      </c>
      <c r="AS1036" s="226">
        <v>12</v>
      </c>
      <c r="AT1036" s="228">
        <v>0</v>
      </c>
      <c r="AU1036" s="229">
        <v>0</v>
      </c>
      <c r="AV1036" s="229"/>
      <c r="AW1036" s="223" t="s">
        <v>205</v>
      </c>
      <c r="AX1036" s="226" t="s">
        <v>221</v>
      </c>
      <c r="AY1036" s="222">
        <v>10000011</v>
      </c>
      <c r="AZ1036" s="74">
        <v>0</v>
      </c>
      <c r="BA1036" s="223" t="s">
        <v>222</v>
      </c>
      <c r="BB1036" s="226">
        <v>0</v>
      </c>
      <c r="BC1036" s="227">
        <v>0</v>
      </c>
      <c r="BD1036" s="227">
        <v>0</v>
      </c>
      <c r="BE1036" s="231" t="s">
        <v>2371</v>
      </c>
      <c r="BF1036" s="231" t="s">
        <v>2372</v>
      </c>
      <c r="BG1036" s="226">
        <v>0</v>
      </c>
      <c r="BH1036" s="226">
        <v>0</v>
      </c>
      <c r="BI1036" s="226">
        <v>0</v>
      </c>
      <c r="BJ1036" s="226">
        <v>0</v>
      </c>
      <c r="BK1036" s="226">
        <v>0</v>
      </c>
      <c r="BL1036" s="226">
        <v>0</v>
      </c>
      <c r="BM1036" s="225">
        <v>0</v>
      </c>
      <c r="BN1036" s="228">
        <v>0</v>
      </c>
      <c r="BO1036" s="228">
        <v>0</v>
      </c>
      <c r="BP1036" s="228">
        <v>0</v>
      </c>
      <c r="BQ1036" s="228">
        <v>0</v>
      </c>
      <c r="BR1036" s="228">
        <v>0</v>
      </c>
      <c r="BS1036" s="228">
        <v>1</v>
      </c>
      <c r="BT1036" s="228">
        <v>64011502</v>
      </c>
      <c r="BU1036" s="228">
        <v>0</v>
      </c>
      <c r="BV1036" s="23"/>
      <c r="BW1036" s="23"/>
      <c r="BX1036" s="23"/>
      <c r="BY1036" s="23"/>
      <c r="BZ1036" s="23"/>
    </row>
    <row r="1037" s="3" customFormat="1" ht="20.1" customHeight="1" spans="1:78">
      <c r="A1037" s="221"/>
      <c r="B1037" s="221"/>
      <c r="C1037" s="222">
        <v>64011502</v>
      </c>
      <c r="D1037" s="223" t="s">
        <v>2373</v>
      </c>
      <c r="E1037" s="224" t="s">
        <v>2374</v>
      </c>
      <c r="F1037" s="225">
        <v>1</v>
      </c>
      <c r="G1037" s="226">
        <v>63021101</v>
      </c>
      <c r="H1037" s="222">
        <v>0</v>
      </c>
      <c r="I1037" s="227">
        <v>0</v>
      </c>
      <c r="J1037" s="222">
        <v>1</v>
      </c>
      <c r="K1037" s="226">
        <v>0</v>
      </c>
      <c r="L1037" s="222">
        <v>0</v>
      </c>
      <c r="M1037" s="226">
        <v>0</v>
      </c>
      <c r="N1037" s="226">
        <v>0</v>
      </c>
      <c r="O1037" s="226">
        <v>2</v>
      </c>
      <c r="P1037" s="226">
        <v>16</v>
      </c>
      <c r="Q1037" s="226">
        <v>1</v>
      </c>
      <c r="R1037" s="226">
        <v>0</v>
      </c>
      <c r="S1037" s="228">
        <v>0</v>
      </c>
      <c r="T1037" s="226">
        <v>0</v>
      </c>
      <c r="U1037" s="226">
        <v>1</v>
      </c>
      <c r="V1037" s="226">
        <v>1</v>
      </c>
      <c r="W1037" s="226">
        <v>0</v>
      </c>
      <c r="X1037" s="226">
        <v>2</v>
      </c>
      <c r="Y1037" s="19">
        <v>0</v>
      </c>
      <c r="Z1037" s="226">
        <v>0</v>
      </c>
      <c r="AA1037" s="226">
        <v>0</v>
      </c>
      <c r="AB1037" s="226">
        <v>0</v>
      </c>
      <c r="AC1037" s="226">
        <v>0</v>
      </c>
      <c r="AD1037" s="226">
        <v>0</v>
      </c>
      <c r="AE1037" s="226">
        <v>0</v>
      </c>
      <c r="AF1037" s="226">
        <v>0</v>
      </c>
      <c r="AG1037" s="226">
        <v>1</v>
      </c>
      <c r="AH1037" s="226">
        <v>5</v>
      </c>
      <c r="AI1037" s="228">
        <v>0</v>
      </c>
      <c r="AJ1037" s="228">
        <v>1</v>
      </c>
      <c r="AK1037" s="228">
        <v>0</v>
      </c>
      <c r="AL1037" s="228">
        <v>2</v>
      </c>
      <c r="AM1037" s="226">
        <v>0</v>
      </c>
      <c r="AN1037" s="226">
        <v>0</v>
      </c>
      <c r="AO1037" s="226">
        <v>0</v>
      </c>
      <c r="AP1037" s="226">
        <v>0</v>
      </c>
      <c r="AQ1037" s="226">
        <v>400</v>
      </c>
      <c r="AR1037" s="226">
        <v>0.2</v>
      </c>
      <c r="AS1037" s="226">
        <v>0</v>
      </c>
      <c r="AT1037" s="228">
        <v>0</v>
      </c>
      <c r="AU1037" s="359" t="s">
        <v>2341</v>
      </c>
      <c r="AV1037" s="229"/>
      <c r="AW1037" s="230" t="s">
        <v>204</v>
      </c>
      <c r="AX1037" s="226" t="s">
        <v>551</v>
      </c>
      <c r="AY1037" s="222">
        <v>10000001</v>
      </c>
      <c r="AZ1037" s="74">
        <v>77005002</v>
      </c>
      <c r="BA1037" s="223" t="s">
        <v>206</v>
      </c>
      <c r="BB1037" s="226">
        <v>0</v>
      </c>
      <c r="BC1037" s="227">
        <v>0</v>
      </c>
      <c r="BD1037" s="227">
        <v>0</v>
      </c>
      <c r="BE1037" s="231" t="s">
        <v>2367</v>
      </c>
      <c r="BF1037" s="231" t="s">
        <v>2368</v>
      </c>
      <c r="BG1037" s="226">
        <v>0</v>
      </c>
      <c r="BH1037" s="226">
        <v>0</v>
      </c>
      <c r="BI1037" s="226">
        <v>0</v>
      </c>
      <c r="BJ1037" s="226">
        <v>0</v>
      </c>
      <c r="BK1037" s="226">
        <v>0</v>
      </c>
      <c r="BL1037" s="226">
        <v>0</v>
      </c>
      <c r="BM1037" s="225">
        <v>0</v>
      </c>
      <c r="BN1037" s="228">
        <v>0</v>
      </c>
      <c r="BO1037" s="228">
        <v>0</v>
      </c>
      <c r="BP1037" s="228">
        <v>0</v>
      </c>
      <c r="BQ1037" s="228">
        <v>0</v>
      </c>
      <c r="BR1037" s="228">
        <v>0</v>
      </c>
      <c r="BS1037" s="228">
        <v>0</v>
      </c>
      <c r="BT1037" s="228">
        <v>64011503</v>
      </c>
      <c r="BU1037" s="228">
        <v>0</v>
      </c>
      <c r="BV1037" s="23"/>
      <c r="BW1037" s="23"/>
      <c r="BX1037" s="23"/>
      <c r="BY1037" s="23"/>
      <c r="BZ1037" s="23"/>
    </row>
    <row r="1038" s="3" customFormat="1" ht="20.1" customHeight="1" spans="1:78">
      <c r="C1038" s="222">
        <v>64011503</v>
      </c>
      <c r="D1038" s="223" t="s">
        <v>766</v>
      </c>
      <c r="E1038" s="224" t="s">
        <v>767</v>
      </c>
      <c r="F1038" s="225">
        <v>1</v>
      </c>
      <c r="G1038" s="225">
        <v>0</v>
      </c>
      <c r="H1038" s="226">
        <v>0</v>
      </c>
      <c r="I1038" s="227">
        <v>0</v>
      </c>
      <c r="J1038" s="222">
        <v>1</v>
      </c>
      <c r="K1038" s="222">
        <v>0</v>
      </c>
      <c r="L1038" s="222">
        <v>0</v>
      </c>
      <c r="M1038" s="226">
        <v>0</v>
      </c>
      <c r="N1038" s="226">
        <v>0</v>
      </c>
      <c r="O1038" s="226">
        <v>2</v>
      </c>
      <c r="P1038" s="226">
        <v>16</v>
      </c>
      <c r="Q1038" s="226">
        <v>1</v>
      </c>
      <c r="R1038" s="226">
        <v>0</v>
      </c>
      <c r="S1038" s="228">
        <v>0</v>
      </c>
      <c r="T1038" s="226">
        <v>0</v>
      </c>
      <c r="U1038" s="226">
        <v>1</v>
      </c>
      <c r="V1038" s="225">
        <v>1</v>
      </c>
      <c r="W1038" s="226">
        <v>0</v>
      </c>
      <c r="X1038" s="226">
        <v>0</v>
      </c>
      <c r="Y1038" s="19">
        <v>0</v>
      </c>
      <c r="Z1038" s="226">
        <v>0</v>
      </c>
      <c r="AA1038" s="226">
        <v>1</v>
      </c>
      <c r="AB1038" s="226">
        <v>0</v>
      </c>
      <c r="AC1038" s="226">
        <v>0</v>
      </c>
      <c r="AD1038" s="226">
        <v>0</v>
      </c>
      <c r="AE1038" s="226">
        <v>1</v>
      </c>
      <c r="AF1038" s="226">
        <v>12</v>
      </c>
      <c r="AG1038" s="226">
        <v>2</v>
      </c>
      <c r="AH1038" s="226" t="s">
        <v>219</v>
      </c>
      <c r="AI1038" s="228">
        <v>0</v>
      </c>
      <c r="AJ1038" s="228">
        <v>2</v>
      </c>
      <c r="AK1038" s="228">
        <v>0</v>
      </c>
      <c r="AL1038" s="228">
        <v>1.5</v>
      </c>
      <c r="AM1038" s="226">
        <v>0</v>
      </c>
      <c r="AN1038" s="226">
        <v>0</v>
      </c>
      <c r="AO1038" s="226">
        <v>0</v>
      </c>
      <c r="AP1038" s="226">
        <v>0.5</v>
      </c>
      <c r="AQ1038" s="226">
        <v>600</v>
      </c>
      <c r="AR1038" s="226">
        <v>0</v>
      </c>
      <c r="AS1038" s="226">
        <v>12</v>
      </c>
      <c r="AT1038" s="228">
        <v>0</v>
      </c>
      <c r="AU1038" s="229">
        <v>0</v>
      </c>
      <c r="AV1038" s="229"/>
      <c r="AW1038" s="223" t="s">
        <v>205</v>
      </c>
      <c r="AX1038" s="226" t="s">
        <v>221</v>
      </c>
      <c r="AY1038" s="222">
        <v>10000011</v>
      </c>
      <c r="AZ1038" s="74">
        <v>0</v>
      </c>
      <c r="BA1038" s="223" t="s">
        <v>222</v>
      </c>
      <c r="BB1038" s="226">
        <v>0</v>
      </c>
      <c r="BC1038" s="227">
        <v>0</v>
      </c>
      <c r="BD1038" s="227">
        <v>0</v>
      </c>
      <c r="BE1038" s="231" t="s">
        <v>2371</v>
      </c>
      <c r="BF1038" s="231" t="s">
        <v>2372</v>
      </c>
      <c r="BG1038" s="226">
        <v>0</v>
      </c>
      <c r="BH1038" s="226">
        <v>0</v>
      </c>
      <c r="BI1038" s="226">
        <v>0</v>
      </c>
      <c r="BJ1038" s="226">
        <v>0</v>
      </c>
      <c r="BK1038" s="226">
        <v>0</v>
      </c>
      <c r="BL1038" s="226">
        <v>0</v>
      </c>
      <c r="BM1038" s="225">
        <v>0</v>
      </c>
      <c r="BN1038" s="228">
        <v>0</v>
      </c>
      <c r="BO1038" s="228">
        <v>0</v>
      </c>
      <c r="BP1038" s="228">
        <v>0</v>
      </c>
      <c r="BQ1038" s="228">
        <v>0</v>
      </c>
      <c r="BR1038" s="228">
        <v>0</v>
      </c>
      <c r="BS1038" s="228">
        <v>1</v>
      </c>
      <c r="BT1038" s="228">
        <v>64011504</v>
      </c>
      <c r="BU1038" s="228">
        <v>0</v>
      </c>
      <c r="BV1038" s="23"/>
      <c r="BW1038" s="23"/>
      <c r="BX1038" s="23"/>
      <c r="BY1038" s="23"/>
      <c r="BZ1038" s="23"/>
    </row>
    <row r="1039" s="3" customFormat="1" ht="20.1" customHeight="1" spans="1:78">
      <c r="A1039" s="221"/>
      <c r="B1039" s="221"/>
      <c r="C1039" s="222">
        <v>64011504</v>
      </c>
      <c r="D1039" s="223" t="s">
        <v>2373</v>
      </c>
      <c r="E1039" s="224" t="s">
        <v>2374</v>
      </c>
      <c r="F1039" s="225">
        <v>1</v>
      </c>
      <c r="G1039" s="226">
        <v>63021101</v>
      </c>
      <c r="H1039" s="222">
        <v>0</v>
      </c>
      <c r="I1039" s="227">
        <v>0</v>
      </c>
      <c r="J1039" s="222">
        <v>1</v>
      </c>
      <c r="K1039" s="226">
        <v>0</v>
      </c>
      <c r="L1039" s="222">
        <v>0</v>
      </c>
      <c r="M1039" s="226">
        <v>0</v>
      </c>
      <c r="N1039" s="226">
        <v>0</v>
      </c>
      <c r="O1039" s="226">
        <v>2</v>
      </c>
      <c r="P1039" s="226">
        <v>16</v>
      </c>
      <c r="Q1039" s="226">
        <v>4</v>
      </c>
      <c r="R1039" s="226">
        <v>0</v>
      </c>
      <c r="S1039" s="228">
        <v>0</v>
      </c>
      <c r="T1039" s="226">
        <v>0</v>
      </c>
      <c r="U1039" s="226">
        <v>1</v>
      </c>
      <c r="V1039" s="226">
        <v>1</v>
      </c>
      <c r="W1039" s="226">
        <v>0</v>
      </c>
      <c r="X1039" s="226">
        <v>2</v>
      </c>
      <c r="Y1039" s="19">
        <v>0</v>
      </c>
      <c r="Z1039" s="226">
        <v>0</v>
      </c>
      <c r="AA1039" s="226">
        <v>0</v>
      </c>
      <c r="AB1039" s="226">
        <v>0</v>
      </c>
      <c r="AC1039" s="226">
        <v>0</v>
      </c>
      <c r="AD1039" s="226">
        <v>0</v>
      </c>
      <c r="AE1039" s="226">
        <v>0</v>
      </c>
      <c r="AF1039" s="226">
        <v>0</v>
      </c>
      <c r="AG1039" s="226">
        <v>1</v>
      </c>
      <c r="AH1039" s="226">
        <v>5</v>
      </c>
      <c r="AI1039" s="228">
        <v>0</v>
      </c>
      <c r="AJ1039" s="228">
        <v>1</v>
      </c>
      <c r="AK1039" s="228">
        <v>0</v>
      </c>
      <c r="AL1039" s="228">
        <v>2</v>
      </c>
      <c r="AM1039" s="226">
        <v>0</v>
      </c>
      <c r="AN1039" s="226">
        <v>0</v>
      </c>
      <c r="AO1039" s="226">
        <v>0</v>
      </c>
      <c r="AP1039" s="226">
        <v>0</v>
      </c>
      <c r="AQ1039" s="226">
        <v>400</v>
      </c>
      <c r="AR1039" s="226">
        <v>0.2</v>
      </c>
      <c r="AS1039" s="226">
        <v>0</v>
      </c>
      <c r="AT1039" s="228">
        <v>0</v>
      </c>
      <c r="AU1039" s="359" t="s">
        <v>2341</v>
      </c>
      <c r="AV1039" s="229"/>
      <c r="AW1039" s="230" t="s">
        <v>204</v>
      </c>
      <c r="AX1039" s="226" t="s">
        <v>551</v>
      </c>
      <c r="AY1039" s="222">
        <v>10000001</v>
      </c>
      <c r="AZ1039" s="74">
        <v>77005002</v>
      </c>
      <c r="BA1039" s="223" t="s">
        <v>206</v>
      </c>
      <c r="BB1039" s="226">
        <v>0</v>
      </c>
      <c r="BC1039" s="227">
        <v>0</v>
      </c>
      <c r="BD1039" s="227">
        <v>0</v>
      </c>
      <c r="BE1039" s="231" t="s">
        <v>2367</v>
      </c>
      <c r="BF1039" s="231" t="s">
        <v>2368</v>
      </c>
      <c r="BG1039" s="226">
        <v>0</v>
      </c>
      <c r="BH1039" s="226">
        <v>0</v>
      </c>
      <c r="BI1039" s="226">
        <v>0</v>
      </c>
      <c r="BJ1039" s="226">
        <v>0</v>
      </c>
      <c r="BK1039" s="226">
        <v>0</v>
      </c>
      <c r="BL1039" s="226">
        <v>0</v>
      </c>
      <c r="BM1039" s="225">
        <v>0</v>
      </c>
      <c r="BN1039" s="228">
        <v>0</v>
      </c>
      <c r="BO1039" s="228">
        <v>0</v>
      </c>
      <c r="BP1039" s="228">
        <v>0</v>
      </c>
      <c r="BQ1039" s="228">
        <v>0</v>
      </c>
      <c r="BR1039" s="228">
        <v>0</v>
      </c>
      <c r="BS1039" s="228">
        <v>0</v>
      </c>
      <c r="BT1039" s="228">
        <v>64011505</v>
      </c>
      <c r="BU1039" s="228">
        <v>0</v>
      </c>
      <c r="BV1039" s="23"/>
      <c r="BW1039" s="23"/>
      <c r="BX1039" s="23"/>
      <c r="BY1039" s="23"/>
      <c r="BZ1039" s="23"/>
    </row>
    <row r="1040" s="3" customFormat="1" ht="20.1" customHeight="1" spans="1:78">
      <c r="C1040" s="222">
        <v>64011505</v>
      </c>
      <c r="D1040" s="223" t="s">
        <v>766</v>
      </c>
      <c r="E1040" s="224" t="s">
        <v>767</v>
      </c>
      <c r="F1040" s="225">
        <v>1</v>
      </c>
      <c r="G1040" s="225">
        <v>0</v>
      </c>
      <c r="H1040" s="226">
        <v>0</v>
      </c>
      <c r="I1040" s="227">
        <v>0</v>
      </c>
      <c r="J1040" s="222">
        <v>1</v>
      </c>
      <c r="K1040" s="222">
        <v>0</v>
      </c>
      <c r="L1040" s="222">
        <v>0</v>
      </c>
      <c r="M1040" s="226">
        <v>0</v>
      </c>
      <c r="N1040" s="226">
        <v>0</v>
      </c>
      <c r="O1040" s="226">
        <v>2</v>
      </c>
      <c r="P1040" s="226">
        <v>16</v>
      </c>
      <c r="Q1040" s="226">
        <v>1</v>
      </c>
      <c r="R1040" s="226">
        <v>0</v>
      </c>
      <c r="S1040" s="228">
        <v>0</v>
      </c>
      <c r="T1040" s="226">
        <v>0</v>
      </c>
      <c r="U1040" s="226">
        <v>1</v>
      </c>
      <c r="V1040" s="225">
        <v>1</v>
      </c>
      <c r="W1040" s="226">
        <v>0</v>
      </c>
      <c r="X1040" s="226">
        <v>0</v>
      </c>
      <c r="Y1040" s="19">
        <v>0</v>
      </c>
      <c r="Z1040" s="226">
        <v>0</v>
      </c>
      <c r="AA1040" s="226">
        <v>1</v>
      </c>
      <c r="AB1040" s="226">
        <v>0</v>
      </c>
      <c r="AC1040" s="226">
        <v>0</v>
      </c>
      <c r="AD1040" s="226">
        <v>0</v>
      </c>
      <c r="AE1040" s="226">
        <v>1</v>
      </c>
      <c r="AF1040" s="226">
        <v>12</v>
      </c>
      <c r="AG1040" s="226">
        <v>2</v>
      </c>
      <c r="AH1040" s="226" t="s">
        <v>219</v>
      </c>
      <c r="AI1040" s="228">
        <v>0</v>
      </c>
      <c r="AJ1040" s="228">
        <v>2</v>
      </c>
      <c r="AK1040" s="228">
        <v>0</v>
      </c>
      <c r="AL1040" s="228">
        <v>1.5</v>
      </c>
      <c r="AM1040" s="226">
        <v>0</v>
      </c>
      <c r="AN1040" s="226">
        <v>0</v>
      </c>
      <c r="AO1040" s="226">
        <v>0</v>
      </c>
      <c r="AP1040" s="226">
        <v>0.5</v>
      </c>
      <c r="AQ1040" s="226">
        <v>600</v>
      </c>
      <c r="AR1040" s="226">
        <v>0</v>
      </c>
      <c r="AS1040" s="226">
        <v>12</v>
      </c>
      <c r="AT1040" s="228">
        <v>0</v>
      </c>
      <c r="AU1040" s="229">
        <v>0</v>
      </c>
      <c r="AV1040" s="229"/>
      <c r="AW1040" s="223" t="s">
        <v>205</v>
      </c>
      <c r="AX1040" s="226" t="s">
        <v>221</v>
      </c>
      <c r="AY1040" s="222">
        <v>10000011</v>
      </c>
      <c r="AZ1040" s="74">
        <v>0</v>
      </c>
      <c r="BA1040" s="223" t="s">
        <v>222</v>
      </c>
      <c r="BB1040" s="226">
        <v>0</v>
      </c>
      <c r="BC1040" s="227">
        <v>0</v>
      </c>
      <c r="BD1040" s="227">
        <v>0</v>
      </c>
      <c r="BE1040" s="231" t="s">
        <v>2371</v>
      </c>
      <c r="BF1040" s="231" t="s">
        <v>2372</v>
      </c>
      <c r="BG1040" s="226">
        <v>0</v>
      </c>
      <c r="BH1040" s="226">
        <v>0</v>
      </c>
      <c r="BI1040" s="226">
        <v>0</v>
      </c>
      <c r="BJ1040" s="226">
        <v>0</v>
      </c>
      <c r="BK1040" s="226">
        <v>0</v>
      </c>
      <c r="BL1040" s="226">
        <v>0</v>
      </c>
      <c r="BM1040" s="225">
        <v>0</v>
      </c>
      <c r="BN1040" s="228">
        <v>0</v>
      </c>
      <c r="BO1040" s="228">
        <v>0</v>
      </c>
      <c r="BP1040" s="228">
        <v>0</v>
      </c>
      <c r="BQ1040" s="228">
        <v>0</v>
      </c>
      <c r="BR1040" s="228">
        <v>0</v>
      </c>
      <c r="BS1040" s="228">
        <v>1</v>
      </c>
      <c r="BT1040" s="228">
        <v>64011506</v>
      </c>
      <c r="BU1040" s="228">
        <v>0</v>
      </c>
      <c r="BV1040" s="23"/>
      <c r="BW1040" s="23"/>
      <c r="BX1040" s="23"/>
      <c r="BY1040" s="23"/>
      <c r="BZ1040" s="23"/>
    </row>
    <row r="1041" s="3" customFormat="1" ht="20.1" customHeight="1" spans="1:78">
      <c r="A1041" s="221"/>
      <c r="B1041" s="221"/>
      <c r="C1041" s="222">
        <v>64011506</v>
      </c>
      <c r="D1041" s="223" t="s">
        <v>2373</v>
      </c>
      <c r="E1041" s="224" t="s">
        <v>2374</v>
      </c>
      <c r="F1041" s="225">
        <v>1</v>
      </c>
      <c r="G1041" s="226">
        <v>63021101</v>
      </c>
      <c r="H1041" s="222">
        <v>0</v>
      </c>
      <c r="I1041" s="227">
        <v>0</v>
      </c>
      <c r="J1041" s="222">
        <v>1</v>
      </c>
      <c r="K1041" s="226">
        <v>0</v>
      </c>
      <c r="L1041" s="222">
        <v>0</v>
      </c>
      <c r="M1041" s="226">
        <v>0</v>
      </c>
      <c r="N1041" s="226">
        <v>0</v>
      </c>
      <c r="O1041" s="226">
        <v>2</v>
      </c>
      <c r="P1041" s="226">
        <v>16</v>
      </c>
      <c r="Q1041" s="226">
        <v>4</v>
      </c>
      <c r="R1041" s="226">
        <v>0</v>
      </c>
      <c r="S1041" s="228">
        <v>0</v>
      </c>
      <c r="T1041" s="226">
        <v>0</v>
      </c>
      <c r="U1041" s="226">
        <v>1</v>
      </c>
      <c r="V1041" s="226">
        <v>1</v>
      </c>
      <c r="W1041" s="226">
        <v>0</v>
      </c>
      <c r="X1041" s="226">
        <v>2</v>
      </c>
      <c r="Y1041" s="19">
        <v>0</v>
      </c>
      <c r="Z1041" s="226">
        <v>0</v>
      </c>
      <c r="AA1041" s="226">
        <v>0</v>
      </c>
      <c r="AB1041" s="226">
        <v>0</v>
      </c>
      <c r="AC1041" s="226">
        <v>0</v>
      </c>
      <c r="AD1041" s="226">
        <v>0</v>
      </c>
      <c r="AE1041" s="226">
        <v>0</v>
      </c>
      <c r="AF1041" s="226">
        <v>0</v>
      </c>
      <c r="AG1041" s="226">
        <v>1</v>
      </c>
      <c r="AH1041" s="226">
        <v>5</v>
      </c>
      <c r="AI1041" s="228">
        <v>0</v>
      </c>
      <c r="AJ1041" s="228">
        <v>1</v>
      </c>
      <c r="AK1041" s="228">
        <v>0</v>
      </c>
      <c r="AL1041" s="228">
        <v>2</v>
      </c>
      <c r="AM1041" s="226">
        <v>0</v>
      </c>
      <c r="AN1041" s="226">
        <v>0</v>
      </c>
      <c r="AO1041" s="226">
        <v>0</v>
      </c>
      <c r="AP1041" s="226">
        <v>0</v>
      </c>
      <c r="AQ1041" s="226">
        <v>400</v>
      </c>
      <c r="AR1041" s="226">
        <v>0.2</v>
      </c>
      <c r="AS1041" s="226">
        <v>0</v>
      </c>
      <c r="AT1041" s="228">
        <v>0</v>
      </c>
      <c r="AU1041" s="359" t="s">
        <v>2341</v>
      </c>
      <c r="AV1041" s="229"/>
      <c r="AW1041" s="230" t="s">
        <v>204</v>
      </c>
      <c r="AX1041" s="226" t="s">
        <v>551</v>
      </c>
      <c r="AY1041" s="222">
        <v>10000001</v>
      </c>
      <c r="AZ1041" s="74">
        <v>77005002</v>
      </c>
      <c r="BA1041" s="223" t="s">
        <v>206</v>
      </c>
      <c r="BB1041" s="226">
        <v>0</v>
      </c>
      <c r="BC1041" s="227">
        <v>0</v>
      </c>
      <c r="BD1041" s="227">
        <v>0</v>
      </c>
      <c r="BE1041" s="231" t="s">
        <v>2367</v>
      </c>
      <c r="BF1041" s="231" t="s">
        <v>2368</v>
      </c>
      <c r="BG1041" s="226">
        <v>0</v>
      </c>
      <c r="BH1041" s="226">
        <v>0</v>
      </c>
      <c r="BI1041" s="226">
        <v>0</v>
      </c>
      <c r="BJ1041" s="226">
        <v>0</v>
      </c>
      <c r="BK1041" s="226">
        <v>0</v>
      </c>
      <c r="BL1041" s="226">
        <v>0</v>
      </c>
      <c r="BM1041" s="225">
        <v>0</v>
      </c>
      <c r="BN1041" s="228">
        <v>0</v>
      </c>
      <c r="BO1041" s="228">
        <v>0</v>
      </c>
      <c r="BP1041" s="228">
        <v>0</v>
      </c>
      <c r="BQ1041" s="228">
        <v>0</v>
      </c>
      <c r="BR1041" s="228">
        <v>0</v>
      </c>
      <c r="BS1041" s="228">
        <v>0</v>
      </c>
      <c r="BT1041" s="228">
        <v>0</v>
      </c>
      <c r="BU1041" s="228">
        <v>0</v>
      </c>
      <c r="BV1041" s="23"/>
      <c r="BW1041" s="23"/>
      <c r="BX1041" s="23"/>
      <c r="BY1041" s="23"/>
      <c r="BZ1041" s="23"/>
    </row>
    <row r="1042" s="1" customFormat="1" ht="19.5" customHeight="1" spans="1:78">
      <c r="A1042" s="219"/>
      <c r="B1042" s="219"/>
      <c r="C1042" s="222">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6"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6"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2" customFormat="1" ht="19.5" customHeight="1" spans="1:78">
      <c r="A1043" s="220"/>
      <c r="B1043" s="220"/>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2" t="s">
        <v>2379</v>
      </c>
      <c r="AV1043" s="358" t="s">
        <v>2334</v>
      </c>
      <c r="AW1043" s="35" t="s">
        <v>205</v>
      </c>
      <c r="AX1043" s="100" t="s">
        <v>540</v>
      </c>
      <c r="AY1043" s="107">
        <v>10000001</v>
      </c>
      <c r="AZ1043" s="74">
        <v>21300110</v>
      </c>
      <c r="BA1043" s="110" t="s">
        <v>2380</v>
      </c>
      <c r="BB1043" s="100" t="s">
        <v>2381</v>
      </c>
      <c r="BC1043" s="99">
        <v>0</v>
      </c>
      <c r="BD1043" s="99">
        <v>0</v>
      </c>
      <c r="BE1043" s="186"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2" customFormat="1" ht="19.5" customHeight="1" spans="1:78">
      <c r="A1044" s="220"/>
      <c r="B1044" s="220"/>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2" t="s">
        <v>2379</v>
      </c>
      <c r="AV1044" s="358" t="s">
        <v>2334</v>
      </c>
      <c r="AW1044" s="35" t="s">
        <v>205</v>
      </c>
      <c r="AX1044" s="100" t="s">
        <v>540</v>
      </c>
      <c r="AY1044" s="107">
        <v>10000001</v>
      </c>
      <c r="AZ1044" s="74">
        <v>21300110</v>
      </c>
      <c r="BA1044" s="110" t="s">
        <v>2380</v>
      </c>
      <c r="BB1044" s="100" t="s">
        <v>2381</v>
      </c>
      <c r="BC1044" s="99">
        <v>0</v>
      </c>
      <c r="BD1044" s="99">
        <v>0</v>
      </c>
      <c r="BE1044" s="186"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6"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2" customFormat="1" ht="19.5" customHeight="1" spans="1:78">
      <c r="A1045" s="220"/>
      <c r="B1045" s="220"/>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2" t="s">
        <v>2379</v>
      </c>
      <c r="AV1045" s="358" t="s">
        <v>2334</v>
      </c>
      <c r="AW1045" s="35" t="s">
        <v>205</v>
      </c>
      <c r="AX1045" s="100" t="s">
        <v>540</v>
      </c>
      <c r="AY1045" s="107">
        <v>10000001</v>
      </c>
      <c r="AZ1045" s="74">
        <v>21300110</v>
      </c>
      <c r="BA1045" s="110" t="s">
        <v>2380</v>
      </c>
      <c r="BB1045" s="100" t="s">
        <v>2381</v>
      </c>
      <c r="BC1045" s="99">
        <v>0</v>
      </c>
      <c r="BD1045" s="99">
        <v>0</v>
      </c>
      <c r="BE1045" s="186" t="str">
        <f t="shared" si="114"/>
        <v>向前方投掷一个冰魔球,魔球会向前方推进且对附近区域内的目标造成220%攻击伤害+1500点固定伤害,且给目标附加一层魔法印记,并使移动速度降低50%,持续5秒</v>
      </c>
      <c r="BF1045" s="186"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2" customFormat="1" ht="19.5" customHeight="1" spans="1:78">
      <c r="A1046" s="220"/>
      <c r="B1046" s="220"/>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2" t="s">
        <v>2379</v>
      </c>
      <c r="AV1046" s="358" t="s">
        <v>2334</v>
      </c>
      <c r="AW1046" s="35" t="s">
        <v>205</v>
      </c>
      <c r="AX1046" s="100" t="s">
        <v>540</v>
      </c>
      <c r="AY1046" s="107">
        <v>10000001</v>
      </c>
      <c r="AZ1046" s="74">
        <v>21300110</v>
      </c>
      <c r="BA1046" s="110" t="s">
        <v>2380</v>
      </c>
      <c r="BB1046" s="100" t="s">
        <v>2381</v>
      </c>
      <c r="BC1046" s="99">
        <v>0</v>
      </c>
      <c r="BD1046" s="99">
        <v>0</v>
      </c>
      <c r="BE1046" s="186" t="str">
        <f t="shared" si="114"/>
        <v>向前方投掷一个冰魔球,魔球会向前方推进且对附近区域内的目标造成240%攻击伤害+2250点固定伤害,且给目标附加一层魔法印记,并使移动速度降低50%,持续5秒</v>
      </c>
      <c r="BF1046" s="186"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2" customFormat="1" ht="19.5" customHeight="1" spans="1:78">
      <c r="A1047" s="220"/>
      <c r="B1047" s="220"/>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2" t="s">
        <v>2379</v>
      </c>
      <c r="AV1047" s="358" t="s">
        <v>2334</v>
      </c>
      <c r="AW1047" s="35" t="s">
        <v>205</v>
      </c>
      <c r="AX1047" s="100" t="s">
        <v>540</v>
      </c>
      <c r="AY1047" s="107">
        <v>10000001</v>
      </c>
      <c r="AZ1047" s="74">
        <v>21300110</v>
      </c>
      <c r="BA1047" s="110" t="s">
        <v>2380</v>
      </c>
      <c r="BB1047" s="100" t="s">
        <v>2381</v>
      </c>
      <c r="BC1047" s="99">
        <v>0</v>
      </c>
      <c r="BD1047" s="99">
        <v>0</v>
      </c>
      <c r="BE1047" s="186" t="str">
        <f t="shared" si="114"/>
        <v>向前方投掷一个冰魔球,魔球会向前方推进且对附近区域内的目标造成260%攻击伤害+3250点固定伤害,且给目标附加一层魔法印记,并使移动速度降低50%,持续5秒</v>
      </c>
      <c r="BF1047" s="186"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2" customFormat="1" ht="19.5" customHeight="1" spans="1:78">
      <c r="A1048" s="220"/>
      <c r="B1048" s="220"/>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42" t="s">
        <v>2379</v>
      </c>
      <c r="AV1048" s="358" t="s">
        <v>2334</v>
      </c>
      <c r="AW1048" s="35" t="s">
        <v>205</v>
      </c>
      <c r="AX1048" s="100" t="s">
        <v>540</v>
      </c>
      <c r="AY1048" s="107">
        <v>10000001</v>
      </c>
      <c r="AZ1048" s="74">
        <v>21300110</v>
      </c>
      <c r="BA1048" s="110" t="s">
        <v>2380</v>
      </c>
      <c r="BB1048" s="100" t="s">
        <v>2381</v>
      </c>
      <c r="BC1048" s="99">
        <v>0</v>
      </c>
      <c r="BD1048" s="99">
        <v>0</v>
      </c>
      <c r="BE1048" s="186" t="str">
        <f t="shared" si="114"/>
        <v>向前方投掷一个冰魔球,魔球会向前方推进且对附近区域内的目标造成280%攻击伤害+4250点固定伤害,且给目标附加一层魔法印记,并使移动速度降低50%,持续5秒</v>
      </c>
      <c r="BF1048" s="186"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1" customFormat="1" ht="20.1" customHeight="1" spans="1:78">
      <c r="A1049" s="219"/>
      <c r="B1049" s="219"/>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3" t="s">
        <v>321</v>
      </c>
      <c r="BB1049" s="72">
        <v>1</v>
      </c>
      <c r="BC1049" s="75">
        <v>0</v>
      </c>
      <c r="BD1049" s="75">
        <v>0</v>
      </c>
      <c r="BE1049" s="186"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7" t="s">
        <v>2343</v>
      </c>
      <c r="BV1049" s="23"/>
      <c r="BW1049" s="23"/>
      <c r="BX1049" s="23"/>
      <c r="BY1049" s="23"/>
      <c r="BZ1049" s="23"/>
    </row>
    <row r="1050" s="1" customFormat="1" ht="20.1" customHeight="1" spans="1:78">
      <c r="A1050" s="219"/>
      <c r="B1050" s="219"/>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3" t="s">
        <v>321</v>
      </c>
      <c r="BB1050" s="72">
        <v>1</v>
      </c>
      <c r="BC1050" s="75">
        <v>0</v>
      </c>
      <c r="BD1050" s="75">
        <v>0</v>
      </c>
      <c r="BE1050" s="186"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6"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7" t="s">
        <v>2343</v>
      </c>
      <c r="BV1050" s="23"/>
      <c r="BW1050" s="23"/>
      <c r="BX1050" s="23"/>
      <c r="BY1050" s="23"/>
      <c r="BZ1050" s="23"/>
    </row>
    <row r="1051" s="1" customFormat="1" ht="20.1" customHeight="1" spans="1:78">
      <c r="A1051" s="219"/>
      <c r="B1051" s="219"/>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3" t="s">
        <v>321</v>
      </c>
      <c r="BB1051" s="72">
        <v>1</v>
      </c>
      <c r="BC1051" s="75">
        <v>0</v>
      </c>
      <c r="BD1051" s="75">
        <v>0</v>
      </c>
      <c r="BE1051" s="186" t="str">
        <f t="shared" si="115"/>
        <v>运用自己擅长的魔法,立即对目标区域内的目标造成225%攻击伤害+1500点固定伤害,并使其眩晕1秒.如果目标有魔法印记状态则对目标额外造成30%*层数的伤害</v>
      </c>
      <c r="BF1051" s="186"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7" t="s">
        <v>2343</v>
      </c>
      <c r="BV1051" s="23"/>
      <c r="BW1051" s="23"/>
      <c r="BX1051" s="23"/>
      <c r="BY1051" s="23"/>
      <c r="BZ1051" s="23"/>
    </row>
    <row r="1052" s="1" customFormat="1" ht="20.1" customHeight="1" spans="1:78">
      <c r="A1052" s="219"/>
      <c r="B1052" s="219"/>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3" t="s">
        <v>321</v>
      </c>
      <c r="BB1052" s="72">
        <v>1</v>
      </c>
      <c r="BC1052" s="75">
        <v>0</v>
      </c>
      <c r="BD1052" s="75">
        <v>0</v>
      </c>
      <c r="BE1052" s="186" t="str">
        <f t="shared" si="115"/>
        <v>运用自己擅长的魔法,立即对目标区域内的目标造成250%攻击伤害+2250点固定伤害,并使其眩晕1秒.如果目标有魔法印记状态则对目标额外造成30%*层数的伤害</v>
      </c>
      <c r="BF1052" s="186"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7" t="s">
        <v>2343</v>
      </c>
      <c r="BV1052" s="23"/>
      <c r="BW1052" s="23"/>
      <c r="BX1052" s="23"/>
      <c r="BY1052" s="23"/>
      <c r="BZ1052" s="23"/>
    </row>
    <row r="1053" s="1" customFormat="1" ht="20.1" customHeight="1" spans="1:78">
      <c r="A1053" s="219"/>
      <c r="B1053" s="219"/>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3" t="s">
        <v>321</v>
      </c>
      <c r="BB1053" s="72">
        <v>1</v>
      </c>
      <c r="BC1053" s="75">
        <v>0</v>
      </c>
      <c r="BD1053" s="75">
        <v>0</v>
      </c>
      <c r="BE1053" s="186" t="str">
        <f t="shared" si="115"/>
        <v>运用自己擅长的魔法,立即对目标区域内的目标造成275%攻击伤害+3250点固定伤害,并使其眩晕1秒.如果目标有魔法印记状态则对目标额外造成30%*层数的伤害</v>
      </c>
      <c r="BF1053" s="186"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7" t="s">
        <v>2343</v>
      </c>
      <c r="BV1053" s="23"/>
      <c r="BW1053" s="23"/>
      <c r="BX1053" s="23"/>
      <c r="BY1053" s="23"/>
      <c r="BZ1053" s="23"/>
    </row>
    <row r="1054" s="1" customFormat="1" ht="20.1" customHeight="1" spans="1:78">
      <c r="A1054" s="219"/>
      <c r="B1054" s="219"/>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3" t="s">
        <v>321</v>
      </c>
      <c r="BB1054" s="72">
        <v>1</v>
      </c>
      <c r="BC1054" s="75">
        <v>0</v>
      </c>
      <c r="BD1054" s="75">
        <v>0</v>
      </c>
      <c r="BE1054" s="186" t="str">
        <f t="shared" si="115"/>
        <v>运用自己擅长的魔法,立即对目标区域内的目标造成300%攻击伤害+4250点固定伤害,并使其眩晕1秒.如果目标有魔法印记状态则对目标额外造成30%*层数的伤害</v>
      </c>
      <c r="BF1054" s="186"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37" t="s">
        <v>2343</v>
      </c>
      <c r="BV1054" s="23"/>
      <c r="BW1054" s="23"/>
      <c r="BX1054" s="23"/>
      <c r="BY1054" s="23"/>
      <c r="BZ1054" s="23"/>
    </row>
    <row r="1055" s="2" customFormat="1" ht="20.1" customHeight="1" spans="1:78">
      <c r="A1055" s="220"/>
      <c r="B1055" s="220"/>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8" t="s">
        <v>2334</v>
      </c>
      <c r="AW1055" s="35" t="s">
        <v>205</v>
      </c>
      <c r="AX1055" s="100" t="s">
        <v>551</v>
      </c>
      <c r="AY1055" s="107">
        <v>0</v>
      </c>
      <c r="AZ1055" s="74">
        <v>21300130</v>
      </c>
      <c r="BA1055" s="110" t="s">
        <v>2396</v>
      </c>
      <c r="BB1055" s="100" t="s">
        <v>2397</v>
      </c>
      <c r="BC1055" s="105">
        <v>0</v>
      </c>
      <c r="BD1055" s="105">
        <v>0</v>
      </c>
      <c r="BE1055" s="186"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2" customFormat="1" ht="20.1" customHeight="1" spans="1:78">
      <c r="A1056" s="220"/>
      <c r="B1056" s="220"/>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8" t="s">
        <v>2334</v>
      </c>
      <c r="AW1056" s="35" t="s">
        <v>205</v>
      </c>
      <c r="AX1056" s="100" t="s">
        <v>551</v>
      </c>
      <c r="AY1056" s="107">
        <v>0</v>
      </c>
      <c r="AZ1056" s="74">
        <v>21300130</v>
      </c>
      <c r="BA1056" s="110" t="s">
        <v>2396</v>
      </c>
      <c r="BB1056" s="100" t="s">
        <v>2397</v>
      </c>
      <c r="BC1056" s="105">
        <v>0</v>
      </c>
      <c r="BD1056" s="105">
        <v>0</v>
      </c>
      <c r="BE1056" s="186"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6"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2" customFormat="1" ht="20.1" customHeight="1" spans="1:78">
      <c r="A1057" s="220"/>
      <c r="B1057" s="220"/>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8" t="s">
        <v>2334</v>
      </c>
      <c r="AW1057" s="35" t="s">
        <v>205</v>
      </c>
      <c r="AX1057" s="100" t="s">
        <v>551</v>
      </c>
      <c r="AY1057" s="107">
        <v>0</v>
      </c>
      <c r="AZ1057" s="74">
        <v>21300130</v>
      </c>
      <c r="BA1057" s="110" t="s">
        <v>2396</v>
      </c>
      <c r="BB1057" s="100" t="s">
        <v>2397</v>
      </c>
      <c r="BC1057" s="105">
        <v>0</v>
      </c>
      <c r="BD1057" s="105">
        <v>0</v>
      </c>
      <c r="BE1057" s="186" t="str">
        <f t="shared" si="116"/>
        <v>向前方投掷一个火魔球,魔球会向前方推进且遇到敌方目标会自动停止移动,对附近区域内的目标造成225%攻击伤害+1500点固定伤害,且给目标附加一层魔法印记,并触发灼烧效果</v>
      </c>
      <c r="BF1057" s="186"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2" customFormat="1" ht="20.1" customHeight="1" spans="1:78">
      <c r="A1058" s="220"/>
      <c r="B1058" s="220"/>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8" t="s">
        <v>2334</v>
      </c>
      <c r="AW1058" s="35" t="s">
        <v>205</v>
      </c>
      <c r="AX1058" s="100" t="s">
        <v>551</v>
      </c>
      <c r="AY1058" s="107">
        <v>0</v>
      </c>
      <c r="AZ1058" s="74">
        <v>21300130</v>
      </c>
      <c r="BA1058" s="110" t="s">
        <v>2396</v>
      </c>
      <c r="BB1058" s="100" t="s">
        <v>2397</v>
      </c>
      <c r="BC1058" s="105">
        <v>0</v>
      </c>
      <c r="BD1058" s="105">
        <v>0</v>
      </c>
      <c r="BE1058" s="186" t="str">
        <f t="shared" si="116"/>
        <v>向前方投掷一个火魔球,魔球会向前方推进且遇到敌方目标会自动停止移动,对附近区域内的目标造成250%攻击伤害+2250点固定伤害,且给目标附加一层魔法印记,并触发灼烧效果</v>
      </c>
      <c r="BF1058" s="186"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2" customFormat="1" ht="20.1" customHeight="1" spans="1:78">
      <c r="A1059" s="220"/>
      <c r="B1059" s="220"/>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8" t="s">
        <v>2334</v>
      </c>
      <c r="AW1059" s="35" t="s">
        <v>205</v>
      </c>
      <c r="AX1059" s="100" t="s">
        <v>551</v>
      </c>
      <c r="AY1059" s="107">
        <v>0</v>
      </c>
      <c r="AZ1059" s="74">
        <v>21300130</v>
      </c>
      <c r="BA1059" s="110" t="s">
        <v>2396</v>
      </c>
      <c r="BB1059" s="100" t="s">
        <v>2397</v>
      </c>
      <c r="BC1059" s="105">
        <v>0</v>
      </c>
      <c r="BD1059" s="105">
        <v>0</v>
      </c>
      <c r="BE1059" s="186" t="str">
        <f t="shared" si="116"/>
        <v>向前方投掷一个火魔球,魔球会向前方推进且遇到敌方目标会自动停止移动,对附近区域内的目标造成275%攻击伤害+3250点固定伤害,且给目标附加一层魔法印记,并触发灼烧效果</v>
      </c>
      <c r="BF1059" s="186"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2" customFormat="1" ht="20.1" customHeight="1" spans="1:78">
      <c r="A1060" s="220"/>
      <c r="B1060" s="220"/>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58" t="s">
        <v>2334</v>
      </c>
      <c r="AW1060" s="35" t="s">
        <v>205</v>
      </c>
      <c r="AX1060" s="100" t="s">
        <v>551</v>
      </c>
      <c r="AY1060" s="107">
        <v>0</v>
      </c>
      <c r="AZ1060" s="74">
        <v>21300130</v>
      </c>
      <c r="BA1060" s="110" t="s">
        <v>2396</v>
      </c>
      <c r="BB1060" s="100" t="s">
        <v>2397</v>
      </c>
      <c r="BC1060" s="105">
        <v>0</v>
      </c>
      <c r="BD1060" s="105">
        <v>0</v>
      </c>
      <c r="BE1060" s="186" t="str">
        <f t="shared" si="116"/>
        <v>向前方投掷一个火魔球,魔球会向前方推进且遇到敌方目标会自动停止移动,对附近区域内的目标造成300%攻击伤害+4250点固定伤害,且给目标附加一层魔法印记,并触发灼烧效果</v>
      </c>
      <c r="BF1060" s="186"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3" customFormat="1" ht="19.5" customHeight="1" spans="1:78">
      <c r="A1061" s="221"/>
      <c r="B1061" s="221"/>
      <c r="C1061" s="222">
        <v>64012401</v>
      </c>
      <c r="D1061" s="223" t="s">
        <v>2403</v>
      </c>
      <c r="E1061" s="223" t="s">
        <v>2404</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204</v>
      </c>
      <c r="AX1061" s="226" t="s">
        <v>540</v>
      </c>
      <c r="AY1061" s="222">
        <v>0</v>
      </c>
      <c r="AZ1061" s="222">
        <v>77005004</v>
      </c>
      <c r="BA1061" s="223" t="s">
        <v>206</v>
      </c>
      <c r="BB1061" s="226">
        <v>0</v>
      </c>
      <c r="BC1061" s="227">
        <v>0</v>
      </c>
      <c r="BD1061" s="227">
        <v>0</v>
      </c>
      <c r="BE1061" s="231" t="s">
        <v>2405</v>
      </c>
      <c r="BF1061" s="231" t="s">
        <v>2406</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c r="BZ1061" s="23"/>
    </row>
    <row r="1062" s="3" customFormat="1" ht="19.5" customHeight="1" spans="1:78">
      <c r="A1062" s="221"/>
      <c r="B1062" s="221"/>
      <c r="C1062" s="222">
        <v>64012402</v>
      </c>
      <c r="D1062" s="223" t="s">
        <v>2403</v>
      </c>
      <c r="E1062" s="223" t="s">
        <v>2404</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204</v>
      </c>
      <c r="AX1062" s="226" t="s">
        <v>540</v>
      </c>
      <c r="AY1062" s="222">
        <v>0</v>
      </c>
      <c r="AZ1062" s="222">
        <v>77005004</v>
      </c>
      <c r="BA1062" s="223" t="s">
        <v>206</v>
      </c>
      <c r="BB1062" s="226">
        <v>0</v>
      </c>
      <c r="BC1062" s="227">
        <v>0</v>
      </c>
      <c r="BD1062" s="227">
        <v>0</v>
      </c>
      <c r="BE1062" s="231" t="s">
        <v>2405</v>
      </c>
      <c r="BF1062" s="231" t="s">
        <v>2406</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c r="BZ1062" s="23"/>
    </row>
    <row r="1063" s="3" customFormat="1" ht="19.5" customHeight="1" spans="1:78">
      <c r="A1063" s="221"/>
      <c r="B1063" s="221"/>
      <c r="C1063" s="222">
        <v>64012403</v>
      </c>
      <c r="D1063" s="223" t="s">
        <v>2403</v>
      </c>
      <c r="E1063" s="223" t="s">
        <v>2404</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204</v>
      </c>
      <c r="AX1063" s="226" t="s">
        <v>540</v>
      </c>
      <c r="AY1063" s="222">
        <v>0</v>
      </c>
      <c r="AZ1063" s="222">
        <v>77005004</v>
      </c>
      <c r="BA1063" s="223" t="s">
        <v>206</v>
      </c>
      <c r="BB1063" s="226">
        <v>0</v>
      </c>
      <c r="BC1063" s="227">
        <v>0</v>
      </c>
      <c r="BD1063" s="227">
        <v>0</v>
      </c>
      <c r="BE1063" s="231" t="s">
        <v>2405</v>
      </c>
      <c r="BF1063" s="231" t="s">
        <v>2406</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c r="BZ1063" s="23"/>
    </row>
    <row r="1064" s="3" customFormat="1" ht="19.5" customHeight="1" spans="1:78">
      <c r="A1064" s="221"/>
      <c r="B1064" s="221"/>
      <c r="C1064" s="222">
        <v>64012404</v>
      </c>
      <c r="D1064" s="223" t="s">
        <v>2403</v>
      </c>
      <c r="E1064" s="223" t="s">
        <v>2404</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204</v>
      </c>
      <c r="AX1064" s="226" t="s">
        <v>540</v>
      </c>
      <c r="AY1064" s="222">
        <v>0</v>
      </c>
      <c r="AZ1064" s="222">
        <v>77005004</v>
      </c>
      <c r="BA1064" s="223" t="s">
        <v>206</v>
      </c>
      <c r="BB1064" s="226">
        <v>0</v>
      </c>
      <c r="BC1064" s="227">
        <v>0</v>
      </c>
      <c r="BD1064" s="227">
        <v>0</v>
      </c>
      <c r="BE1064" s="231" t="s">
        <v>2405</v>
      </c>
      <c r="BF1064" s="231" t="s">
        <v>2406</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c r="BZ1064" s="23"/>
    </row>
    <row r="1065" s="3" customFormat="1" ht="19.5" customHeight="1" spans="1:78">
      <c r="A1065" s="221"/>
      <c r="B1065" s="221"/>
      <c r="C1065" s="222">
        <v>64012405</v>
      </c>
      <c r="D1065" s="223" t="s">
        <v>2403</v>
      </c>
      <c r="E1065" s="223" t="s">
        <v>2404</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204</v>
      </c>
      <c r="AX1065" s="226" t="s">
        <v>540</v>
      </c>
      <c r="AY1065" s="222">
        <v>0</v>
      </c>
      <c r="AZ1065" s="222">
        <v>77005004</v>
      </c>
      <c r="BA1065" s="223" t="s">
        <v>206</v>
      </c>
      <c r="BB1065" s="226">
        <v>0</v>
      </c>
      <c r="BC1065" s="227">
        <v>0</v>
      </c>
      <c r="BD1065" s="227">
        <v>0</v>
      </c>
      <c r="BE1065" s="231" t="s">
        <v>2405</v>
      </c>
      <c r="BF1065" s="231" t="s">
        <v>2406</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c r="BZ1065" s="23"/>
    </row>
    <row r="1066" s="3" customFormat="1" ht="19.5" customHeight="1" spans="1:78">
      <c r="A1066" s="221"/>
      <c r="B1066" s="221"/>
      <c r="C1066" s="222">
        <v>64012406</v>
      </c>
      <c r="D1066" s="223" t="s">
        <v>2403</v>
      </c>
      <c r="E1066" s="223" t="s">
        <v>2404</v>
      </c>
      <c r="F1066" s="222">
        <v>1</v>
      </c>
      <c r="G1066" s="222">
        <v>0</v>
      </c>
      <c r="H1066" s="222">
        <v>0</v>
      </c>
      <c r="I1066" s="227">
        <v>0</v>
      </c>
      <c r="J1066" s="222">
        <v>1</v>
      </c>
      <c r="K1066" s="222">
        <v>0</v>
      </c>
      <c r="L1066" s="222">
        <v>0</v>
      </c>
      <c r="M1066" s="226">
        <v>0</v>
      </c>
      <c r="N1066" s="226">
        <v>0</v>
      </c>
      <c r="O1066" s="226">
        <v>2</v>
      </c>
      <c r="P1066" s="226">
        <v>3</v>
      </c>
      <c r="Q1066" s="226">
        <v>0.2</v>
      </c>
      <c r="R1066" s="226">
        <v>0</v>
      </c>
      <c r="S1066" s="228">
        <v>0</v>
      </c>
      <c r="T1066" s="226">
        <v>0</v>
      </c>
      <c r="U1066" s="226">
        <v>1</v>
      </c>
      <c r="V1066" s="226">
        <v>2</v>
      </c>
      <c r="W1066" s="226">
        <v>0</v>
      </c>
      <c r="X1066" s="226">
        <v>1.5</v>
      </c>
      <c r="Y1066" s="19">
        <v>0</v>
      </c>
      <c r="Z1066" s="226">
        <v>0</v>
      </c>
      <c r="AA1066" s="226">
        <v>1</v>
      </c>
      <c r="AB1066" s="226">
        <v>0</v>
      </c>
      <c r="AC1066" s="226">
        <v>0</v>
      </c>
      <c r="AD1066" s="226">
        <v>1</v>
      </c>
      <c r="AE1066" s="226">
        <v>1</v>
      </c>
      <c r="AF1066" s="226">
        <v>0</v>
      </c>
      <c r="AG1066" s="226">
        <v>1</v>
      </c>
      <c r="AH1066" s="226">
        <v>3</v>
      </c>
      <c r="AI1066" s="228">
        <v>1</v>
      </c>
      <c r="AJ1066" s="228">
        <v>1</v>
      </c>
      <c r="AK1066" s="228">
        <v>0</v>
      </c>
      <c r="AL1066" s="228">
        <v>3</v>
      </c>
      <c r="AM1066" s="226">
        <v>0</v>
      </c>
      <c r="AN1066" s="226">
        <v>0</v>
      </c>
      <c r="AO1066" s="226">
        <v>0</v>
      </c>
      <c r="AP1066" s="226">
        <v>0</v>
      </c>
      <c r="AQ1066" s="226">
        <v>2000</v>
      </c>
      <c r="AR1066" s="226">
        <v>0.3</v>
      </c>
      <c r="AS1066" s="226">
        <v>0</v>
      </c>
      <c r="AT1066" s="228">
        <v>0</v>
      </c>
      <c r="AU1066" s="229">
        <v>0</v>
      </c>
      <c r="AV1066" s="229"/>
      <c r="AW1066" s="230" t="s">
        <v>204</v>
      </c>
      <c r="AX1066" s="226" t="s">
        <v>540</v>
      </c>
      <c r="AY1066" s="222">
        <v>0</v>
      </c>
      <c r="AZ1066" s="222">
        <v>77005004</v>
      </c>
      <c r="BA1066" s="223" t="s">
        <v>206</v>
      </c>
      <c r="BB1066" s="226">
        <v>0</v>
      </c>
      <c r="BC1066" s="227">
        <v>0</v>
      </c>
      <c r="BD1066" s="227">
        <v>0</v>
      </c>
      <c r="BE1066" s="231" t="s">
        <v>2405</v>
      </c>
      <c r="BF1066" s="231" t="s">
        <v>2406</v>
      </c>
      <c r="BG1066" s="226">
        <v>0</v>
      </c>
      <c r="BH1066" s="226">
        <v>0</v>
      </c>
      <c r="BI1066" s="226">
        <v>0</v>
      </c>
      <c r="BJ1066" s="226">
        <v>0</v>
      </c>
      <c r="BK1066" s="226">
        <v>0</v>
      </c>
      <c r="BL1066" s="226">
        <v>0</v>
      </c>
      <c r="BM1066" s="225">
        <v>0</v>
      </c>
      <c r="BN1066" s="228">
        <v>0</v>
      </c>
      <c r="BO1066" s="228">
        <v>0</v>
      </c>
      <c r="BP1066" s="228">
        <v>0</v>
      </c>
      <c r="BQ1066" s="228">
        <v>0</v>
      </c>
      <c r="BR1066" s="228">
        <v>0</v>
      </c>
      <c r="BS1066" s="228">
        <v>0</v>
      </c>
      <c r="BT1066" s="228">
        <v>0</v>
      </c>
      <c r="BU1066" s="228">
        <v>0</v>
      </c>
      <c r="BV1066" s="23"/>
      <c r="BW1066" s="23"/>
      <c r="BX1066" s="23"/>
      <c r="BY1066" s="23"/>
      <c r="BZ1066" s="23"/>
    </row>
    <row r="1067" s="1" customFormat="1" ht="19.5" customHeight="1" spans="1:78">
      <c r="A1067" s="219"/>
      <c r="B1067" s="219"/>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6" t="str">
        <f>"积蓄全身的力气,瞬移到目标区域并造成"&amp;X1067*100&amp;"%攻击伤害+"&amp;Z1067&amp;"点固定伤害,并附加1秒眩晕"</f>
        <v>积蓄全身的力气,瞬移到目标区域并造成250%攻击伤害+900点固定伤害,并附加1秒眩晕</v>
      </c>
      <c r="BF1067" s="186"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1" customFormat="1" ht="19.5" customHeight="1" spans="1:78">
      <c r="A1068" s="219"/>
      <c r="B1068" s="219"/>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6"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6"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1" customFormat="1" ht="19.5" customHeight="1" spans="1:78">
      <c r="A1069" s="219"/>
      <c r="B1069" s="219"/>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6" t="str">
        <f t="shared" si="117"/>
        <v>积蓄全身的力气,瞬移到目标区域并造成275%攻击伤害+1800点固定伤害,并附加1秒眩晕</v>
      </c>
      <c r="BF1069" s="186"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1" customFormat="1" ht="19.5" customHeight="1" spans="1:78">
      <c r="A1070" s="219"/>
      <c r="B1070" s="219"/>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6" t="str">
        <f t="shared" si="117"/>
        <v>积蓄全身的力气,瞬移到目标区域并造成300%攻击伤害+2800点固定伤害,并附加1秒眩晕</v>
      </c>
      <c r="BF1070" s="186"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1" customFormat="1" ht="19.5" customHeight="1" spans="1:78">
      <c r="A1071" s="219"/>
      <c r="B1071" s="219"/>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6" t="str">
        <f t="shared" si="117"/>
        <v>积蓄全身的力气,瞬移到目标区域并造成325%攻击伤害+4000点固定伤害,并附加1秒眩晕</v>
      </c>
      <c r="BF1071" s="186"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1" customFormat="1" ht="19.5" customHeight="1" spans="1:78">
      <c r="A1072" s="219"/>
      <c r="B1072" s="219"/>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6" t="str">
        <f t="shared" si="117"/>
        <v>积蓄全身的力气,瞬移到目标区域并造成350%攻击伤害+5200点固定伤害,并附加1秒眩晕</v>
      </c>
      <c r="BF1072" s="186"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2" customFormat="1" ht="19.5" customHeight="1" spans="1:78">
      <c r="A1073" s="220"/>
      <c r="B1073" s="220"/>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8" t="s">
        <v>2334</v>
      </c>
      <c r="AW1073" s="35" t="s">
        <v>205</v>
      </c>
      <c r="AX1073" s="100" t="s">
        <v>540</v>
      </c>
      <c r="AY1073" s="107">
        <v>10000001</v>
      </c>
      <c r="AZ1073" s="107">
        <v>77005102</v>
      </c>
      <c r="BA1073" s="110" t="s">
        <v>206</v>
      </c>
      <c r="BB1073" s="100">
        <v>0</v>
      </c>
      <c r="BC1073" s="99">
        <v>0</v>
      </c>
      <c r="BD1073" s="99">
        <v>0</v>
      </c>
      <c r="BE1073" s="186" t="str">
        <f>"对前方扇形区域的敌人造成"&amp;X1073*100&amp;"%攻击伤害+"&amp;Z1073&amp;"点固定伤害,并附带一层魔法印记"</f>
        <v>对前方扇形区域的敌人造成300%攻击伤害+900点固定伤害,并附带一层魔法印记</v>
      </c>
      <c r="BF1073" s="186"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2" customFormat="1" ht="19.5" customHeight="1" spans="1:78">
      <c r="A1074" s="220"/>
      <c r="B1074" s="220"/>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8" t="s">
        <v>2334</v>
      </c>
      <c r="AW1074" s="35" t="s">
        <v>205</v>
      </c>
      <c r="AX1074" s="100" t="s">
        <v>540</v>
      </c>
      <c r="AY1074" s="107">
        <v>10000001</v>
      </c>
      <c r="AZ1074" s="107">
        <v>77005102</v>
      </c>
      <c r="BA1074" s="110" t="s">
        <v>206</v>
      </c>
      <c r="BB1074" s="100">
        <v>0</v>
      </c>
      <c r="BC1074" s="99">
        <v>0</v>
      </c>
      <c r="BD1074" s="99">
        <v>0</v>
      </c>
      <c r="BE1074" s="186" t="str">
        <f t="shared" ref="BE1074:BE1078" si="118">"对前方扇形区域的敌人造成"&amp;X1074*100&amp;"%攻击伤害+"&amp;Z1074&amp;"点固定伤害,并附带一层魔法印记"</f>
        <v>对前方扇形区域的敌人造成300%攻击伤害+900点固定伤害,并附带一层魔法印记</v>
      </c>
      <c r="BF1074" s="186"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2" customFormat="1" ht="19.5" customHeight="1" spans="1:78">
      <c r="A1075" s="220"/>
      <c r="B1075" s="220"/>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8" t="s">
        <v>2334</v>
      </c>
      <c r="AW1075" s="35" t="s">
        <v>205</v>
      </c>
      <c r="AX1075" s="100" t="s">
        <v>540</v>
      </c>
      <c r="AY1075" s="107">
        <v>10000001</v>
      </c>
      <c r="AZ1075" s="107">
        <v>77005102</v>
      </c>
      <c r="BA1075" s="110" t="s">
        <v>206</v>
      </c>
      <c r="BB1075" s="100">
        <v>0</v>
      </c>
      <c r="BC1075" s="99">
        <v>0</v>
      </c>
      <c r="BD1075" s="99">
        <v>0</v>
      </c>
      <c r="BE1075" s="186" t="str">
        <f t="shared" si="118"/>
        <v>对前方扇形区域的敌人造成325%攻击伤害+1800点固定伤害,并附带一层魔法印记</v>
      </c>
      <c r="BF1075" s="186"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2" customFormat="1" ht="19.5" customHeight="1" spans="1:78">
      <c r="A1076" s="220"/>
      <c r="B1076" s="220"/>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8" t="s">
        <v>2334</v>
      </c>
      <c r="AW1076" s="35" t="s">
        <v>205</v>
      </c>
      <c r="AX1076" s="100" t="s">
        <v>540</v>
      </c>
      <c r="AY1076" s="107">
        <v>10000001</v>
      </c>
      <c r="AZ1076" s="107">
        <v>77005102</v>
      </c>
      <c r="BA1076" s="110" t="s">
        <v>206</v>
      </c>
      <c r="BB1076" s="100">
        <v>0</v>
      </c>
      <c r="BC1076" s="99">
        <v>0</v>
      </c>
      <c r="BD1076" s="99">
        <v>0</v>
      </c>
      <c r="BE1076" s="186" t="str">
        <f t="shared" si="118"/>
        <v>对前方扇形区域的敌人造成350%攻击伤害+2800点固定伤害,并附带一层魔法印记</v>
      </c>
      <c r="BF1076" s="186"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2" customFormat="1" ht="19.5" customHeight="1" spans="1:78">
      <c r="A1077" s="220"/>
      <c r="B1077" s="220"/>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8" t="s">
        <v>2334</v>
      </c>
      <c r="AW1077" s="35" t="s">
        <v>205</v>
      </c>
      <c r="AX1077" s="100" t="s">
        <v>540</v>
      </c>
      <c r="AY1077" s="107">
        <v>10000001</v>
      </c>
      <c r="AZ1077" s="107">
        <v>77005102</v>
      </c>
      <c r="BA1077" s="110" t="s">
        <v>206</v>
      </c>
      <c r="BB1077" s="100">
        <v>0</v>
      </c>
      <c r="BC1077" s="99">
        <v>0</v>
      </c>
      <c r="BD1077" s="99">
        <v>0</v>
      </c>
      <c r="BE1077" s="186" t="str">
        <f t="shared" si="118"/>
        <v>对前方扇形区域的敌人造成375%攻击伤害+4000点固定伤害,并附带一层魔法印记</v>
      </c>
      <c r="BF1077" s="186"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2" customFormat="1" ht="19.5" customHeight="1" spans="1:78">
      <c r="A1078" s="220"/>
      <c r="B1078" s="220"/>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58" t="s">
        <v>2334</v>
      </c>
      <c r="AW1078" s="35" t="s">
        <v>205</v>
      </c>
      <c r="AX1078" s="100" t="s">
        <v>540</v>
      </c>
      <c r="AY1078" s="107">
        <v>10000001</v>
      </c>
      <c r="AZ1078" s="107">
        <v>77005102</v>
      </c>
      <c r="BA1078" s="110" t="s">
        <v>206</v>
      </c>
      <c r="BB1078" s="100">
        <v>0</v>
      </c>
      <c r="BC1078" s="99">
        <v>0</v>
      </c>
      <c r="BD1078" s="99">
        <v>0</v>
      </c>
      <c r="BE1078" s="186" t="str">
        <f t="shared" si="118"/>
        <v>对前方扇形区域的敌人造成400%攻击伤害+5200点固定伤害,并附带一层魔法印记</v>
      </c>
      <c r="BF1078" s="186"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1" customFormat="1" ht="20.1" customHeight="1" spans="1:78">
      <c r="A1079" s="219"/>
      <c r="B1079" s="219"/>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8" t="s">
        <v>2423</v>
      </c>
      <c r="AV1079" s="358" t="s">
        <v>2334</v>
      </c>
      <c r="AW1079" s="35" t="s">
        <v>205</v>
      </c>
      <c r="AX1079" s="72" t="s">
        <v>551</v>
      </c>
      <c r="AY1079" s="74">
        <v>10000001</v>
      </c>
      <c r="AZ1079" s="50">
        <v>77005103</v>
      </c>
      <c r="BA1079" s="203" t="s">
        <v>321</v>
      </c>
      <c r="BB1079" s="72">
        <v>1</v>
      </c>
      <c r="BC1079" s="75">
        <v>0</v>
      </c>
      <c r="BD1079" s="75">
        <v>0</v>
      </c>
      <c r="BE1079" s="186" t="str">
        <f>"对目标区域的敌人造成"&amp;X1079*100&amp;"%攻击伤害+"&amp;Z1079&amp;"点固定伤害,并附加1秒眩晕和魔法印记"</f>
        <v>对目标区域的敌人造成250%攻击伤害+900点固定伤害,并附加1秒眩晕和魔法印记</v>
      </c>
      <c r="BF1079" s="186"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4" t="s">
        <v>2425</v>
      </c>
      <c r="BV1079" s="23"/>
      <c r="BW1079" s="23"/>
      <c r="BX1079" s="23"/>
      <c r="BY1079" s="23"/>
      <c r="BZ1079" s="23"/>
    </row>
    <row r="1080" s="1" customFormat="1" ht="20.1" customHeight="1" spans="1:78">
      <c r="A1080" s="219"/>
      <c r="B1080" s="219"/>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8" t="s">
        <v>2423</v>
      </c>
      <c r="AV1080" s="358" t="s">
        <v>2334</v>
      </c>
      <c r="AW1080" s="35" t="s">
        <v>205</v>
      </c>
      <c r="AX1080" s="72" t="s">
        <v>551</v>
      </c>
      <c r="AY1080" s="74">
        <v>10000001</v>
      </c>
      <c r="AZ1080" s="50">
        <v>77005103</v>
      </c>
      <c r="BA1080" s="203" t="s">
        <v>321</v>
      </c>
      <c r="BB1080" s="72">
        <v>1</v>
      </c>
      <c r="BC1080" s="75">
        <v>0</v>
      </c>
      <c r="BD1080" s="75">
        <v>0</v>
      </c>
      <c r="BE1080" s="186" t="str">
        <f t="shared" ref="BE1080:BE1084" si="119">"对目标区域的敌人造成"&amp;X1080*100&amp;"%攻击伤害+"&amp;Z1080&amp;"点固定伤害,并附加1秒眩晕和魔法印记"</f>
        <v>对目标区域的敌人造成250%攻击伤害+900点固定伤害,并附加1秒眩晕和魔法印记</v>
      </c>
      <c r="BF1080" s="186"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4" t="s">
        <v>2426</v>
      </c>
      <c r="BV1080" s="23"/>
      <c r="BW1080" s="23"/>
      <c r="BX1080" s="23"/>
      <c r="BY1080" s="23"/>
      <c r="BZ1080" s="23"/>
    </row>
    <row r="1081" s="1" customFormat="1" ht="20.1" customHeight="1" spans="1:78">
      <c r="A1081" s="219"/>
      <c r="B1081" s="219"/>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8" t="s">
        <v>2423</v>
      </c>
      <c r="AV1081" s="358" t="s">
        <v>2334</v>
      </c>
      <c r="AW1081" s="35" t="s">
        <v>205</v>
      </c>
      <c r="AX1081" s="72" t="s">
        <v>551</v>
      </c>
      <c r="AY1081" s="74">
        <v>10000001</v>
      </c>
      <c r="AZ1081" s="50">
        <v>77005103</v>
      </c>
      <c r="BA1081" s="203" t="s">
        <v>321</v>
      </c>
      <c r="BB1081" s="72">
        <v>1</v>
      </c>
      <c r="BC1081" s="75">
        <v>0</v>
      </c>
      <c r="BD1081" s="75">
        <v>0</v>
      </c>
      <c r="BE1081" s="186" t="str">
        <f t="shared" si="119"/>
        <v>对目标区域的敌人造成275%攻击伤害+1800点固定伤害,并附加1秒眩晕和魔法印记</v>
      </c>
      <c r="BF1081" s="186"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4" t="s">
        <v>2428</v>
      </c>
      <c r="BV1081" s="23"/>
      <c r="BW1081" s="23"/>
      <c r="BX1081" s="23"/>
      <c r="BY1081" s="23"/>
      <c r="BZ1081" s="23"/>
    </row>
    <row r="1082" s="1" customFormat="1" ht="20.1" customHeight="1" spans="1:78">
      <c r="A1082" s="219"/>
      <c r="B1082" s="219"/>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8" t="s">
        <v>2423</v>
      </c>
      <c r="AV1082" s="358" t="s">
        <v>2334</v>
      </c>
      <c r="AW1082" s="35" t="s">
        <v>205</v>
      </c>
      <c r="AX1082" s="72" t="s">
        <v>551</v>
      </c>
      <c r="AY1082" s="74">
        <v>10000001</v>
      </c>
      <c r="AZ1082" s="50">
        <v>77005103</v>
      </c>
      <c r="BA1082" s="203" t="s">
        <v>321</v>
      </c>
      <c r="BB1082" s="72">
        <v>1</v>
      </c>
      <c r="BC1082" s="75">
        <v>0</v>
      </c>
      <c r="BD1082" s="75">
        <v>0</v>
      </c>
      <c r="BE1082" s="186" t="str">
        <f t="shared" si="119"/>
        <v>对目标区域的敌人造成300%攻击伤害+2800点固定伤害,并附加1秒眩晕和魔法印记</v>
      </c>
      <c r="BF1082" s="186"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4" t="s">
        <v>2430</v>
      </c>
      <c r="BV1082" s="23"/>
      <c r="BW1082" s="23"/>
      <c r="BX1082" s="23"/>
      <c r="BY1082" s="23"/>
      <c r="BZ1082" s="23"/>
    </row>
    <row r="1083" s="1" customFormat="1" ht="20.1" customHeight="1" spans="1:78">
      <c r="A1083" s="219"/>
      <c r="B1083" s="219"/>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8" t="s">
        <v>2423</v>
      </c>
      <c r="AV1083" s="358" t="s">
        <v>2334</v>
      </c>
      <c r="AW1083" s="35" t="s">
        <v>205</v>
      </c>
      <c r="AX1083" s="72" t="s">
        <v>551</v>
      </c>
      <c r="AY1083" s="74">
        <v>10000001</v>
      </c>
      <c r="AZ1083" s="50">
        <v>77005103</v>
      </c>
      <c r="BA1083" s="203" t="s">
        <v>321</v>
      </c>
      <c r="BB1083" s="72">
        <v>1</v>
      </c>
      <c r="BC1083" s="75">
        <v>0</v>
      </c>
      <c r="BD1083" s="75">
        <v>0</v>
      </c>
      <c r="BE1083" s="186" t="str">
        <f t="shared" si="119"/>
        <v>对目标区域的敌人造成325%攻击伤害+4000点固定伤害,并附加1秒眩晕和魔法印记</v>
      </c>
      <c r="BF1083" s="186"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4" t="s">
        <v>2432</v>
      </c>
      <c r="BV1083" s="23"/>
      <c r="BW1083" s="23"/>
      <c r="BX1083" s="23"/>
      <c r="BY1083" s="23"/>
      <c r="BZ1083" s="23"/>
    </row>
    <row r="1084" s="1" customFormat="1" ht="20.1" customHeight="1" spans="1:78">
      <c r="A1084" s="219"/>
      <c r="B1084" s="219"/>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58" t="s">
        <v>2423</v>
      </c>
      <c r="AV1084" s="358" t="s">
        <v>2334</v>
      </c>
      <c r="AW1084" s="35" t="s">
        <v>205</v>
      </c>
      <c r="AX1084" s="72" t="s">
        <v>551</v>
      </c>
      <c r="AY1084" s="74">
        <v>10000001</v>
      </c>
      <c r="AZ1084" s="50">
        <v>77005103</v>
      </c>
      <c r="BA1084" s="203" t="s">
        <v>321</v>
      </c>
      <c r="BB1084" s="72">
        <v>1</v>
      </c>
      <c r="BC1084" s="75">
        <v>0</v>
      </c>
      <c r="BD1084" s="75">
        <v>0</v>
      </c>
      <c r="BE1084" s="186" t="str">
        <f t="shared" si="119"/>
        <v>对目标区域的敌人造成350%攻击伤害+5200点固定伤害,并附加1秒眩晕和魔法印记</v>
      </c>
      <c r="BF1084" s="186"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44" t="s">
        <v>2434</v>
      </c>
      <c r="BV1084" s="23"/>
      <c r="BW1084" s="23"/>
      <c r="BX1084" s="23"/>
      <c r="BY1084" s="23"/>
      <c r="BZ1084" s="23"/>
    </row>
    <row r="1085" s="4" customFormat="1" ht="20.1" customHeight="1" spans="1:78">
      <c r="A1085" s="232"/>
      <c r="B1085" s="232"/>
      <c r="C1085" s="50">
        <v>64013311</v>
      </c>
      <c r="D1085" s="49" t="s">
        <v>2435</v>
      </c>
      <c r="E1085" s="49" t="s">
        <v>2436</v>
      </c>
      <c r="F1085" s="217">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60" t="s">
        <v>2437</v>
      </c>
      <c r="AU1085" s="50">
        <v>0</v>
      </c>
      <c r="AV1085" s="50"/>
      <c r="AW1085" s="49" t="s">
        <v>204</v>
      </c>
      <c r="AX1085" s="50" t="s">
        <v>551</v>
      </c>
      <c r="AY1085" s="50">
        <v>0</v>
      </c>
      <c r="AZ1085" s="50">
        <v>77005103</v>
      </c>
      <c r="BA1085" s="49" t="s">
        <v>1180</v>
      </c>
      <c r="BB1085" s="360" t="s">
        <v>2438</v>
      </c>
      <c r="BC1085" s="50">
        <v>0</v>
      </c>
      <c r="BD1085" s="50">
        <v>0</v>
      </c>
      <c r="BE1085" s="52" t="s">
        <v>2439</v>
      </c>
      <c r="BF1085" s="52" t="s">
        <v>2440</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c r="BZ1085" s="23"/>
    </row>
    <row r="1086" s="4" customFormat="1" ht="20.1" customHeight="1" spans="1:78">
      <c r="A1086" s="232"/>
      <c r="B1086" s="232"/>
      <c r="C1086" s="50">
        <v>64013312</v>
      </c>
      <c r="D1086" s="49" t="s">
        <v>2435</v>
      </c>
      <c r="E1086" s="49" t="s">
        <v>2436</v>
      </c>
      <c r="F1086" s="217">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60" t="s">
        <v>2437</v>
      </c>
      <c r="AU1086" s="50">
        <v>0</v>
      </c>
      <c r="AV1086" s="50"/>
      <c r="AW1086" s="49" t="s">
        <v>204</v>
      </c>
      <c r="AX1086" s="50" t="s">
        <v>551</v>
      </c>
      <c r="AY1086" s="50">
        <v>0</v>
      </c>
      <c r="AZ1086" s="50">
        <v>77005103</v>
      </c>
      <c r="BA1086" s="49" t="s">
        <v>1180</v>
      </c>
      <c r="BB1086" s="360" t="s">
        <v>2438</v>
      </c>
      <c r="BC1086" s="50">
        <v>0</v>
      </c>
      <c r="BD1086" s="50">
        <v>0</v>
      </c>
      <c r="BE1086" s="52" t="s">
        <v>2439</v>
      </c>
      <c r="BF1086" s="52" t="s">
        <v>2440</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c r="BZ1086" s="23"/>
    </row>
    <row r="1087" s="4" customFormat="1" ht="20.1" customHeight="1" spans="1:78">
      <c r="A1087" s="232"/>
      <c r="B1087" s="232"/>
      <c r="C1087" s="50">
        <v>64013313</v>
      </c>
      <c r="D1087" s="49" t="s">
        <v>2435</v>
      </c>
      <c r="E1087" s="49" t="s">
        <v>2436</v>
      </c>
      <c r="F1087" s="217">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60" t="s">
        <v>2437</v>
      </c>
      <c r="AU1087" s="50">
        <v>0</v>
      </c>
      <c r="AV1087" s="50"/>
      <c r="AW1087" s="49" t="s">
        <v>204</v>
      </c>
      <c r="AX1087" s="50" t="s">
        <v>551</v>
      </c>
      <c r="AY1087" s="50">
        <v>0</v>
      </c>
      <c r="AZ1087" s="50">
        <v>77005103</v>
      </c>
      <c r="BA1087" s="49" t="s">
        <v>1180</v>
      </c>
      <c r="BB1087" s="360" t="s">
        <v>2438</v>
      </c>
      <c r="BC1087" s="50">
        <v>0</v>
      </c>
      <c r="BD1087" s="50">
        <v>0</v>
      </c>
      <c r="BE1087" s="52" t="s">
        <v>2439</v>
      </c>
      <c r="BF1087" s="52" t="s">
        <v>2440</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c r="BZ1087" s="23"/>
    </row>
    <row r="1088" s="4" customFormat="1" ht="20.1" customHeight="1" spans="1:78">
      <c r="A1088" s="232"/>
      <c r="B1088" s="232"/>
      <c r="C1088" s="50">
        <v>64013314</v>
      </c>
      <c r="D1088" s="49" t="s">
        <v>2435</v>
      </c>
      <c r="E1088" s="49" t="s">
        <v>2436</v>
      </c>
      <c r="F1088" s="217">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60" t="s">
        <v>2437</v>
      </c>
      <c r="AU1088" s="50">
        <v>0</v>
      </c>
      <c r="AV1088" s="50"/>
      <c r="AW1088" s="49" t="s">
        <v>204</v>
      </c>
      <c r="AX1088" s="50" t="s">
        <v>551</v>
      </c>
      <c r="AY1088" s="50">
        <v>0</v>
      </c>
      <c r="AZ1088" s="50">
        <v>77005103</v>
      </c>
      <c r="BA1088" s="49" t="s">
        <v>1180</v>
      </c>
      <c r="BB1088" s="360" t="s">
        <v>2438</v>
      </c>
      <c r="BC1088" s="50">
        <v>0</v>
      </c>
      <c r="BD1088" s="50">
        <v>0</v>
      </c>
      <c r="BE1088" s="52" t="s">
        <v>2439</v>
      </c>
      <c r="BF1088" s="52" t="s">
        <v>2440</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c r="BZ1088" s="23"/>
    </row>
    <row r="1089" s="4" customFormat="1" ht="20.1" customHeight="1" spans="1:78">
      <c r="A1089" s="232"/>
      <c r="B1089" s="232"/>
      <c r="C1089" s="50">
        <v>64013315</v>
      </c>
      <c r="D1089" s="49" t="s">
        <v>2435</v>
      </c>
      <c r="E1089" s="49" t="s">
        <v>2436</v>
      </c>
      <c r="F1089" s="217">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60" t="s">
        <v>2437</v>
      </c>
      <c r="AU1089" s="50">
        <v>0</v>
      </c>
      <c r="AV1089" s="50"/>
      <c r="AW1089" s="49" t="s">
        <v>204</v>
      </c>
      <c r="AX1089" s="50" t="s">
        <v>551</v>
      </c>
      <c r="AY1089" s="50">
        <v>0</v>
      </c>
      <c r="AZ1089" s="50">
        <v>77005103</v>
      </c>
      <c r="BA1089" s="49" t="s">
        <v>1180</v>
      </c>
      <c r="BB1089" s="360" t="s">
        <v>2438</v>
      </c>
      <c r="BC1089" s="50">
        <v>0</v>
      </c>
      <c r="BD1089" s="50">
        <v>0</v>
      </c>
      <c r="BE1089" s="52" t="s">
        <v>2439</v>
      </c>
      <c r="BF1089" s="52" t="s">
        <v>2440</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c r="BZ1089" s="23"/>
    </row>
    <row r="1090" s="4" customFormat="1" ht="20.1" customHeight="1" spans="1:78">
      <c r="A1090" s="232"/>
      <c r="B1090" s="232"/>
      <c r="C1090" s="50">
        <v>64013316</v>
      </c>
      <c r="D1090" s="49" t="s">
        <v>2435</v>
      </c>
      <c r="E1090" s="49" t="s">
        <v>2436</v>
      </c>
      <c r="F1090" s="217">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3">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60" t="s">
        <v>2437</v>
      </c>
      <c r="AU1090" s="50">
        <v>0</v>
      </c>
      <c r="AV1090" s="50"/>
      <c r="AW1090" s="49" t="s">
        <v>204</v>
      </c>
      <c r="AX1090" s="50" t="s">
        <v>551</v>
      </c>
      <c r="AY1090" s="50">
        <v>0</v>
      </c>
      <c r="AZ1090" s="50">
        <v>77005103</v>
      </c>
      <c r="BA1090" s="49" t="s">
        <v>1180</v>
      </c>
      <c r="BB1090" s="360" t="s">
        <v>2438</v>
      </c>
      <c r="BC1090" s="50">
        <v>0</v>
      </c>
      <c r="BD1090" s="50">
        <v>0</v>
      </c>
      <c r="BE1090" s="52" t="s">
        <v>2439</v>
      </c>
      <c r="BF1090" s="52" t="s">
        <v>2440</v>
      </c>
      <c r="BG1090" s="50">
        <v>0</v>
      </c>
      <c r="BH1090" s="50">
        <v>0</v>
      </c>
      <c r="BI1090" s="50">
        <v>0</v>
      </c>
      <c r="BJ1090" s="50">
        <v>0</v>
      </c>
      <c r="BK1090" s="50">
        <v>0</v>
      </c>
      <c r="BL1090" s="50">
        <v>0</v>
      </c>
      <c r="BM1090" s="234">
        <v>0</v>
      </c>
      <c r="BN1090" s="50">
        <v>0</v>
      </c>
      <c r="BO1090" s="50">
        <v>0</v>
      </c>
      <c r="BP1090" s="50">
        <v>0</v>
      </c>
      <c r="BQ1090" s="50">
        <v>0</v>
      </c>
      <c r="BR1090" s="50">
        <v>0</v>
      </c>
      <c r="BS1090" s="50">
        <v>0</v>
      </c>
      <c r="BT1090" s="50">
        <v>0</v>
      </c>
      <c r="BU1090" s="50">
        <v>0</v>
      </c>
      <c r="BV1090" s="23"/>
      <c r="BW1090" s="23"/>
      <c r="BX1090" s="23"/>
      <c r="BY1090" s="23"/>
      <c r="BZ1090" s="23"/>
    </row>
    <row r="1091" s="2" customFormat="1" ht="20.1" customHeight="1" spans="1:78">
      <c r="A1091" s="220"/>
      <c r="B1091" s="220"/>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7" t="s">
        <v>2443</v>
      </c>
      <c r="AU1091" s="100" t="s">
        <v>204</v>
      </c>
      <c r="AV1091" s="358" t="s">
        <v>2334</v>
      </c>
      <c r="AW1091" s="110" t="s">
        <v>204</v>
      </c>
      <c r="AX1091" s="100" t="s">
        <v>551</v>
      </c>
      <c r="AY1091" s="107">
        <v>0</v>
      </c>
      <c r="AZ1091" s="107">
        <v>77005104</v>
      </c>
      <c r="BA1091" s="110" t="s">
        <v>1171</v>
      </c>
      <c r="BB1091" s="100">
        <v>0</v>
      </c>
      <c r="BC1091" s="105">
        <v>0</v>
      </c>
      <c r="BD1091" s="105">
        <v>0</v>
      </c>
      <c r="BE1091" s="186"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2" customFormat="1" ht="20.1" customHeight="1" spans="1:78">
      <c r="A1092" s="220"/>
      <c r="B1092" s="220"/>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7" t="s">
        <v>2443</v>
      </c>
      <c r="AU1092" s="100" t="s">
        <v>204</v>
      </c>
      <c r="AV1092" s="358" t="s">
        <v>2334</v>
      </c>
      <c r="AW1092" s="110" t="s">
        <v>204</v>
      </c>
      <c r="AX1092" s="100" t="s">
        <v>551</v>
      </c>
      <c r="AY1092" s="107">
        <v>0</v>
      </c>
      <c r="AZ1092" s="107">
        <v>77005104</v>
      </c>
      <c r="BA1092" s="110" t="s">
        <v>1171</v>
      </c>
      <c r="BB1092" s="100">
        <v>0</v>
      </c>
      <c r="BC1092" s="105">
        <v>0</v>
      </c>
      <c r="BD1092" s="105">
        <v>0</v>
      </c>
      <c r="BE1092" s="186"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6"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2" customFormat="1" ht="20.1" customHeight="1" spans="1:78">
      <c r="A1093" s="220"/>
      <c r="B1093" s="220"/>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7" t="s">
        <v>2443</v>
      </c>
      <c r="AU1093" s="100" t="s">
        <v>204</v>
      </c>
      <c r="AV1093" s="358" t="s">
        <v>2334</v>
      </c>
      <c r="AW1093" s="110" t="s">
        <v>204</v>
      </c>
      <c r="AX1093" s="100" t="s">
        <v>551</v>
      </c>
      <c r="AY1093" s="107">
        <v>0</v>
      </c>
      <c r="AZ1093" s="107">
        <v>77005104</v>
      </c>
      <c r="BA1093" s="110" t="s">
        <v>1171</v>
      </c>
      <c r="BB1093" s="100">
        <v>0</v>
      </c>
      <c r="BC1093" s="105">
        <v>0</v>
      </c>
      <c r="BD1093" s="105">
        <v>0</v>
      </c>
      <c r="BE1093" s="186" t="str">
        <f t="shared" si="120"/>
        <v>自身变成燃烧的烈风,移动速度降低25%,旋风状态中无法选并且无法释放其他技能，对附近的单位每270%攻击伤害+1800点固定伤害,并附加1秒眩晕和魔法印记</v>
      </c>
      <c r="BF1093" s="186"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2" customFormat="1" ht="20.1" customHeight="1" spans="1:78">
      <c r="A1094" s="220"/>
      <c r="B1094" s="220"/>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7" t="s">
        <v>2443</v>
      </c>
      <c r="AU1094" s="100" t="s">
        <v>204</v>
      </c>
      <c r="AV1094" s="358" t="s">
        <v>2334</v>
      </c>
      <c r="AW1094" s="110" t="s">
        <v>204</v>
      </c>
      <c r="AX1094" s="100" t="s">
        <v>551</v>
      </c>
      <c r="AY1094" s="107">
        <v>0</v>
      </c>
      <c r="AZ1094" s="107">
        <v>77005104</v>
      </c>
      <c r="BA1094" s="110" t="s">
        <v>1171</v>
      </c>
      <c r="BB1094" s="100">
        <v>0</v>
      </c>
      <c r="BC1094" s="105">
        <v>0</v>
      </c>
      <c r="BD1094" s="105">
        <v>0</v>
      </c>
      <c r="BE1094" s="186" t="str">
        <f t="shared" si="120"/>
        <v>自身变成燃烧的烈风,移动速度降低25%,旋风状态中无法选并且无法释放其他技能，对附近的单位每300%攻击伤害+2800点固定伤害,并附加1秒眩晕和魔法印记</v>
      </c>
      <c r="BF1094" s="186"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2" customFormat="1" ht="20.1" customHeight="1" spans="1:78">
      <c r="A1095" s="220"/>
      <c r="B1095" s="220"/>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7" t="s">
        <v>2443</v>
      </c>
      <c r="AU1095" s="100" t="s">
        <v>204</v>
      </c>
      <c r="AV1095" s="358" t="s">
        <v>2334</v>
      </c>
      <c r="AW1095" s="110" t="s">
        <v>204</v>
      </c>
      <c r="AX1095" s="100" t="s">
        <v>551</v>
      </c>
      <c r="AY1095" s="107">
        <v>0</v>
      </c>
      <c r="AZ1095" s="107">
        <v>77005104</v>
      </c>
      <c r="BA1095" s="110" t="s">
        <v>1171</v>
      </c>
      <c r="BB1095" s="100">
        <v>0</v>
      </c>
      <c r="BC1095" s="105">
        <v>0</v>
      </c>
      <c r="BD1095" s="105">
        <v>0</v>
      </c>
      <c r="BE1095" s="186" t="str">
        <f t="shared" si="120"/>
        <v>自身变成燃烧的烈风,移动速度降低25%,旋风状态中无法选并且无法释放其他技能，对附近的单位每330%攻击伤害+4000点固定伤害,并附加1秒眩晕和魔法印记</v>
      </c>
      <c r="BF1095" s="186"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2" customFormat="1" ht="20.1" customHeight="1" spans="1:78">
      <c r="A1096" s="220"/>
      <c r="B1096" s="220"/>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37" t="s">
        <v>2443</v>
      </c>
      <c r="AU1096" s="100" t="s">
        <v>204</v>
      </c>
      <c r="AV1096" s="358" t="s">
        <v>2334</v>
      </c>
      <c r="AW1096" s="110" t="s">
        <v>204</v>
      </c>
      <c r="AX1096" s="100" t="s">
        <v>551</v>
      </c>
      <c r="AY1096" s="107">
        <v>0</v>
      </c>
      <c r="AZ1096" s="107">
        <v>77005104</v>
      </c>
      <c r="BA1096" s="110" t="s">
        <v>1171</v>
      </c>
      <c r="BB1096" s="100">
        <v>0</v>
      </c>
      <c r="BC1096" s="105">
        <v>0</v>
      </c>
      <c r="BD1096" s="105">
        <v>0</v>
      </c>
      <c r="BE1096" s="186" t="str">
        <f t="shared" si="120"/>
        <v>自身变成燃烧的烈风,移动速度降低25%,旋风状态中无法选并且无法释放其他技能，对附近的单位每360%攻击伤害+5200点固定伤害,并附加1秒眩晕和魔法印记</v>
      </c>
      <c r="BF1096" s="186"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3" customFormat="1" ht="19.5" customHeight="1" spans="1:78">
      <c r="A1097" s="221"/>
      <c r="B1097" s="221"/>
      <c r="C1097" s="222">
        <v>64013501</v>
      </c>
      <c r="D1097" s="223" t="s">
        <v>766</v>
      </c>
      <c r="E1097" s="223" t="s">
        <v>767</v>
      </c>
      <c r="F1097" s="226">
        <v>1</v>
      </c>
      <c r="G1097" s="226">
        <v>0</v>
      </c>
      <c r="H1097" s="226">
        <v>0</v>
      </c>
      <c r="I1097" s="227">
        <v>0</v>
      </c>
      <c r="J1097" s="222">
        <v>1</v>
      </c>
      <c r="K1097" s="222">
        <v>0</v>
      </c>
      <c r="L1097" s="222">
        <v>0</v>
      </c>
      <c r="M1097" s="226">
        <v>0</v>
      </c>
      <c r="N1097" s="226">
        <v>0</v>
      </c>
      <c r="O1097" s="226">
        <v>2</v>
      </c>
      <c r="P1097" s="226">
        <v>1</v>
      </c>
      <c r="Q1097" s="226">
        <v>1</v>
      </c>
      <c r="R1097" s="226">
        <v>1</v>
      </c>
      <c r="S1097" s="228">
        <v>0</v>
      </c>
      <c r="T1097" s="226">
        <v>0</v>
      </c>
      <c r="U1097" s="226">
        <v>1</v>
      </c>
      <c r="V1097" s="226">
        <v>1</v>
      </c>
      <c r="W1097" s="226">
        <v>0</v>
      </c>
      <c r="X1097" s="226">
        <v>1.5</v>
      </c>
      <c r="Y1097" s="19">
        <v>0</v>
      </c>
      <c r="Z1097" s="226">
        <v>0</v>
      </c>
      <c r="AA1097" s="226">
        <v>0</v>
      </c>
      <c r="AB1097" s="226">
        <v>0</v>
      </c>
      <c r="AC1097" s="226">
        <v>0</v>
      </c>
      <c r="AD1097" s="226">
        <v>0</v>
      </c>
      <c r="AE1097" s="226">
        <v>1</v>
      </c>
      <c r="AF1097" s="226">
        <v>10</v>
      </c>
      <c r="AG1097" s="226">
        <v>2</v>
      </c>
      <c r="AH1097" s="226" t="s">
        <v>1042</v>
      </c>
      <c r="AI1097" s="228">
        <v>0</v>
      </c>
      <c r="AJ1097" s="228">
        <v>2</v>
      </c>
      <c r="AK1097" s="228">
        <v>0</v>
      </c>
      <c r="AL1097" s="228">
        <v>1.5</v>
      </c>
      <c r="AM1097" s="226">
        <v>0</v>
      </c>
      <c r="AN1097" s="226">
        <v>0.5</v>
      </c>
      <c r="AO1097" s="226">
        <v>0</v>
      </c>
      <c r="AP1097" s="226">
        <v>1</v>
      </c>
      <c r="AQ1097" s="226">
        <v>1000</v>
      </c>
      <c r="AR1097" s="226">
        <v>0.2</v>
      </c>
      <c r="AS1097" s="226">
        <v>15</v>
      </c>
      <c r="AT1097" s="228">
        <v>0</v>
      </c>
      <c r="AU1097" s="359" t="s">
        <v>2449</v>
      </c>
      <c r="AV1097" s="229"/>
      <c r="AW1097" s="223" t="s">
        <v>205</v>
      </c>
      <c r="AX1097" s="226" t="s">
        <v>221</v>
      </c>
      <c r="AY1097" s="222">
        <v>0</v>
      </c>
      <c r="AZ1097" s="222">
        <v>0</v>
      </c>
      <c r="BA1097" s="235" t="s">
        <v>222</v>
      </c>
      <c r="BB1097" s="226">
        <v>0</v>
      </c>
      <c r="BC1097" s="227">
        <v>0</v>
      </c>
      <c r="BD1097" s="227">
        <v>0</v>
      </c>
      <c r="BE1097" s="231" t="s">
        <v>2450</v>
      </c>
      <c r="BF1097" s="231" t="s">
        <v>2451</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c r="BZ1097" s="23"/>
    </row>
    <row r="1098" s="3" customFormat="1" ht="19.5" customHeight="1" spans="1:78">
      <c r="A1098" s="221"/>
      <c r="B1098" s="221"/>
      <c r="C1098" s="222">
        <v>64013601</v>
      </c>
      <c r="D1098" s="223" t="s">
        <v>2452</v>
      </c>
      <c r="E1098" s="223" t="s">
        <v>2453</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204</v>
      </c>
      <c r="AX1098" s="226" t="s">
        <v>540</v>
      </c>
      <c r="AY1098" s="222">
        <v>0</v>
      </c>
      <c r="AZ1098" s="222">
        <v>0</v>
      </c>
      <c r="BA1098" s="223" t="s">
        <v>206</v>
      </c>
      <c r="BB1098" s="226">
        <v>0</v>
      </c>
      <c r="BC1098" s="227">
        <v>0</v>
      </c>
      <c r="BD1098" s="227">
        <v>0</v>
      </c>
      <c r="BE1098" s="231" t="s">
        <v>2454</v>
      </c>
      <c r="BF1098" s="231" t="s">
        <v>2455</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c r="BZ1098" s="23"/>
    </row>
    <row r="1099" s="3" customFormat="1" ht="19.5" customHeight="1" spans="1:78">
      <c r="A1099" s="221"/>
      <c r="B1099" s="221"/>
      <c r="C1099" s="222">
        <v>64013602</v>
      </c>
      <c r="D1099" s="223" t="s">
        <v>2452</v>
      </c>
      <c r="E1099" s="223" t="s">
        <v>2453</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204</v>
      </c>
      <c r="AX1099" s="226" t="s">
        <v>540</v>
      </c>
      <c r="AY1099" s="222">
        <v>0</v>
      </c>
      <c r="AZ1099" s="222">
        <v>0</v>
      </c>
      <c r="BA1099" s="223" t="s">
        <v>206</v>
      </c>
      <c r="BB1099" s="226">
        <v>0</v>
      </c>
      <c r="BC1099" s="227">
        <v>0</v>
      </c>
      <c r="BD1099" s="227">
        <v>0</v>
      </c>
      <c r="BE1099" s="231" t="s">
        <v>2454</v>
      </c>
      <c r="BF1099" s="231" t="s">
        <v>2455</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c r="BZ1099" s="23"/>
    </row>
    <row r="1100" s="3" customFormat="1" ht="19.5" customHeight="1" spans="1:78">
      <c r="A1100" s="221"/>
      <c r="B1100" s="221"/>
      <c r="C1100" s="222">
        <v>64013603</v>
      </c>
      <c r="D1100" s="223" t="s">
        <v>2452</v>
      </c>
      <c r="E1100" s="223" t="s">
        <v>2453</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204</v>
      </c>
      <c r="AX1100" s="226" t="s">
        <v>540</v>
      </c>
      <c r="AY1100" s="222">
        <v>0</v>
      </c>
      <c r="AZ1100" s="222">
        <v>0</v>
      </c>
      <c r="BA1100" s="223" t="s">
        <v>206</v>
      </c>
      <c r="BB1100" s="226">
        <v>0</v>
      </c>
      <c r="BC1100" s="227">
        <v>0</v>
      </c>
      <c r="BD1100" s="227">
        <v>0</v>
      </c>
      <c r="BE1100" s="231" t="s">
        <v>2454</v>
      </c>
      <c r="BF1100" s="231" t="s">
        <v>2455</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c r="BZ1100" s="23"/>
    </row>
    <row r="1101" s="3" customFormat="1" ht="19.5" customHeight="1" spans="1:78">
      <c r="A1101" s="221"/>
      <c r="B1101" s="221"/>
      <c r="C1101" s="222">
        <v>64013604</v>
      </c>
      <c r="D1101" s="223" t="s">
        <v>2452</v>
      </c>
      <c r="E1101" s="223" t="s">
        <v>2453</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204</v>
      </c>
      <c r="AX1101" s="226" t="s">
        <v>540</v>
      </c>
      <c r="AY1101" s="222">
        <v>0</v>
      </c>
      <c r="AZ1101" s="222">
        <v>0</v>
      </c>
      <c r="BA1101" s="223" t="s">
        <v>206</v>
      </c>
      <c r="BB1101" s="226">
        <v>0</v>
      </c>
      <c r="BC1101" s="227">
        <v>0</v>
      </c>
      <c r="BD1101" s="227">
        <v>0</v>
      </c>
      <c r="BE1101" s="231" t="s">
        <v>2454</v>
      </c>
      <c r="BF1101" s="231" t="s">
        <v>2455</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c r="BZ1101" s="23"/>
    </row>
    <row r="1102" s="3" customFormat="1" ht="19.5" customHeight="1" spans="1:78">
      <c r="A1102" s="221"/>
      <c r="B1102" s="221"/>
      <c r="C1102" s="222">
        <v>64013605</v>
      </c>
      <c r="D1102" s="223" t="s">
        <v>2452</v>
      </c>
      <c r="E1102" s="223" t="s">
        <v>2453</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204</v>
      </c>
      <c r="AX1102" s="226" t="s">
        <v>540</v>
      </c>
      <c r="AY1102" s="222">
        <v>0</v>
      </c>
      <c r="AZ1102" s="222">
        <v>0</v>
      </c>
      <c r="BA1102" s="223" t="s">
        <v>206</v>
      </c>
      <c r="BB1102" s="226">
        <v>0</v>
      </c>
      <c r="BC1102" s="227">
        <v>0</v>
      </c>
      <c r="BD1102" s="227">
        <v>0</v>
      </c>
      <c r="BE1102" s="231" t="s">
        <v>2454</v>
      </c>
      <c r="BF1102" s="231" t="s">
        <v>2455</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c r="BZ1102" s="23"/>
    </row>
    <row r="1103" s="3" customFormat="1" ht="19.5" customHeight="1" spans="1:78">
      <c r="A1103" s="221"/>
      <c r="B1103" s="221"/>
      <c r="C1103" s="222">
        <v>64013606</v>
      </c>
      <c r="D1103" s="223" t="s">
        <v>2452</v>
      </c>
      <c r="E1103" s="223" t="s">
        <v>2453</v>
      </c>
      <c r="F1103" s="222">
        <v>1</v>
      </c>
      <c r="G1103" s="222">
        <v>0</v>
      </c>
      <c r="H1103" s="222">
        <v>0</v>
      </c>
      <c r="I1103" s="227">
        <v>0</v>
      </c>
      <c r="J1103" s="222">
        <v>1</v>
      </c>
      <c r="K1103" s="222">
        <v>0</v>
      </c>
      <c r="L1103" s="222">
        <v>0</v>
      </c>
      <c r="M1103" s="226">
        <v>0</v>
      </c>
      <c r="N1103" s="226">
        <v>0</v>
      </c>
      <c r="O1103" s="226">
        <v>2</v>
      </c>
      <c r="P1103" s="226">
        <v>3</v>
      </c>
      <c r="Q1103" s="226">
        <v>0.2</v>
      </c>
      <c r="R1103" s="226">
        <v>0</v>
      </c>
      <c r="S1103" s="228">
        <v>0</v>
      </c>
      <c r="T1103" s="226">
        <v>0</v>
      </c>
      <c r="U1103" s="226">
        <v>1</v>
      </c>
      <c r="V1103" s="226">
        <v>2</v>
      </c>
      <c r="W1103" s="226">
        <v>0</v>
      </c>
      <c r="X1103" s="226">
        <v>0</v>
      </c>
      <c r="Y1103" s="19">
        <v>0</v>
      </c>
      <c r="Z1103" s="226">
        <v>0</v>
      </c>
      <c r="AA1103" s="226">
        <v>1</v>
      </c>
      <c r="AB1103" s="226">
        <v>0</v>
      </c>
      <c r="AC1103" s="226">
        <v>0</v>
      </c>
      <c r="AD1103" s="226">
        <v>1</v>
      </c>
      <c r="AE1103" s="226">
        <v>1</v>
      </c>
      <c r="AF1103" s="226">
        <v>0</v>
      </c>
      <c r="AG1103" s="226">
        <v>1</v>
      </c>
      <c r="AH1103" s="226">
        <v>3</v>
      </c>
      <c r="AI1103" s="228">
        <v>0</v>
      </c>
      <c r="AJ1103" s="228">
        <v>1</v>
      </c>
      <c r="AK1103" s="228">
        <v>0</v>
      </c>
      <c r="AL1103" s="228">
        <v>3</v>
      </c>
      <c r="AM1103" s="226">
        <v>0</v>
      </c>
      <c r="AN1103" s="226">
        <v>0</v>
      </c>
      <c r="AO1103" s="226">
        <v>0</v>
      </c>
      <c r="AP1103" s="226">
        <v>0</v>
      </c>
      <c r="AQ1103" s="226">
        <v>500</v>
      </c>
      <c r="AR1103" s="226">
        <v>0</v>
      </c>
      <c r="AS1103" s="226">
        <v>0</v>
      </c>
      <c r="AT1103" s="228">
        <v>95101004</v>
      </c>
      <c r="AU1103" s="229">
        <v>0</v>
      </c>
      <c r="AV1103" s="229"/>
      <c r="AW1103" s="230" t="s">
        <v>204</v>
      </c>
      <c r="AX1103" s="226" t="s">
        <v>540</v>
      </c>
      <c r="AY1103" s="222">
        <v>0</v>
      </c>
      <c r="AZ1103" s="222">
        <v>0</v>
      </c>
      <c r="BA1103" s="223" t="s">
        <v>206</v>
      </c>
      <c r="BB1103" s="226">
        <v>0</v>
      </c>
      <c r="BC1103" s="227">
        <v>0</v>
      </c>
      <c r="BD1103" s="227">
        <v>0</v>
      </c>
      <c r="BE1103" s="231" t="s">
        <v>2454</v>
      </c>
      <c r="BF1103" s="231" t="s">
        <v>2455</v>
      </c>
      <c r="BG1103" s="226">
        <v>0</v>
      </c>
      <c r="BH1103" s="226">
        <v>0</v>
      </c>
      <c r="BI1103" s="226">
        <v>0</v>
      </c>
      <c r="BJ1103" s="226">
        <v>0</v>
      </c>
      <c r="BK1103" s="226">
        <v>0</v>
      </c>
      <c r="BL1103" s="226">
        <v>0</v>
      </c>
      <c r="BM1103" s="225">
        <v>0</v>
      </c>
      <c r="BN1103" s="228">
        <v>0</v>
      </c>
      <c r="BO1103" s="228">
        <v>0</v>
      </c>
      <c r="BP1103" s="228">
        <v>0</v>
      </c>
      <c r="BQ1103" s="228">
        <v>0</v>
      </c>
      <c r="BR1103" s="228">
        <v>0</v>
      </c>
      <c r="BS1103" s="228">
        <v>0</v>
      </c>
      <c r="BT1103" s="228">
        <v>0</v>
      </c>
      <c r="BU1103" s="228">
        <v>0</v>
      </c>
      <c r="BV1103" s="23"/>
      <c r="BW1103" s="23"/>
      <c r="BX1103" s="23"/>
      <c r="BY1103" s="23"/>
      <c r="BZ1103" s="23"/>
    </row>
    <row r="1104" s="1" customFormat="1" ht="20.1" customHeight="1" spans="1:78">
      <c r="A1104" s="219"/>
      <c r="B1104" s="219"/>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8" t="s">
        <v>2334</v>
      </c>
      <c r="AW1104" s="35" t="s">
        <v>205</v>
      </c>
      <c r="AX1104" s="72" t="s">
        <v>551</v>
      </c>
      <c r="AY1104" s="74">
        <v>10000001</v>
      </c>
      <c r="AZ1104" s="74">
        <v>77005203</v>
      </c>
      <c r="BA1104" s="71" t="s">
        <v>321</v>
      </c>
      <c r="BB1104" s="72">
        <v>1</v>
      </c>
      <c r="BC1104" s="75">
        <v>0</v>
      </c>
      <c r="BD1104" s="75">
        <v>0</v>
      </c>
      <c r="BE1104" s="186"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1" customFormat="1" ht="20.1" customHeight="1" spans="1:78">
      <c r="A1105" s="219"/>
      <c r="B1105" s="219"/>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8" t="s">
        <v>2334</v>
      </c>
      <c r="AW1105" s="35" t="s">
        <v>205</v>
      </c>
      <c r="AX1105" s="72" t="s">
        <v>551</v>
      </c>
      <c r="AY1105" s="74">
        <v>10000001</v>
      </c>
      <c r="AZ1105" s="74">
        <v>77005203</v>
      </c>
      <c r="BA1105" s="71" t="s">
        <v>321</v>
      </c>
      <c r="BB1105" s="72">
        <v>1</v>
      </c>
      <c r="BC1105" s="75">
        <v>0</v>
      </c>
      <c r="BD1105" s="75">
        <v>0</v>
      </c>
      <c r="BE1105" s="186"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6"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1" customFormat="1" ht="20.1" customHeight="1" spans="1:78">
      <c r="A1106" s="219"/>
      <c r="B1106" s="219"/>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8" t="s">
        <v>2334</v>
      </c>
      <c r="AW1106" s="35" t="s">
        <v>205</v>
      </c>
      <c r="AX1106" s="72" t="s">
        <v>551</v>
      </c>
      <c r="AY1106" s="74">
        <v>10000001</v>
      </c>
      <c r="AZ1106" s="74">
        <v>77005203</v>
      </c>
      <c r="BA1106" s="71" t="s">
        <v>321</v>
      </c>
      <c r="BB1106" s="72">
        <v>1</v>
      </c>
      <c r="BC1106" s="75">
        <v>0</v>
      </c>
      <c r="BD1106" s="75">
        <v>0</v>
      </c>
      <c r="BE1106" s="186" t="str">
        <f t="shared" si="121"/>
        <v>对目标区域释放一个疾风深渊，每秒造成120%攻击伤害+450点固定伤害,持续6秒,并附加1层魔法印记</v>
      </c>
      <c r="BF1106" s="186"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1" customFormat="1" ht="20.1" customHeight="1" spans="1:78">
      <c r="A1107" s="219"/>
      <c r="B1107" s="219"/>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8" t="s">
        <v>2334</v>
      </c>
      <c r="AW1107" s="35" t="s">
        <v>205</v>
      </c>
      <c r="AX1107" s="72" t="s">
        <v>551</v>
      </c>
      <c r="AY1107" s="74">
        <v>10000001</v>
      </c>
      <c r="AZ1107" s="74">
        <v>77005203</v>
      </c>
      <c r="BA1107" s="71" t="s">
        <v>321</v>
      </c>
      <c r="BB1107" s="72">
        <v>1</v>
      </c>
      <c r="BC1107" s="75">
        <v>0</v>
      </c>
      <c r="BD1107" s="75">
        <v>0</v>
      </c>
      <c r="BE1107" s="186" t="str">
        <f t="shared" si="121"/>
        <v>对目标区域释放一个疾风深渊，每秒造成140%攻击伤害+700点固定伤害,持续6秒,并附加1层魔法印记</v>
      </c>
      <c r="BF1107" s="186"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1" customFormat="1" ht="20.1" customHeight="1" spans="1:78">
      <c r="A1108" s="219"/>
      <c r="B1108" s="219"/>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8" t="s">
        <v>2334</v>
      </c>
      <c r="AW1108" s="35" t="s">
        <v>205</v>
      </c>
      <c r="AX1108" s="72" t="s">
        <v>551</v>
      </c>
      <c r="AY1108" s="74">
        <v>10000001</v>
      </c>
      <c r="AZ1108" s="74">
        <v>77005203</v>
      </c>
      <c r="BA1108" s="71" t="s">
        <v>321</v>
      </c>
      <c r="BB1108" s="72">
        <v>1</v>
      </c>
      <c r="BC1108" s="75">
        <v>0</v>
      </c>
      <c r="BD1108" s="75">
        <v>0</v>
      </c>
      <c r="BE1108" s="186" t="str">
        <f t="shared" si="121"/>
        <v>对目标区域释放一个疾风深渊，每秒造成160%攻击伤害+1000点固定伤害,持续6秒,并附加1层魔法印记</v>
      </c>
      <c r="BF1108" s="186"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1" customFormat="1" ht="20.1" customHeight="1" spans="1:78">
      <c r="A1109" s="219"/>
      <c r="B1109" s="219"/>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58" t="s">
        <v>2334</v>
      </c>
      <c r="AW1109" s="35" t="s">
        <v>205</v>
      </c>
      <c r="AX1109" s="72" t="s">
        <v>551</v>
      </c>
      <c r="AY1109" s="74">
        <v>10000001</v>
      </c>
      <c r="AZ1109" s="74">
        <v>77005203</v>
      </c>
      <c r="BA1109" s="71" t="s">
        <v>321</v>
      </c>
      <c r="BB1109" s="72">
        <v>1</v>
      </c>
      <c r="BC1109" s="75">
        <v>0</v>
      </c>
      <c r="BD1109" s="75">
        <v>0</v>
      </c>
      <c r="BE1109" s="186" t="str">
        <f t="shared" si="121"/>
        <v>对目标区域释放一个疾风深渊，每秒造成180%攻击伤害+1300点固定伤害,持续6秒,并附加1层魔法印记</v>
      </c>
      <c r="BF1109" s="186"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2" customFormat="1" ht="19.5" customHeight="1" spans="1:78">
      <c r="A1110" s="220"/>
      <c r="B1110" s="219"/>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2" t="s">
        <v>2465</v>
      </c>
      <c r="AV1110" s="358" t="s">
        <v>2334</v>
      </c>
      <c r="AW1110" s="35" t="s">
        <v>205</v>
      </c>
      <c r="AX1110" s="100" t="s">
        <v>540</v>
      </c>
      <c r="AY1110" s="107">
        <v>10000001</v>
      </c>
      <c r="AZ1110" s="107">
        <v>77005201</v>
      </c>
      <c r="BA1110" s="110" t="s">
        <v>592</v>
      </c>
      <c r="BB1110" s="72" t="s">
        <v>2466</v>
      </c>
      <c r="BC1110" s="99">
        <v>0</v>
      </c>
      <c r="BD1110" s="99">
        <v>0</v>
      </c>
      <c r="BE1110" s="186" t="str">
        <f>"对目标区域释放移动的魔球，对敌方单位造成"&amp;X1110*100&amp;"%攻击伤害+"&amp;Z1110&amp;"点固定伤害,并附加1层魔法印记"</f>
        <v>对目标区域释放移动的魔球，对敌方单位造成280%攻击伤害+900点固定伤害,并附加1层魔法印记</v>
      </c>
      <c r="BF1110" s="186"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2" customFormat="1" ht="19.5" customHeight="1" spans="1:78">
      <c r="A1111" s="220"/>
      <c r="B1111" s="219"/>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2" t="s">
        <v>2465</v>
      </c>
      <c r="AV1111" s="358" t="s">
        <v>2334</v>
      </c>
      <c r="AW1111" s="35" t="s">
        <v>205</v>
      </c>
      <c r="AX1111" s="100" t="s">
        <v>540</v>
      </c>
      <c r="AY1111" s="107">
        <v>10000001</v>
      </c>
      <c r="AZ1111" s="107">
        <v>77005201</v>
      </c>
      <c r="BA1111" s="110" t="s">
        <v>592</v>
      </c>
      <c r="BB1111" s="72" t="s">
        <v>2466</v>
      </c>
      <c r="BC1111" s="99">
        <v>0</v>
      </c>
      <c r="BD1111" s="99">
        <v>0</v>
      </c>
      <c r="BE1111" s="186"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6"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2" customFormat="1" ht="19.5" customHeight="1" spans="1:78">
      <c r="A1112" s="220"/>
      <c r="B1112" s="220"/>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2" t="s">
        <v>2465</v>
      </c>
      <c r="AV1112" s="358" t="s">
        <v>2334</v>
      </c>
      <c r="AW1112" s="35" t="s">
        <v>205</v>
      </c>
      <c r="AX1112" s="100" t="s">
        <v>540</v>
      </c>
      <c r="AY1112" s="107">
        <v>10000001</v>
      </c>
      <c r="AZ1112" s="107">
        <v>77005201</v>
      </c>
      <c r="BA1112" s="110" t="s">
        <v>592</v>
      </c>
      <c r="BB1112" s="72" t="s">
        <v>2466</v>
      </c>
      <c r="BC1112" s="99">
        <v>0</v>
      </c>
      <c r="BD1112" s="99">
        <v>0</v>
      </c>
      <c r="BE1112" s="186" t="str">
        <f t="shared" si="122"/>
        <v>对目标区域释放移动的魔球，对敌方单位造成300%攻击伤害+1800点固定伤害,并附加1层魔法印记</v>
      </c>
      <c r="BF1112" s="186"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2" customFormat="1" ht="19.5" customHeight="1" spans="1:78">
      <c r="A1113" s="220"/>
      <c r="B1113" s="220"/>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2" t="s">
        <v>2465</v>
      </c>
      <c r="AV1113" s="358" t="s">
        <v>2334</v>
      </c>
      <c r="AW1113" s="35" t="s">
        <v>205</v>
      </c>
      <c r="AX1113" s="100" t="s">
        <v>540</v>
      </c>
      <c r="AY1113" s="107">
        <v>10000001</v>
      </c>
      <c r="AZ1113" s="107">
        <v>77005201</v>
      </c>
      <c r="BA1113" s="110" t="s">
        <v>592</v>
      </c>
      <c r="BB1113" s="72" t="s">
        <v>2466</v>
      </c>
      <c r="BC1113" s="99">
        <v>0</v>
      </c>
      <c r="BD1113" s="99">
        <v>0</v>
      </c>
      <c r="BE1113" s="186" t="str">
        <f t="shared" si="122"/>
        <v>对目标区域释放移动的魔球，对敌方单位造成330%攻击伤害+2800点固定伤害,并附加1层魔法印记</v>
      </c>
      <c r="BF1113" s="186"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2" customFormat="1" ht="19.5" customHeight="1" spans="1:78">
      <c r="A1114" s="220"/>
      <c r="B1114" s="220"/>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2" t="s">
        <v>2465</v>
      </c>
      <c r="AV1114" s="358" t="s">
        <v>2334</v>
      </c>
      <c r="AW1114" s="35" t="s">
        <v>205</v>
      </c>
      <c r="AX1114" s="100" t="s">
        <v>540</v>
      </c>
      <c r="AY1114" s="107">
        <v>10000001</v>
      </c>
      <c r="AZ1114" s="107">
        <v>77005201</v>
      </c>
      <c r="BA1114" s="110" t="s">
        <v>592</v>
      </c>
      <c r="BB1114" s="72" t="s">
        <v>2466</v>
      </c>
      <c r="BC1114" s="99">
        <v>0</v>
      </c>
      <c r="BD1114" s="99">
        <v>0</v>
      </c>
      <c r="BE1114" s="186" t="str">
        <f t="shared" si="122"/>
        <v>对目标区域释放移动的魔球，对敌方单位造成360%攻击伤害+4000点固定伤害,并附加1层魔法印记</v>
      </c>
      <c r="BF1114" s="186"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2" customFormat="1" ht="19.5" customHeight="1" spans="1:78">
      <c r="A1115" s="220"/>
      <c r="B1115" s="220"/>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42" t="s">
        <v>2465</v>
      </c>
      <c r="AV1115" s="358" t="s">
        <v>2334</v>
      </c>
      <c r="AW1115" s="35" t="s">
        <v>205</v>
      </c>
      <c r="AX1115" s="100" t="s">
        <v>540</v>
      </c>
      <c r="AY1115" s="107">
        <v>10000001</v>
      </c>
      <c r="AZ1115" s="107">
        <v>77005201</v>
      </c>
      <c r="BA1115" s="110" t="s">
        <v>592</v>
      </c>
      <c r="BB1115" s="72" t="s">
        <v>2466</v>
      </c>
      <c r="BC1115" s="99">
        <v>0</v>
      </c>
      <c r="BD1115" s="99">
        <v>0</v>
      </c>
      <c r="BE1115" s="186" t="str">
        <f t="shared" si="122"/>
        <v>对目标区域释放移动的魔球，对敌方单位造成400%攻击伤害+5200点固定伤害,并附加1层魔法印记</v>
      </c>
      <c r="BF1115" s="18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2" customFormat="1" ht="20.1" customHeight="1" spans="1:78">
      <c r="A1116" s="220"/>
      <c r="B1116" s="220"/>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7" t="s">
        <v>2475</v>
      </c>
      <c r="BV1116" s="23"/>
      <c r="BW1116" s="23"/>
      <c r="BX1116" s="23"/>
      <c r="BY1116" s="23"/>
      <c r="BZ1116" s="23"/>
    </row>
    <row r="1117" s="2" customFormat="1" ht="20.1" customHeight="1" spans="1:78">
      <c r="A1117" s="220"/>
      <c r="B1117" s="220"/>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7" t="s">
        <v>2476</v>
      </c>
      <c r="BV1117" s="23"/>
      <c r="BW1117" s="23"/>
      <c r="BX1117" s="23"/>
      <c r="BY1117" s="23"/>
      <c r="BZ1117" s="23"/>
    </row>
    <row r="1118" s="2" customFormat="1" ht="20.1" customHeight="1" spans="1:78">
      <c r="A1118" s="220"/>
      <c r="B1118" s="220"/>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7" t="s">
        <v>2478</v>
      </c>
      <c r="BV1118" s="23"/>
      <c r="BW1118" s="23"/>
      <c r="BX1118" s="23"/>
      <c r="BY1118" s="23"/>
      <c r="BZ1118" s="23"/>
    </row>
    <row r="1119" s="2" customFormat="1" ht="20.1" customHeight="1" spans="1:78">
      <c r="A1119" s="220"/>
      <c r="B1119" s="220"/>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7" t="s">
        <v>2480</v>
      </c>
      <c r="BV1119" s="23"/>
      <c r="BW1119" s="23"/>
      <c r="BX1119" s="23"/>
      <c r="BY1119" s="23"/>
      <c r="BZ1119" s="23"/>
    </row>
    <row r="1120" s="2" customFormat="1" ht="20.1" customHeight="1" spans="1:78">
      <c r="A1120" s="220"/>
      <c r="B1120" s="220"/>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7" t="s">
        <v>2482</v>
      </c>
      <c r="BV1120" s="23"/>
      <c r="BW1120" s="23"/>
      <c r="BX1120" s="23"/>
      <c r="BY1120" s="23"/>
      <c r="BZ1120" s="23"/>
    </row>
    <row r="1121" s="2" customFormat="1" ht="20.1" customHeight="1" spans="1:78">
      <c r="A1121" s="220"/>
      <c r="B1121" s="220"/>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37" t="s">
        <v>2484</v>
      </c>
      <c r="BV1121" s="23"/>
      <c r="BW1121" s="23"/>
      <c r="BX1121" s="23"/>
      <c r="BY1121" s="23"/>
      <c r="BZ1121" s="23"/>
    </row>
    <row r="1122" s="1" customFormat="1" ht="20.1" customHeight="1" spans="1:78">
      <c r="A1122" s="219"/>
      <c r="B1122" s="219"/>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4" t="s">
        <v>2487</v>
      </c>
      <c r="AU1122" s="358" t="s">
        <v>204</v>
      </c>
      <c r="AV1122" s="72"/>
      <c r="AW1122" s="35" t="s">
        <v>205</v>
      </c>
      <c r="AX1122" s="72" t="s">
        <v>551</v>
      </c>
      <c r="AY1122" s="74">
        <v>0</v>
      </c>
      <c r="AZ1122" s="74">
        <v>77005204</v>
      </c>
      <c r="BA1122" s="71" t="s">
        <v>206</v>
      </c>
      <c r="BB1122" s="72">
        <v>0</v>
      </c>
      <c r="BC1122" s="75">
        <v>0</v>
      </c>
      <c r="BD1122" s="75">
        <v>0</v>
      </c>
      <c r="BE1122"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1" customFormat="1" ht="20.1" customHeight="1" spans="1:78">
      <c r="A1123" s="219"/>
      <c r="B1123" s="219"/>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4" t="s">
        <v>2487</v>
      </c>
      <c r="AU1123" s="358" t="s">
        <v>204</v>
      </c>
      <c r="AV1123" s="72"/>
      <c r="AW1123" s="35" t="s">
        <v>205</v>
      </c>
      <c r="AX1123" s="72" t="s">
        <v>551</v>
      </c>
      <c r="AY1123" s="74">
        <v>0</v>
      </c>
      <c r="AZ1123" s="74">
        <v>77005204</v>
      </c>
      <c r="BA1123" s="71" t="s">
        <v>206</v>
      </c>
      <c r="BB1123" s="72">
        <v>0</v>
      </c>
      <c r="BC1123" s="75">
        <v>0</v>
      </c>
      <c r="BD1123" s="75">
        <v>0</v>
      </c>
      <c r="BE1123"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6"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1" customFormat="1" ht="20.1" customHeight="1" spans="1:78">
      <c r="A1124" s="219"/>
      <c r="B1124" s="219"/>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4" t="s">
        <v>2487</v>
      </c>
      <c r="AU1124" s="358" t="s">
        <v>204</v>
      </c>
      <c r="AV1124" s="72"/>
      <c r="AW1124" s="35" t="s">
        <v>205</v>
      </c>
      <c r="AX1124" s="72" t="s">
        <v>551</v>
      </c>
      <c r="AY1124" s="74">
        <v>0</v>
      </c>
      <c r="AZ1124" s="74">
        <v>77005204</v>
      </c>
      <c r="BA1124" s="71" t="s">
        <v>206</v>
      </c>
      <c r="BB1124" s="72">
        <v>0</v>
      </c>
      <c r="BC1124" s="75">
        <v>0</v>
      </c>
      <c r="BD1124" s="75">
        <v>0</v>
      </c>
      <c r="BE1124" s="186"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6"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1" customFormat="1" ht="20.1" customHeight="1" spans="1:78">
      <c r="A1125" s="219"/>
      <c r="B1125" s="219"/>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4" t="s">
        <v>2487</v>
      </c>
      <c r="AU1125" s="358" t="s">
        <v>204</v>
      </c>
      <c r="AV1125" s="72"/>
      <c r="AW1125" s="35" t="s">
        <v>205</v>
      </c>
      <c r="AX1125" s="72" t="s">
        <v>551</v>
      </c>
      <c r="AY1125" s="74">
        <v>0</v>
      </c>
      <c r="AZ1125" s="74">
        <v>77005204</v>
      </c>
      <c r="BA1125" s="71" t="s">
        <v>206</v>
      </c>
      <c r="BB1125" s="72">
        <v>0</v>
      </c>
      <c r="BC1125" s="75">
        <v>0</v>
      </c>
      <c r="BD1125" s="75">
        <v>0</v>
      </c>
      <c r="BE1125" s="186" t="str">
        <f t="shared" si="124"/>
        <v>自身变成风神之女，每次攻击附带龙卷风,龙卷风每次攻击造成115%攻击伤害+2800点固定伤害,如果目标血量低于35%,则普攻技能提升50%,变身效果持续12秒,命中目标后造成范围爆炸,造成100%伤害</v>
      </c>
      <c r="BF1125" s="186"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1" customFormat="1" ht="20.1" customHeight="1" spans="1:78">
      <c r="A1126" s="219"/>
      <c r="B1126" s="219"/>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4" t="s">
        <v>2487</v>
      </c>
      <c r="AU1126" s="358" t="s">
        <v>204</v>
      </c>
      <c r="AV1126" s="72"/>
      <c r="AW1126" s="35" t="s">
        <v>205</v>
      </c>
      <c r="AX1126" s="72" t="s">
        <v>551</v>
      </c>
      <c r="AY1126" s="74">
        <v>0</v>
      </c>
      <c r="AZ1126" s="74">
        <v>77005204</v>
      </c>
      <c r="BA1126" s="71" t="s">
        <v>206</v>
      </c>
      <c r="BB1126" s="72">
        <v>0</v>
      </c>
      <c r="BC1126" s="75">
        <v>0</v>
      </c>
      <c r="BD1126" s="75">
        <v>0</v>
      </c>
      <c r="BE1126" s="186" t="str">
        <f t="shared" si="124"/>
        <v>自身变成风神之女，每次攻击附带龙卷风,龙卷风每次攻击造成122.5%攻击伤害+4000点固定伤害,如果目标血量低于35%,则普攻技能提升50%,变身效果持续12秒,命中目标后造成范围爆炸,造成100%伤害</v>
      </c>
      <c r="BF1126" s="186"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1" customFormat="1" ht="20.1" customHeight="1" spans="1:78">
      <c r="A1127" s="219"/>
      <c r="B1127" s="219"/>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44" t="s">
        <v>2487</v>
      </c>
      <c r="AU1127" s="358" t="s">
        <v>204</v>
      </c>
      <c r="AV1127" s="72"/>
      <c r="AW1127" s="35" t="s">
        <v>205</v>
      </c>
      <c r="AX1127" s="72" t="s">
        <v>551</v>
      </c>
      <c r="AY1127" s="74">
        <v>0</v>
      </c>
      <c r="AZ1127" s="74">
        <v>77005204</v>
      </c>
      <c r="BA1127" s="71" t="s">
        <v>206</v>
      </c>
      <c r="BB1127" s="72">
        <v>0</v>
      </c>
      <c r="BC1127" s="75">
        <v>0</v>
      </c>
      <c r="BD1127" s="75">
        <v>0</v>
      </c>
      <c r="BE1127" s="186" t="str">
        <f t="shared" si="124"/>
        <v>自身变成风神之女，每次攻击附带龙卷风,龙卷风每次攻击造成130%攻击伤害+5200点固定伤害,如果目标血量低于35%,则普攻技能提升50%,变身效果持续12秒,命中目标后造成范围爆炸,造成100%伤害</v>
      </c>
      <c r="BF1127" s="186"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2" customFormat="1" ht="19.5" customHeight="1" spans="1:78">
      <c r="A1128" s="220"/>
      <c r="B1128" s="220"/>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2" t="s">
        <v>2465</v>
      </c>
      <c r="AV1128" s="358"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2" customFormat="1" ht="19.5" customHeight="1" spans="1:78">
      <c r="A1129" s="220"/>
      <c r="B1129" s="220"/>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2" t="s">
        <v>2465</v>
      </c>
      <c r="AV1129" s="358"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2" customFormat="1" ht="19.5" customHeight="1" spans="1:78">
      <c r="A1130" s="220"/>
      <c r="B1130" s="220"/>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1.15</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2" t="s">
        <v>2465</v>
      </c>
      <c r="AV1130" s="358"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2" customFormat="1" ht="19.5" customHeight="1" spans="1:78">
      <c r="A1131" s="220"/>
      <c r="B1131" s="220"/>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2" t="s">
        <v>2465</v>
      </c>
      <c r="AV1131" s="358"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2" customFormat="1" ht="19.5" customHeight="1" spans="1:78">
      <c r="A1132" s="220"/>
      <c r="B1132" s="220"/>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42" t="s">
        <v>2465</v>
      </c>
      <c r="AV1132" s="358"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3" customFormat="1" ht="19.5" customHeight="1" spans="1:78">
      <c r="A1133" s="221"/>
      <c r="B1133" s="221"/>
      <c r="C1133" s="222">
        <v>64014501</v>
      </c>
      <c r="D1133" s="223" t="s">
        <v>2403</v>
      </c>
      <c r="E1133" s="223" t="s">
        <v>2404</v>
      </c>
      <c r="F1133" s="222">
        <v>1</v>
      </c>
      <c r="G1133" s="222">
        <v>0</v>
      </c>
      <c r="H1133" s="222">
        <v>0</v>
      </c>
      <c r="I1133" s="227">
        <v>0</v>
      </c>
      <c r="J1133" s="222">
        <v>1</v>
      </c>
      <c r="K1133" s="222">
        <v>0</v>
      </c>
      <c r="L1133" s="222">
        <v>0</v>
      </c>
      <c r="M1133" s="226">
        <v>0</v>
      </c>
      <c r="N1133" s="226">
        <v>0</v>
      </c>
      <c r="O1133" s="226">
        <v>2</v>
      </c>
      <c r="P1133" s="226">
        <v>3</v>
      </c>
      <c r="Q1133" s="226">
        <v>0.2</v>
      </c>
      <c r="R1133" s="226">
        <v>0</v>
      </c>
      <c r="S1133" s="228">
        <v>0</v>
      </c>
      <c r="T1133" s="226">
        <v>0</v>
      </c>
      <c r="U1133" s="226">
        <v>1</v>
      </c>
      <c r="V1133" s="226">
        <v>2</v>
      </c>
      <c r="W1133" s="226">
        <v>0</v>
      </c>
      <c r="X1133" s="226">
        <v>0.5</v>
      </c>
      <c r="Y1133" s="19">
        <v>0</v>
      </c>
      <c r="Z1133" s="226">
        <v>0</v>
      </c>
      <c r="AA1133" s="226">
        <v>1</v>
      </c>
      <c r="AB1133" s="226">
        <v>0</v>
      </c>
      <c r="AC1133" s="226">
        <v>0</v>
      </c>
      <c r="AD1133" s="226">
        <v>1</v>
      </c>
      <c r="AE1133" s="226">
        <v>1</v>
      </c>
      <c r="AF1133" s="226">
        <v>0</v>
      </c>
      <c r="AG1133" s="226">
        <v>1</v>
      </c>
      <c r="AH1133" s="226">
        <v>2</v>
      </c>
      <c r="AI1133" s="228">
        <v>1</v>
      </c>
      <c r="AJ1133" s="228">
        <v>1</v>
      </c>
      <c r="AK1133" s="228">
        <v>0</v>
      </c>
      <c r="AL1133" s="228">
        <v>3</v>
      </c>
      <c r="AM1133" s="226">
        <v>0</v>
      </c>
      <c r="AN1133" s="226">
        <v>0</v>
      </c>
      <c r="AO1133" s="226">
        <v>0</v>
      </c>
      <c r="AP1133" s="226">
        <v>0</v>
      </c>
      <c r="AQ1133" s="226">
        <v>1000</v>
      </c>
      <c r="AR1133" s="226">
        <v>0.4</v>
      </c>
      <c r="AS1133" s="226">
        <v>0</v>
      </c>
      <c r="AT1133" s="228">
        <v>0</v>
      </c>
      <c r="AU1133" s="359" t="s">
        <v>2449</v>
      </c>
      <c r="AV1133" s="229"/>
      <c r="AW1133" s="230" t="s">
        <v>204</v>
      </c>
      <c r="AX1133" s="226" t="s">
        <v>540</v>
      </c>
      <c r="AY1133" s="222">
        <v>0</v>
      </c>
      <c r="AZ1133" s="222">
        <v>77005207</v>
      </c>
      <c r="BA1133" s="223" t="s">
        <v>206</v>
      </c>
      <c r="BB1133" s="226">
        <v>0</v>
      </c>
      <c r="BC1133" s="227">
        <v>0</v>
      </c>
      <c r="BD1133" s="227">
        <v>0</v>
      </c>
      <c r="BE1133" s="231" t="s">
        <v>2498</v>
      </c>
      <c r="BF1133" s="231" t="s">
        <v>2499</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v>1</v>
      </c>
      <c r="BX1133" s="23"/>
      <c r="BY1133" s="23"/>
      <c r="BZ1133" s="23"/>
    </row>
    <row r="1134" s="3" customFormat="1" ht="19.5" customHeight="1" spans="1:78">
      <c r="A1134" s="221"/>
      <c r="B1134" s="221"/>
      <c r="C1134" s="222">
        <v>64014601</v>
      </c>
      <c r="D1134" s="223" t="s">
        <v>2500</v>
      </c>
      <c r="E1134" s="223" t="s">
        <v>2501</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59" t="s">
        <v>2449</v>
      </c>
      <c r="AV1134" s="229"/>
      <c r="AW1134" s="223" t="s">
        <v>204</v>
      </c>
      <c r="AX1134" s="226" t="s">
        <v>540</v>
      </c>
      <c r="AY1134" s="222">
        <v>10000007</v>
      </c>
      <c r="AZ1134" s="222">
        <v>77005205</v>
      </c>
      <c r="BA1134" s="223" t="s">
        <v>592</v>
      </c>
      <c r="BB1134" s="226" t="s">
        <v>2502</v>
      </c>
      <c r="BC1134" s="227">
        <v>0</v>
      </c>
      <c r="BD1134" s="227">
        <v>1</v>
      </c>
      <c r="BE1134" s="231" t="s">
        <v>2503</v>
      </c>
      <c r="BF1134" s="231" t="s">
        <v>2504</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c r="BZ1134" s="23"/>
    </row>
    <row r="1135" s="3" customFormat="1" ht="19.5" customHeight="1" spans="1:78">
      <c r="A1135" s="221"/>
      <c r="B1135" s="221"/>
      <c r="C1135" s="222">
        <v>64014602</v>
      </c>
      <c r="D1135" s="223" t="s">
        <v>2500</v>
      </c>
      <c r="E1135" s="223" t="s">
        <v>2501</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59" t="s">
        <v>2449</v>
      </c>
      <c r="AV1135" s="229"/>
      <c r="AW1135" s="223" t="s">
        <v>204</v>
      </c>
      <c r="AX1135" s="226" t="s">
        <v>540</v>
      </c>
      <c r="AY1135" s="222">
        <v>10000007</v>
      </c>
      <c r="AZ1135" s="222">
        <v>77005205</v>
      </c>
      <c r="BA1135" s="223" t="s">
        <v>592</v>
      </c>
      <c r="BB1135" s="226" t="s">
        <v>2502</v>
      </c>
      <c r="BC1135" s="227">
        <v>0</v>
      </c>
      <c r="BD1135" s="227">
        <v>1</v>
      </c>
      <c r="BE1135" s="231" t="s">
        <v>2503</v>
      </c>
      <c r="BF1135" s="231" t="s">
        <v>2504</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c r="BZ1135" s="23"/>
    </row>
    <row r="1136" s="3" customFormat="1" ht="19.5" customHeight="1" spans="1:78">
      <c r="A1136" s="221"/>
      <c r="B1136" s="221"/>
      <c r="C1136" s="222">
        <v>64014603</v>
      </c>
      <c r="D1136" s="223" t="s">
        <v>2500</v>
      </c>
      <c r="E1136" s="223" t="s">
        <v>2501</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59" t="s">
        <v>2449</v>
      </c>
      <c r="AV1136" s="229"/>
      <c r="AW1136" s="223" t="s">
        <v>204</v>
      </c>
      <c r="AX1136" s="226" t="s">
        <v>540</v>
      </c>
      <c r="AY1136" s="222">
        <v>10000007</v>
      </c>
      <c r="AZ1136" s="222">
        <v>77005205</v>
      </c>
      <c r="BA1136" s="223" t="s">
        <v>592</v>
      </c>
      <c r="BB1136" s="226" t="s">
        <v>2502</v>
      </c>
      <c r="BC1136" s="227">
        <v>0</v>
      </c>
      <c r="BD1136" s="227">
        <v>1</v>
      </c>
      <c r="BE1136" s="231" t="s">
        <v>2503</v>
      </c>
      <c r="BF1136" s="231" t="s">
        <v>2504</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c r="BZ1136" s="23"/>
    </row>
    <row r="1137" s="3" customFormat="1" ht="19.5" customHeight="1" spans="1:78">
      <c r="A1137" s="221"/>
      <c r="B1137" s="221"/>
      <c r="C1137" s="222">
        <v>64014604</v>
      </c>
      <c r="D1137" s="223" t="s">
        <v>2500</v>
      </c>
      <c r="E1137" s="223" t="s">
        <v>2501</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59" t="s">
        <v>2449</v>
      </c>
      <c r="AV1137" s="229"/>
      <c r="AW1137" s="223" t="s">
        <v>204</v>
      </c>
      <c r="AX1137" s="226" t="s">
        <v>540</v>
      </c>
      <c r="AY1137" s="222">
        <v>10000007</v>
      </c>
      <c r="AZ1137" s="222">
        <v>77005205</v>
      </c>
      <c r="BA1137" s="223" t="s">
        <v>592</v>
      </c>
      <c r="BB1137" s="226" t="s">
        <v>2502</v>
      </c>
      <c r="BC1137" s="227">
        <v>0</v>
      </c>
      <c r="BD1137" s="227">
        <v>1</v>
      </c>
      <c r="BE1137" s="231" t="s">
        <v>2503</v>
      </c>
      <c r="BF1137" s="231" t="s">
        <v>2504</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c r="BZ1137" s="23"/>
    </row>
    <row r="1138" s="3" customFormat="1" ht="19.5" customHeight="1" spans="1:78">
      <c r="A1138" s="221"/>
      <c r="B1138" s="221"/>
      <c r="C1138" s="222">
        <v>64014605</v>
      </c>
      <c r="D1138" s="223" t="s">
        <v>2500</v>
      </c>
      <c r="E1138" s="223" t="s">
        <v>2501</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59" t="s">
        <v>2449</v>
      </c>
      <c r="AV1138" s="229"/>
      <c r="AW1138" s="223" t="s">
        <v>204</v>
      </c>
      <c r="AX1138" s="226" t="s">
        <v>540</v>
      </c>
      <c r="AY1138" s="222">
        <v>10000007</v>
      </c>
      <c r="AZ1138" s="222">
        <v>77005205</v>
      </c>
      <c r="BA1138" s="223" t="s">
        <v>592</v>
      </c>
      <c r="BB1138" s="226" t="s">
        <v>2502</v>
      </c>
      <c r="BC1138" s="227">
        <v>0</v>
      </c>
      <c r="BD1138" s="227">
        <v>1</v>
      </c>
      <c r="BE1138" s="231" t="s">
        <v>2503</v>
      </c>
      <c r="BF1138" s="231" t="s">
        <v>2504</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c r="BZ1138" s="23"/>
    </row>
    <row r="1139" s="3" customFormat="1" ht="19.5" customHeight="1" spans="1:78">
      <c r="A1139" s="221"/>
      <c r="B1139" s="221"/>
      <c r="C1139" s="222">
        <v>64014606</v>
      </c>
      <c r="D1139" s="223" t="s">
        <v>2500</v>
      </c>
      <c r="E1139" s="223" t="s">
        <v>2501</v>
      </c>
      <c r="F1139" s="222">
        <v>1</v>
      </c>
      <c r="G1139" s="226">
        <v>0</v>
      </c>
      <c r="H1139" s="222">
        <v>0</v>
      </c>
      <c r="I1139" s="227">
        <v>0</v>
      </c>
      <c r="J1139" s="222">
        <v>1</v>
      </c>
      <c r="K1139" s="222">
        <v>0</v>
      </c>
      <c r="L1139" s="222">
        <v>0</v>
      </c>
      <c r="M1139" s="226">
        <v>0</v>
      </c>
      <c r="N1139" s="226">
        <v>0</v>
      </c>
      <c r="O1139" s="226">
        <v>2</v>
      </c>
      <c r="P1139" s="226">
        <v>16</v>
      </c>
      <c r="Q1139" s="226">
        <v>1</v>
      </c>
      <c r="R1139" s="226">
        <v>0</v>
      </c>
      <c r="S1139" s="228">
        <v>0</v>
      </c>
      <c r="T1139" s="226">
        <v>0</v>
      </c>
      <c r="U1139" s="226">
        <v>1</v>
      </c>
      <c r="V1139" s="226">
        <v>2</v>
      </c>
      <c r="W1139" s="226">
        <v>0</v>
      </c>
      <c r="X1139" s="226">
        <v>1.5</v>
      </c>
      <c r="Y1139" s="19">
        <v>0</v>
      </c>
      <c r="Z1139" s="226">
        <v>0</v>
      </c>
      <c r="AA1139" s="226">
        <v>0</v>
      </c>
      <c r="AB1139" s="226">
        <v>0</v>
      </c>
      <c r="AC1139" s="226">
        <v>0</v>
      </c>
      <c r="AD1139" s="226">
        <v>0</v>
      </c>
      <c r="AE1139" s="226">
        <v>1</v>
      </c>
      <c r="AF1139" s="226">
        <v>0</v>
      </c>
      <c r="AG1139" s="226">
        <v>1</v>
      </c>
      <c r="AH1139" s="226">
        <v>2</v>
      </c>
      <c r="AI1139" s="228">
        <v>0</v>
      </c>
      <c r="AJ1139" s="228">
        <v>2</v>
      </c>
      <c r="AK1139" s="228">
        <v>0</v>
      </c>
      <c r="AL1139" s="228">
        <v>2</v>
      </c>
      <c r="AM1139" s="226">
        <v>0</v>
      </c>
      <c r="AN1139" s="226">
        <v>0</v>
      </c>
      <c r="AO1139" s="226">
        <v>0</v>
      </c>
      <c r="AP1139" s="226">
        <v>0</v>
      </c>
      <c r="AQ1139" s="226">
        <v>5000</v>
      </c>
      <c r="AR1139" s="226">
        <v>0</v>
      </c>
      <c r="AS1139" s="226">
        <v>15</v>
      </c>
      <c r="AT1139" s="236">
        <v>0</v>
      </c>
      <c r="AU1139" s="359" t="s">
        <v>2449</v>
      </c>
      <c r="AV1139" s="229"/>
      <c r="AW1139" s="223" t="s">
        <v>204</v>
      </c>
      <c r="AX1139" s="226" t="s">
        <v>540</v>
      </c>
      <c r="AY1139" s="222">
        <v>10000007</v>
      </c>
      <c r="AZ1139" s="222">
        <v>77005205</v>
      </c>
      <c r="BA1139" s="223" t="s">
        <v>592</v>
      </c>
      <c r="BB1139" s="226" t="s">
        <v>2502</v>
      </c>
      <c r="BC1139" s="227">
        <v>0</v>
      </c>
      <c r="BD1139" s="227">
        <v>1</v>
      </c>
      <c r="BE1139" s="231" t="s">
        <v>2503</v>
      </c>
      <c r="BF1139" s="231" t="s">
        <v>2504</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c r="BZ1139" s="23"/>
    </row>
    <row r="1140" s="3" customFormat="1" ht="19.5" customHeight="1" spans="1:78">
      <c r="A1140" s="221"/>
      <c r="B1140" s="221"/>
      <c r="C1140" s="222">
        <v>64014701</v>
      </c>
      <c r="D1140" s="223" t="s">
        <v>2505</v>
      </c>
      <c r="E1140" s="223" t="s">
        <v>2506</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59" t="s">
        <v>2507</v>
      </c>
      <c r="AV1140" s="229"/>
      <c r="AW1140" s="230" t="s">
        <v>204</v>
      </c>
      <c r="AX1140" s="226" t="s">
        <v>540</v>
      </c>
      <c r="AY1140" s="222">
        <v>0</v>
      </c>
      <c r="AZ1140" s="222">
        <v>77005202</v>
      </c>
      <c r="BA1140" s="223" t="s">
        <v>206</v>
      </c>
      <c r="BB1140" s="226">
        <v>0</v>
      </c>
      <c r="BC1140" s="227">
        <v>0</v>
      </c>
      <c r="BD1140" s="227">
        <v>0</v>
      </c>
      <c r="BE1140" s="231" t="s">
        <v>2405</v>
      </c>
      <c r="BF1140" s="231" t="s">
        <v>2406</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c r="BZ1140" s="23"/>
    </row>
    <row r="1141" s="3" customFormat="1" ht="19.5" customHeight="1" spans="1:78">
      <c r="A1141" s="221"/>
      <c r="B1141" s="221"/>
      <c r="C1141" s="222">
        <v>64014702</v>
      </c>
      <c r="D1141" s="223" t="s">
        <v>2505</v>
      </c>
      <c r="E1141" s="223" t="s">
        <v>2506</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v>
      </c>
      <c r="Y1141" s="226">
        <v>0.5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59" t="s">
        <v>2507</v>
      </c>
      <c r="AV1141" s="229"/>
      <c r="AW1141" s="230" t="s">
        <v>204</v>
      </c>
      <c r="AX1141" s="226" t="s">
        <v>540</v>
      </c>
      <c r="AY1141" s="222">
        <v>0</v>
      </c>
      <c r="AZ1141" s="222">
        <v>77005202</v>
      </c>
      <c r="BA1141" s="223" t="s">
        <v>206</v>
      </c>
      <c r="BB1141" s="226">
        <v>0</v>
      </c>
      <c r="BC1141" s="227">
        <v>0</v>
      </c>
      <c r="BD1141" s="227">
        <v>0</v>
      </c>
      <c r="BE1141" s="231" t="s">
        <v>2405</v>
      </c>
      <c r="BF1141" s="231" t="s">
        <v>2406</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c r="BZ1141" s="23"/>
    </row>
    <row r="1142" s="3" customFormat="1" ht="19.5" customHeight="1" spans="1:78">
      <c r="A1142" s="221"/>
      <c r="B1142" s="221"/>
      <c r="C1142" s="222">
        <v>64014703</v>
      </c>
      <c r="D1142" s="223" t="s">
        <v>2505</v>
      </c>
      <c r="E1142" s="223" t="s">
        <v>2506</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0.55</v>
      </c>
      <c r="Y1142" s="226">
        <v>0.55</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59" t="s">
        <v>2507</v>
      </c>
      <c r="AV1142" s="229"/>
      <c r="AW1142" s="230" t="s">
        <v>204</v>
      </c>
      <c r="AX1142" s="226" t="s">
        <v>540</v>
      </c>
      <c r="AY1142" s="222">
        <v>0</v>
      </c>
      <c r="AZ1142" s="222">
        <v>77005202</v>
      </c>
      <c r="BA1142" s="223" t="s">
        <v>206</v>
      </c>
      <c r="BB1142" s="226">
        <v>0</v>
      </c>
      <c r="BC1142" s="227">
        <v>0</v>
      </c>
      <c r="BD1142" s="227">
        <v>0</v>
      </c>
      <c r="BE1142" s="231" t="s">
        <v>2405</v>
      </c>
      <c r="BF1142" s="231" t="s">
        <v>2406</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c r="BZ1142" s="23"/>
    </row>
    <row r="1143" s="3" customFormat="1" ht="19.5" customHeight="1" spans="1:78">
      <c r="A1143" s="221"/>
      <c r="B1143" s="221"/>
      <c r="C1143" s="222">
        <v>64014704</v>
      </c>
      <c r="D1143" s="223" t="s">
        <v>2505</v>
      </c>
      <c r="E1143" s="223" t="s">
        <v>2506</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v>
      </c>
      <c r="Y1143" s="226">
        <v>0.6</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59" t="s">
        <v>2507</v>
      </c>
      <c r="AV1143" s="229"/>
      <c r="AW1143" s="230" t="s">
        <v>204</v>
      </c>
      <c r="AX1143" s="226" t="s">
        <v>540</v>
      </c>
      <c r="AY1143" s="222">
        <v>0</v>
      </c>
      <c r="AZ1143" s="222">
        <v>77005202</v>
      </c>
      <c r="BA1143" s="223" t="s">
        <v>206</v>
      </c>
      <c r="BB1143" s="226">
        <v>0</v>
      </c>
      <c r="BC1143" s="227">
        <v>0</v>
      </c>
      <c r="BD1143" s="227">
        <v>0</v>
      </c>
      <c r="BE1143" s="231" t="s">
        <v>2405</v>
      </c>
      <c r="BF1143" s="231" t="s">
        <v>2406</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c r="BZ1143" s="23"/>
    </row>
    <row r="1144" s="3" customFormat="1" ht="19.5" customHeight="1" spans="1:78">
      <c r="A1144" s="221"/>
      <c r="B1144" s="221"/>
      <c r="C1144" s="222">
        <v>64014705</v>
      </c>
      <c r="D1144" s="223" t="s">
        <v>2505</v>
      </c>
      <c r="E1144" s="223" t="s">
        <v>2506</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0.65</v>
      </c>
      <c r="Y1144" s="226">
        <v>0.65</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59" t="s">
        <v>2507</v>
      </c>
      <c r="AV1144" s="229"/>
      <c r="AW1144" s="230" t="s">
        <v>204</v>
      </c>
      <c r="AX1144" s="226" t="s">
        <v>540</v>
      </c>
      <c r="AY1144" s="222">
        <v>0</v>
      </c>
      <c r="AZ1144" s="222">
        <v>77005202</v>
      </c>
      <c r="BA1144" s="223" t="s">
        <v>206</v>
      </c>
      <c r="BB1144" s="226">
        <v>0</v>
      </c>
      <c r="BC1144" s="227">
        <v>0</v>
      </c>
      <c r="BD1144" s="227">
        <v>0</v>
      </c>
      <c r="BE1144" s="231" t="s">
        <v>2405</v>
      </c>
      <c r="BF1144" s="231" t="s">
        <v>2406</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c r="BZ1144" s="23"/>
    </row>
    <row r="1145" s="3" customFormat="1" ht="19.5" customHeight="1" spans="1:78">
      <c r="A1145" s="221"/>
      <c r="B1145" s="221"/>
      <c r="C1145" s="222">
        <v>64014706</v>
      </c>
      <c r="D1145" s="223" t="s">
        <v>2505</v>
      </c>
      <c r="E1145" s="223" t="s">
        <v>2506</v>
      </c>
      <c r="F1145" s="222">
        <v>1</v>
      </c>
      <c r="G1145" s="222">
        <v>0</v>
      </c>
      <c r="H1145" s="222">
        <v>0</v>
      </c>
      <c r="I1145" s="227">
        <v>0</v>
      </c>
      <c r="J1145" s="222">
        <v>1</v>
      </c>
      <c r="K1145" s="222">
        <v>0</v>
      </c>
      <c r="L1145" s="222">
        <v>0</v>
      </c>
      <c r="M1145" s="226">
        <v>0</v>
      </c>
      <c r="N1145" s="226">
        <v>0</v>
      </c>
      <c r="O1145" s="226">
        <v>2</v>
      </c>
      <c r="P1145" s="226">
        <v>3</v>
      </c>
      <c r="Q1145" s="226">
        <v>0.2</v>
      </c>
      <c r="R1145" s="226">
        <v>0</v>
      </c>
      <c r="S1145" s="228">
        <v>0</v>
      </c>
      <c r="T1145" s="226">
        <v>0</v>
      </c>
      <c r="U1145" s="226">
        <v>1</v>
      </c>
      <c r="V1145" s="226">
        <v>2</v>
      </c>
      <c r="W1145" s="226">
        <v>0</v>
      </c>
      <c r="X1145" s="226">
        <v>0.7</v>
      </c>
      <c r="Y1145" s="226">
        <v>0.7</v>
      </c>
      <c r="Z1145" s="226">
        <v>0</v>
      </c>
      <c r="AA1145" s="226">
        <v>1</v>
      </c>
      <c r="AB1145" s="226">
        <v>0</v>
      </c>
      <c r="AC1145" s="226">
        <v>0</v>
      </c>
      <c r="AD1145" s="226">
        <v>1</v>
      </c>
      <c r="AE1145" s="226">
        <v>1</v>
      </c>
      <c r="AF1145" s="226">
        <v>12</v>
      </c>
      <c r="AG1145" s="226">
        <v>1</v>
      </c>
      <c r="AH1145" s="226">
        <v>3</v>
      </c>
      <c r="AI1145" s="228">
        <v>1</v>
      </c>
      <c r="AJ1145" s="228">
        <v>1</v>
      </c>
      <c r="AK1145" s="228">
        <v>0</v>
      </c>
      <c r="AL1145" s="228">
        <v>3</v>
      </c>
      <c r="AM1145" s="226">
        <v>0</v>
      </c>
      <c r="AN1145" s="226">
        <v>0</v>
      </c>
      <c r="AO1145" s="226">
        <v>0</v>
      </c>
      <c r="AP1145" s="226">
        <v>0</v>
      </c>
      <c r="AQ1145" s="226">
        <v>2000</v>
      </c>
      <c r="AR1145" s="226">
        <v>0.3</v>
      </c>
      <c r="AS1145" s="226">
        <v>0</v>
      </c>
      <c r="AT1145" s="228">
        <v>0</v>
      </c>
      <c r="AU1145" s="359" t="s">
        <v>2507</v>
      </c>
      <c r="AV1145" s="229"/>
      <c r="AW1145" s="230" t="s">
        <v>204</v>
      </c>
      <c r="AX1145" s="226" t="s">
        <v>540</v>
      </c>
      <c r="AY1145" s="222">
        <v>0</v>
      </c>
      <c r="AZ1145" s="222">
        <v>77005202</v>
      </c>
      <c r="BA1145" s="223" t="s">
        <v>206</v>
      </c>
      <c r="BB1145" s="226">
        <v>0</v>
      </c>
      <c r="BC1145" s="227">
        <v>0</v>
      </c>
      <c r="BD1145" s="227">
        <v>0</v>
      </c>
      <c r="BE1145" s="231" t="s">
        <v>2405</v>
      </c>
      <c r="BF1145" s="231" t="s">
        <v>2406</v>
      </c>
      <c r="BG1145" s="226">
        <v>0</v>
      </c>
      <c r="BH1145" s="226">
        <v>0</v>
      </c>
      <c r="BI1145" s="226">
        <v>0</v>
      </c>
      <c r="BJ1145" s="226">
        <v>0</v>
      </c>
      <c r="BK1145" s="226">
        <v>0</v>
      </c>
      <c r="BL1145" s="226">
        <v>0</v>
      </c>
      <c r="BM1145" s="225">
        <v>0</v>
      </c>
      <c r="BN1145" s="228">
        <v>0</v>
      </c>
      <c r="BO1145" s="228">
        <v>0</v>
      </c>
      <c r="BP1145" s="228">
        <v>0</v>
      </c>
      <c r="BQ1145" s="228">
        <v>0</v>
      </c>
      <c r="BR1145" s="228">
        <v>0</v>
      </c>
      <c r="BS1145" s="228">
        <v>0</v>
      </c>
      <c r="BT1145" s="228">
        <v>0</v>
      </c>
      <c r="BU1145" s="228">
        <v>0</v>
      </c>
      <c r="BV1145" s="23"/>
      <c r="BW1145" s="23"/>
      <c r="BX1145" s="23"/>
      <c r="BY1145" s="23"/>
      <c r="BZ1145" s="23"/>
    </row>
    <row r="1146" s="2" customFormat="1" ht="19.5" customHeight="1" spans="1:78">
      <c r="A1146" s="220"/>
      <c r="B1146" s="220"/>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6"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2" customFormat="1" ht="19.5" customHeight="1" spans="1:78">
      <c r="A1147" s="220"/>
      <c r="B1147" s="220"/>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6"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6"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2" customFormat="1" ht="19.5" customHeight="1" spans="1:78">
      <c r="A1148" s="220"/>
      <c r="B1148" s="220"/>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6"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2" customFormat="1" ht="19.5" customHeight="1" spans="1:78">
      <c r="A1149" s="220"/>
      <c r="B1149" s="220"/>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6"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2" customFormat="1" ht="19.5" customHeight="1" spans="1:78">
      <c r="A1150" s="220"/>
      <c r="B1150" s="220"/>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6"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2" customFormat="1" ht="19.5" customHeight="1" spans="1:78">
      <c r="A1151" s="220"/>
      <c r="B1151" s="220"/>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6"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ht="20.1" customHeight="1" spans="1:78">
      <c r="C1152" s="74">
        <v>64015201</v>
      </c>
      <c r="D1152" s="203" t="s">
        <v>2517</v>
      </c>
      <c r="E1152" s="203"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7">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2258</v>
      </c>
      <c r="AU1152" s="357" t="s">
        <v>2259</v>
      </c>
      <c r="AV1152" s="206"/>
      <c r="AW1152" s="35" t="s">
        <v>205</v>
      </c>
      <c r="AX1152" s="175" t="s">
        <v>2260</v>
      </c>
      <c r="AY1152" s="175" t="s">
        <v>204</v>
      </c>
      <c r="AZ1152" s="175">
        <v>21203010</v>
      </c>
      <c r="BA1152" s="203" t="s">
        <v>206</v>
      </c>
      <c r="BB1152" s="175">
        <v>0</v>
      </c>
      <c r="BC1152" s="175">
        <v>0</v>
      </c>
      <c r="BD1152" s="175">
        <v>0</v>
      </c>
      <c r="BE1152" s="216" t="s">
        <v>2261</v>
      </c>
      <c r="BF1152" s="216"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ht="20.1" customHeight="1" spans="1:78">
      <c r="C1153" s="74">
        <v>64015202</v>
      </c>
      <c r="D1153" s="203" t="s">
        <v>2517</v>
      </c>
      <c r="E1153" s="203"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2258</v>
      </c>
      <c r="AU1153" s="357" t="s">
        <v>2259</v>
      </c>
      <c r="AV1153" s="206"/>
      <c r="AW1153" s="35" t="s">
        <v>205</v>
      </c>
      <c r="AX1153" s="175" t="s">
        <v>2260</v>
      </c>
      <c r="AY1153" s="175" t="s">
        <v>204</v>
      </c>
      <c r="AZ1153" s="175">
        <v>21203010</v>
      </c>
      <c r="BA1153" s="203" t="s">
        <v>206</v>
      </c>
      <c r="BB1153" s="175">
        <v>0</v>
      </c>
      <c r="BC1153" s="175">
        <v>0</v>
      </c>
      <c r="BD1153" s="175">
        <v>0</v>
      </c>
      <c r="BE1153" s="216" t="s">
        <v>2261</v>
      </c>
      <c r="BF1153" s="216"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ht="20.1" customHeight="1" spans="1:78">
      <c r="C1154" s="74">
        <v>64015203</v>
      </c>
      <c r="D1154" s="203" t="s">
        <v>2517</v>
      </c>
      <c r="E1154" s="203"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6" t="s">
        <v>2263</v>
      </c>
      <c r="AU1154" s="357" t="s">
        <v>2264</v>
      </c>
      <c r="AV1154" s="206"/>
      <c r="AW1154" s="35" t="s">
        <v>205</v>
      </c>
      <c r="AX1154" s="175" t="s">
        <v>2260</v>
      </c>
      <c r="AY1154" s="175" t="s">
        <v>204</v>
      </c>
      <c r="AZ1154" s="175">
        <v>21203010</v>
      </c>
      <c r="BA1154" s="203" t="s">
        <v>206</v>
      </c>
      <c r="BB1154" s="175">
        <v>0</v>
      </c>
      <c r="BC1154" s="175">
        <v>0</v>
      </c>
      <c r="BD1154" s="175">
        <v>0</v>
      </c>
      <c r="BE1154" s="216" t="s">
        <v>2265</v>
      </c>
      <c r="BF1154" s="216"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ht="20.1" customHeight="1" spans="1:78">
      <c r="C1155" s="74">
        <v>64015204</v>
      </c>
      <c r="D1155" s="203" t="s">
        <v>2517</v>
      </c>
      <c r="E1155" s="203" t="s">
        <v>2518</v>
      </c>
      <c r="F1155" s="172">
        <v>3</v>
      </c>
      <c r="G1155" s="74">
        <v>64015201</v>
      </c>
      <c r="H1155" s="172">
        <v>0</v>
      </c>
      <c r="I1155" s="174">
        <v>0</v>
      </c>
      <c r="J1155" s="21">
        <v>0</v>
      </c>
      <c r="K1155" s="183">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57" t="s">
        <v>2267</v>
      </c>
      <c r="AU1155" s="357" t="s">
        <v>2268</v>
      </c>
      <c r="AV1155" s="206"/>
      <c r="AW1155" s="35" t="s">
        <v>205</v>
      </c>
      <c r="AX1155" s="175" t="s">
        <v>2260</v>
      </c>
      <c r="AY1155" s="175" t="s">
        <v>204</v>
      </c>
      <c r="AZ1155" s="175">
        <v>21203010</v>
      </c>
      <c r="BA1155" s="203" t="s">
        <v>206</v>
      </c>
      <c r="BB1155" s="175">
        <v>0</v>
      </c>
      <c r="BC1155" s="175">
        <v>0</v>
      </c>
      <c r="BD1155" s="175">
        <v>0</v>
      </c>
      <c r="BE1155" s="216" t="s">
        <v>2269</v>
      </c>
      <c r="BF1155" s="216"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ht="20.1" customHeight="1" spans="1:78">
      <c r="C1156" s="74">
        <v>64015205</v>
      </c>
      <c r="D1156" s="203" t="s">
        <v>2517</v>
      </c>
      <c r="E1156" s="203"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2271</v>
      </c>
      <c r="AU1156" s="357" t="s">
        <v>2272</v>
      </c>
      <c r="AV1156" s="206"/>
      <c r="AW1156" s="35" t="s">
        <v>205</v>
      </c>
      <c r="AX1156" s="175" t="s">
        <v>2260</v>
      </c>
      <c r="AY1156" s="175" t="s">
        <v>204</v>
      </c>
      <c r="AZ1156" s="175">
        <v>21203010</v>
      </c>
      <c r="BA1156" s="203" t="s">
        <v>206</v>
      </c>
      <c r="BB1156" s="175">
        <v>0</v>
      </c>
      <c r="BC1156" s="175">
        <v>0</v>
      </c>
      <c r="BD1156" s="175">
        <v>0</v>
      </c>
      <c r="BE1156" s="216" t="s">
        <v>2273</v>
      </c>
      <c r="BF1156" s="216"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ht="20.1" customHeight="1" spans="1:78">
      <c r="C1157" s="74">
        <v>64015206</v>
      </c>
      <c r="D1157" s="203" t="s">
        <v>2517</v>
      </c>
      <c r="E1157" s="203"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6" t="s">
        <v>2275</v>
      </c>
      <c r="AU1157" s="357" t="s">
        <v>2276</v>
      </c>
      <c r="AV1157" s="206"/>
      <c r="AW1157" s="35" t="s">
        <v>205</v>
      </c>
      <c r="AX1157" s="175" t="s">
        <v>2260</v>
      </c>
      <c r="AY1157" s="175" t="s">
        <v>204</v>
      </c>
      <c r="AZ1157" s="175">
        <v>21203010</v>
      </c>
      <c r="BA1157" s="203" t="s">
        <v>206</v>
      </c>
      <c r="BB1157" s="175">
        <v>0</v>
      </c>
      <c r="BC1157" s="175">
        <v>0</v>
      </c>
      <c r="BD1157" s="175">
        <v>0</v>
      </c>
      <c r="BE1157" s="216" t="s">
        <v>2277</v>
      </c>
      <c r="BF1157" s="216"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2" customFormat="1" ht="20.1" customHeight="1" spans="1:78">
      <c r="A1158" s="220"/>
      <c r="B1158" s="220"/>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8" t="s">
        <v>2334</v>
      </c>
      <c r="AW1158" s="35" t="s">
        <v>205</v>
      </c>
      <c r="AX1158" s="100" t="s">
        <v>551</v>
      </c>
      <c r="AY1158" s="107">
        <v>0</v>
      </c>
      <c r="AZ1158" s="107">
        <v>77005303</v>
      </c>
      <c r="BA1158" s="71" t="s">
        <v>321</v>
      </c>
      <c r="BB1158" s="72">
        <v>0</v>
      </c>
      <c r="BC1158" s="105">
        <v>0</v>
      </c>
      <c r="BD1158" s="105">
        <v>0</v>
      </c>
      <c r="BE1158" s="186" t="str">
        <f>"对目标区域立即造成"&amp;X1158*100&amp;"%攻击伤害+"&amp;Z1158&amp;"点固定伤害,并附带魔法印记和并眩晕2秒"</f>
        <v>对目标区域立即造成250%攻击伤害+900点固定伤害,并附带魔法印记和并眩晕2秒</v>
      </c>
      <c r="BF1158" s="186"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2" customFormat="1" ht="20.1" customHeight="1" spans="1:78">
      <c r="A1159" s="220"/>
      <c r="B1159" s="220"/>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8" t="s">
        <v>2334</v>
      </c>
      <c r="AW1159" s="35" t="s">
        <v>205</v>
      </c>
      <c r="AX1159" s="100" t="s">
        <v>551</v>
      </c>
      <c r="AY1159" s="107">
        <v>0</v>
      </c>
      <c r="AZ1159" s="107">
        <v>77005303</v>
      </c>
      <c r="BA1159" s="71" t="s">
        <v>321</v>
      </c>
      <c r="BB1159" s="72">
        <v>1</v>
      </c>
      <c r="BC1159" s="105">
        <v>0</v>
      </c>
      <c r="BD1159" s="105">
        <v>0</v>
      </c>
      <c r="BE1159" s="186" t="str">
        <f t="shared" ref="BE1159:BE1163" si="127">"对目标区域立即造成"&amp;X1159*100&amp;"%攻击伤害+"&amp;Z1159&amp;"点固定伤害,并附带魔法印记和并眩晕2秒"</f>
        <v>对目标区域立即造成250%攻击伤害+900点固定伤害,并附带魔法印记和并眩晕2秒</v>
      </c>
      <c r="BF1159" s="186"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2" customFormat="1" ht="20.1" customHeight="1" spans="1:78">
      <c r="A1160" s="220"/>
      <c r="B1160" s="220"/>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8" t="s">
        <v>2334</v>
      </c>
      <c r="AW1160" s="35" t="s">
        <v>205</v>
      </c>
      <c r="AX1160" s="100" t="s">
        <v>551</v>
      </c>
      <c r="AY1160" s="107">
        <v>0</v>
      </c>
      <c r="AZ1160" s="107">
        <v>77005303</v>
      </c>
      <c r="BA1160" s="71" t="s">
        <v>321</v>
      </c>
      <c r="BB1160" s="72">
        <v>1</v>
      </c>
      <c r="BC1160" s="105">
        <v>0</v>
      </c>
      <c r="BD1160" s="105">
        <v>0</v>
      </c>
      <c r="BE1160" s="186" t="str">
        <f t="shared" si="127"/>
        <v>对目标区域立即造成275%攻击伤害+1800点固定伤害,并附带魔法印记和并眩晕2秒</v>
      </c>
      <c r="BF1160" s="186"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2" customFormat="1" ht="20.1" customHeight="1" spans="1:78">
      <c r="A1161" s="220"/>
      <c r="B1161" s="220"/>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8" t="s">
        <v>2334</v>
      </c>
      <c r="AW1161" s="35" t="s">
        <v>205</v>
      </c>
      <c r="AX1161" s="100" t="s">
        <v>551</v>
      </c>
      <c r="AY1161" s="107">
        <v>0</v>
      </c>
      <c r="AZ1161" s="107">
        <v>77005303</v>
      </c>
      <c r="BA1161" s="71" t="s">
        <v>321</v>
      </c>
      <c r="BB1161" s="72">
        <v>1</v>
      </c>
      <c r="BC1161" s="105">
        <v>0</v>
      </c>
      <c r="BD1161" s="105">
        <v>0</v>
      </c>
      <c r="BE1161" s="186" t="str">
        <f t="shared" si="127"/>
        <v>对目标区域立即造成300%攻击伤害+2800点固定伤害,并附带魔法印记和并眩晕2秒</v>
      </c>
      <c r="BF1161" s="186"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2" customFormat="1" ht="20.1" customHeight="1" spans="1:78">
      <c r="A1162" s="220"/>
      <c r="B1162" s="220"/>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8" t="s">
        <v>2334</v>
      </c>
      <c r="AW1162" s="35" t="s">
        <v>205</v>
      </c>
      <c r="AX1162" s="100" t="s">
        <v>551</v>
      </c>
      <c r="AY1162" s="107">
        <v>0</v>
      </c>
      <c r="AZ1162" s="107">
        <v>77005303</v>
      </c>
      <c r="BA1162" s="71" t="s">
        <v>321</v>
      </c>
      <c r="BB1162" s="72">
        <v>1</v>
      </c>
      <c r="BC1162" s="105">
        <v>0</v>
      </c>
      <c r="BD1162" s="105">
        <v>0</v>
      </c>
      <c r="BE1162" s="186" t="str">
        <f t="shared" si="127"/>
        <v>对目标区域立即造成325%攻击伤害+4000点固定伤害,并附带魔法印记和并眩晕2秒</v>
      </c>
      <c r="BF1162" s="186"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2" customFormat="1" ht="19.5" customHeight="1" spans="1:78">
      <c r="A1163" s="220"/>
      <c r="B1163" s="220"/>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58" t="s">
        <v>2334</v>
      </c>
      <c r="AW1163" s="35" t="s">
        <v>205</v>
      </c>
      <c r="AX1163" s="100" t="s">
        <v>551</v>
      </c>
      <c r="AY1163" s="107">
        <v>0</v>
      </c>
      <c r="AZ1163" s="107">
        <v>77005303</v>
      </c>
      <c r="BA1163" s="71" t="s">
        <v>321</v>
      </c>
      <c r="BB1163" s="72">
        <v>1</v>
      </c>
      <c r="BC1163" s="105">
        <v>0</v>
      </c>
      <c r="BD1163" s="105">
        <v>0</v>
      </c>
      <c r="BE1163" s="186" t="str">
        <f t="shared" si="127"/>
        <v>对目标区域立即造成350%攻击伤害+5200点固定伤害,并附带魔法印记和并眩晕2秒</v>
      </c>
      <c r="BF1163" s="186"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1" customFormat="1" ht="20.1" customHeight="1" spans="1:78">
      <c r="A1164" s="219"/>
      <c r="B1164" s="219"/>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58"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1" customFormat="1" ht="20.1" customHeight="1" spans="1:78">
      <c r="A1165" s="219"/>
      <c r="B1165" s="219"/>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58"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1" customFormat="1" ht="20.1" customHeight="1" spans="1:78">
      <c r="A1166" s="219"/>
      <c r="B1166" s="219"/>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58"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1" customFormat="1" ht="20.1" customHeight="1" spans="1:78">
      <c r="A1167" s="219"/>
      <c r="B1167" s="219"/>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58"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1" customFormat="1" ht="20.1" customHeight="1" spans="1:78">
      <c r="A1168" s="219"/>
      <c r="B1168" s="219"/>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58"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1" customFormat="1" ht="20.1" customHeight="1" spans="1:78">
      <c r="A1169" s="219"/>
      <c r="B1169" s="219"/>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58"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3" customFormat="1" ht="20.1" customHeight="1" spans="1:78">
      <c r="A1170" s="221"/>
      <c r="B1170" s="221"/>
      <c r="C1170" s="222">
        <v>64015501</v>
      </c>
      <c r="D1170" s="223" t="s">
        <v>606</v>
      </c>
      <c r="E1170" s="224" t="s">
        <v>607</v>
      </c>
      <c r="F1170" s="225">
        <v>1</v>
      </c>
      <c r="G1170" s="226">
        <v>63021101</v>
      </c>
      <c r="H1170" s="222">
        <v>0</v>
      </c>
      <c r="I1170" s="227">
        <v>0</v>
      </c>
      <c r="J1170" s="222">
        <v>1</v>
      </c>
      <c r="K1170" s="226">
        <v>0</v>
      </c>
      <c r="L1170" s="222">
        <v>0</v>
      </c>
      <c r="M1170" s="226">
        <v>0</v>
      </c>
      <c r="N1170" s="226">
        <v>0</v>
      </c>
      <c r="O1170" s="226">
        <v>1</v>
      </c>
      <c r="P1170" s="226">
        <v>0</v>
      </c>
      <c r="Q1170" s="226">
        <v>0</v>
      </c>
      <c r="R1170" s="226">
        <v>0</v>
      </c>
      <c r="S1170" s="228">
        <v>0</v>
      </c>
      <c r="T1170" s="226">
        <v>0</v>
      </c>
      <c r="U1170" s="226">
        <v>1</v>
      </c>
      <c r="V1170" s="226">
        <v>1</v>
      </c>
      <c r="W1170" s="226">
        <v>0</v>
      </c>
      <c r="X1170" s="226">
        <v>0</v>
      </c>
      <c r="Y1170" s="19">
        <v>0</v>
      </c>
      <c r="Z1170" s="226">
        <v>0</v>
      </c>
      <c r="AA1170" s="226">
        <v>0</v>
      </c>
      <c r="AB1170" s="226">
        <v>0</v>
      </c>
      <c r="AC1170" s="226">
        <v>0</v>
      </c>
      <c r="AD1170" s="226">
        <v>0</v>
      </c>
      <c r="AE1170" s="226">
        <v>0</v>
      </c>
      <c r="AF1170" s="226">
        <v>24</v>
      </c>
      <c r="AG1170" s="226">
        <v>0</v>
      </c>
      <c r="AH1170" s="226">
        <v>0</v>
      </c>
      <c r="AI1170" s="228">
        <v>0</v>
      </c>
      <c r="AJ1170" s="228">
        <v>0</v>
      </c>
      <c r="AK1170" s="228">
        <v>0</v>
      </c>
      <c r="AL1170" s="228">
        <v>1.5</v>
      </c>
      <c r="AM1170" s="226">
        <v>0</v>
      </c>
      <c r="AN1170" s="226">
        <v>0</v>
      </c>
      <c r="AO1170" s="226">
        <v>0</v>
      </c>
      <c r="AP1170" s="222">
        <v>0.2</v>
      </c>
      <c r="AQ1170" s="226">
        <v>3000</v>
      </c>
      <c r="AR1170" s="226">
        <v>0.2</v>
      </c>
      <c r="AS1170" s="226">
        <v>0</v>
      </c>
      <c r="AT1170" s="228">
        <v>0</v>
      </c>
      <c r="AU1170" s="226" t="s">
        <v>204</v>
      </c>
      <c r="AV1170" s="226"/>
      <c r="AW1170" s="223" t="s">
        <v>204</v>
      </c>
      <c r="AX1170" s="226" t="s">
        <v>551</v>
      </c>
      <c r="AY1170" s="222">
        <v>0</v>
      </c>
      <c r="AZ1170" s="222">
        <v>0</v>
      </c>
      <c r="BA1170" s="223" t="s">
        <v>2544</v>
      </c>
      <c r="BB1170" s="361" t="s">
        <v>2545</v>
      </c>
      <c r="BC1170" s="227">
        <v>0</v>
      </c>
      <c r="BD1170" s="227">
        <v>0</v>
      </c>
      <c r="BE1170" s="231" t="s">
        <v>2546</v>
      </c>
      <c r="BF1170" s="231" t="s">
        <v>2547</v>
      </c>
      <c r="BG1170" s="226">
        <v>0</v>
      </c>
      <c r="BH1170" s="226">
        <v>0</v>
      </c>
      <c r="BI1170" s="226">
        <v>0</v>
      </c>
      <c r="BJ1170" s="226">
        <v>0</v>
      </c>
      <c r="BK1170" s="226">
        <v>0</v>
      </c>
      <c r="BL1170" s="226">
        <v>0</v>
      </c>
      <c r="BM1170" s="225">
        <v>0</v>
      </c>
      <c r="BN1170" s="228">
        <v>0</v>
      </c>
      <c r="BO1170" s="228">
        <v>0</v>
      </c>
      <c r="BP1170" s="228">
        <v>0</v>
      </c>
      <c r="BQ1170" s="228">
        <v>0</v>
      </c>
      <c r="BR1170" s="228">
        <v>0</v>
      </c>
      <c r="BS1170" s="228">
        <v>0</v>
      </c>
      <c r="BT1170" s="228">
        <v>0</v>
      </c>
      <c r="BU1170" s="228">
        <v>0</v>
      </c>
      <c r="BV1170" s="23"/>
      <c r="BW1170" s="23"/>
      <c r="BX1170" s="23"/>
      <c r="BY1170" s="23"/>
      <c r="BZ1170" s="23"/>
    </row>
    <row r="1171" s="3" customFormat="1" ht="20.1" customHeight="1" spans="1:78">
      <c r="C1171" s="222">
        <v>64015601</v>
      </c>
      <c r="D1171" s="230" t="s">
        <v>2548</v>
      </c>
      <c r="E1171" s="230" t="s">
        <v>2549</v>
      </c>
      <c r="F1171" s="226">
        <v>1</v>
      </c>
      <c r="G1171" s="226">
        <v>0</v>
      </c>
      <c r="H1171" s="222">
        <v>0</v>
      </c>
      <c r="I1171" s="227">
        <v>0</v>
      </c>
      <c r="J1171" s="226">
        <v>1</v>
      </c>
      <c r="K1171" s="226">
        <v>0</v>
      </c>
      <c r="L1171" s="226">
        <v>0</v>
      </c>
      <c r="M1171" s="222">
        <v>0</v>
      </c>
      <c r="N1171" s="222">
        <v>0</v>
      </c>
      <c r="O1171" s="222">
        <v>2</v>
      </c>
      <c r="P1171" s="222">
        <v>16</v>
      </c>
      <c r="Q1171" s="222">
        <v>10</v>
      </c>
      <c r="R1171" s="222">
        <v>0</v>
      </c>
      <c r="S1171" s="228">
        <v>0</v>
      </c>
      <c r="T1171" s="227">
        <v>0</v>
      </c>
      <c r="U1171" s="226">
        <v>1</v>
      </c>
      <c r="V1171" s="222">
        <v>2</v>
      </c>
      <c r="W1171" s="222">
        <v>0</v>
      </c>
      <c r="X1171" s="222">
        <v>2.6</v>
      </c>
      <c r="Y1171" s="19">
        <v>0</v>
      </c>
      <c r="Z1171" s="222">
        <v>0</v>
      </c>
      <c r="AA1171" s="222">
        <v>1</v>
      </c>
      <c r="AB1171" s="222">
        <v>0</v>
      </c>
      <c r="AC1171" s="222">
        <v>0</v>
      </c>
      <c r="AD1171" s="222">
        <v>0</v>
      </c>
      <c r="AE1171" s="222">
        <v>0</v>
      </c>
      <c r="AF1171" s="222">
        <v>0</v>
      </c>
      <c r="AG1171" s="222">
        <v>2</v>
      </c>
      <c r="AH1171" s="222" t="s">
        <v>219</v>
      </c>
      <c r="AI1171" s="228">
        <v>0</v>
      </c>
      <c r="AJ1171" s="228">
        <v>2</v>
      </c>
      <c r="AK1171" s="228">
        <v>0</v>
      </c>
      <c r="AL1171" s="228">
        <v>3</v>
      </c>
      <c r="AM1171" s="222">
        <v>0</v>
      </c>
      <c r="AN1171" s="222">
        <v>0</v>
      </c>
      <c r="AO1171" s="222">
        <v>0</v>
      </c>
      <c r="AP1171" s="222">
        <v>1</v>
      </c>
      <c r="AQ1171" s="222">
        <v>2000</v>
      </c>
      <c r="AR1171" s="222">
        <v>1</v>
      </c>
      <c r="AS1171" s="222">
        <v>0</v>
      </c>
      <c r="AT1171" s="228">
        <v>0</v>
      </c>
      <c r="AU1171" s="222">
        <v>95103003</v>
      </c>
      <c r="AV1171" s="222"/>
      <c r="AW1171" s="230" t="s">
        <v>293</v>
      </c>
      <c r="AX1171" s="222" t="s">
        <v>540</v>
      </c>
      <c r="AY1171" s="222">
        <v>10000015</v>
      </c>
      <c r="AZ1171" s="222">
        <v>77005304</v>
      </c>
      <c r="BA1171" s="223" t="s">
        <v>206</v>
      </c>
      <c r="BB1171" s="230">
        <v>0</v>
      </c>
      <c r="BC1171" s="227">
        <v>0</v>
      </c>
      <c r="BD1171" s="227">
        <v>0</v>
      </c>
      <c r="BE1171" s="237" t="s">
        <v>2550</v>
      </c>
      <c r="BF1171" s="237" t="s">
        <v>2551</v>
      </c>
      <c r="BG1171" s="222">
        <v>0</v>
      </c>
      <c r="BH1171" s="226">
        <v>0</v>
      </c>
      <c r="BI1171" s="222">
        <v>0</v>
      </c>
      <c r="BJ1171" s="222">
        <v>0</v>
      </c>
      <c r="BK1171" s="222">
        <v>0</v>
      </c>
      <c r="BL1171" s="222">
        <v>0</v>
      </c>
      <c r="BM1171" s="225">
        <v>0</v>
      </c>
      <c r="BN1171" s="228">
        <v>1</v>
      </c>
      <c r="BO1171" s="228">
        <v>0</v>
      </c>
      <c r="BP1171" s="228">
        <v>0</v>
      </c>
      <c r="BQ1171" s="228">
        <v>0</v>
      </c>
      <c r="BR1171" s="228">
        <v>0</v>
      </c>
      <c r="BS1171" s="228">
        <v>0</v>
      </c>
      <c r="BT1171" s="228">
        <v>0</v>
      </c>
      <c r="BU1171" s="228">
        <v>0</v>
      </c>
      <c r="BV1171" s="23"/>
      <c r="BW1171" s="23"/>
      <c r="BX1171" s="23"/>
      <c r="BY1171" s="23"/>
      <c r="BZ1171" s="23"/>
    </row>
    <row r="1172" s="3" customFormat="1" ht="19.5" customHeight="1" spans="1:78">
      <c r="A1172" s="221"/>
      <c r="B1172" s="221"/>
      <c r="C1172" s="222">
        <v>64015602</v>
      </c>
      <c r="D1172" s="223" t="s">
        <v>1271</v>
      </c>
      <c r="E1172" s="223" t="s">
        <v>1272</v>
      </c>
      <c r="F1172" s="226">
        <v>1</v>
      </c>
      <c r="G1172" s="226">
        <v>0</v>
      </c>
      <c r="H1172" s="226">
        <v>0</v>
      </c>
      <c r="I1172" s="227">
        <v>0</v>
      </c>
      <c r="J1172" s="222">
        <v>1</v>
      </c>
      <c r="K1172" s="222">
        <v>0</v>
      </c>
      <c r="L1172" s="222">
        <v>0</v>
      </c>
      <c r="M1172" s="226">
        <v>0</v>
      </c>
      <c r="N1172" s="226">
        <v>0</v>
      </c>
      <c r="O1172" s="226">
        <v>2</v>
      </c>
      <c r="P1172" s="226">
        <v>1</v>
      </c>
      <c r="Q1172" s="226">
        <v>0.2</v>
      </c>
      <c r="R1172" s="226">
        <v>0</v>
      </c>
      <c r="S1172" s="228">
        <v>0</v>
      </c>
      <c r="T1172" s="226">
        <v>0</v>
      </c>
      <c r="U1172" s="226">
        <v>1</v>
      </c>
      <c r="V1172" s="226">
        <v>1</v>
      </c>
      <c r="W1172" s="226">
        <v>0</v>
      </c>
      <c r="X1172" s="226">
        <v>0</v>
      </c>
      <c r="Y1172" s="19">
        <v>0</v>
      </c>
      <c r="Z1172" s="226">
        <v>0</v>
      </c>
      <c r="AA1172" s="226">
        <v>1</v>
      </c>
      <c r="AB1172" s="226">
        <v>0</v>
      </c>
      <c r="AC1172" s="226">
        <v>0</v>
      </c>
      <c r="AD1172" s="226">
        <v>0</v>
      </c>
      <c r="AE1172" s="226">
        <v>1</v>
      </c>
      <c r="AF1172" s="226">
        <v>12</v>
      </c>
      <c r="AG1172" s="226">
        <v>2</v>
      </c>
      <c r="AH1172" s="226" t="s">
        <v>219</v>
      </c>
      <c r="AI1172" s="228">
        <v>0</v>
      </c>
      <c r="AJ1172" s="228">
        <v>2</v>
      </c>
      <c r="AK1172" s="228">
        <v>0</v>
      </c>
      <c r="AL1172" s="228">
        <v>1.5</v>
      </c>
      <c r="AM1172" s="226">
        <v>0</v>
      </c>
      <c r="AN1172" s="226">
        <v>0</v>
      </c>
      <c r="AO1172" s="226">
        <v>0</v>
      </c>
      <c r="AP1172" s="226">
        <v>0.3</v>
      </c>
      <c r="AQ1172" s="226">
        <v>300</v>
      </c>
      <c r="AR1172" s="226">
        <v>0</v>
      </c>
      <c r="AS1172" s="226">
        <v>15</v>
      </c>
      <c r="AT1172" s="228">
        <v>0</v>
      </c>
      <c r="AU1172" s="229">
        <v>0</v>
      </c>
      <c r="AV1172" s="229"/>
      <c r="AW1172" s="223" t="s">
        <v>204</v>
      </c>
      <c r="AX1172" s="226" t="s">
        <v>221</v>
      </c>
      <c r="AY1172" s="222">
        <v>0</v>
      </c>
      <c r="AZ1172" s="222">
        <v>0</v>
      </c>
      <c r="BA1172" s="235" t="s">
        <v>222</v>
      </c>
      <c r="BB1172" s="226">
        <v>1</v>
      </c>
      <c r="BC1172" s="227">
        <v>0</v>
      </c>
      <c r="BD1172" s="227">
        <v>0</v>
      </c>
      <c r="BE1172" s="231" t="s">
        <v>2552</v>
      </c>
      <c r="BF1172" s="231" t="s">
        <v>2553</v>
      </c>
      <c r="BG1172" s="226">
        <v>0</v>
      </c>
      <c r="BH1172" s="226">
        <v>0</v>
      </c>
      <c r="BI1172" s="226">
        <v>0</v>
      </c>
      <c r="BJ1172" s="226">
        <v>0</v>
      </c>
      <c r="BK1172" s="226">
        <v>0</v>
      </c>
      <c r="BL1172" s="226">
        <v>0</v>
      </c>
      <c r="BM1172" s="225">
        <v>0</v>
      </c>
      <c r="BN1172" s="228">
        <v>0</v>
      </c>
      <c r="BO1172" s="228">
        <v>0</v>
      </c>
      <c r="BP1172" s="228">
        <v>0</v>
      </c>
      <c r="BQ1172" s="228">
        <v>0</v>
      </c>
      <c r="BR1172" s="228">
        <v>0</v>
      </c>
      <c r="BS1172" s="228">
        <v>1</v>
      </c>
      <c r="BT1172" s="228">
        <v>64015603</v>
      </c>
      <c r="BU1172" s="228">
        <v>0</v>
      </c>
      <c r="BV1172" s="23"/>
      <c r="BW1172" s="23"/>
      <c r="BX1172" s="23"/>
      <c r="BY1172" s="23"/>
      <c r="BZ1172" s="23"/>
    </row>
    <row r="1173" s="3" customFormat="1" ht="19.5" customHeight="1" spans="1:78">
      <c r="A1173" s="221"/>
      <c r="B1173" s="221"/>
      <c r="C1173" s="222">
        <v>64015603</v>
      </c>
      <c r="D1173" s="230" t="s">
        <v>1271</v>
      </c>
      <c r="E1173" s="230" t="s">
        <v>1272</v>
      </c>
      <c r="F1173" s="226">
        <v>1</v>
      </c>
      <c r="G1173" s="226">
        <v>0</v>
      </c>
      <c r="H1173" s="222">
        <v>0</v>
      </c>
      <c r="I1173" s="227">
        <v>0</v>
      </c>
      <c r="J1173" s="226">
        <v>1</v>
      </c>
      <c r="K1173" s="226">
        <v>0</v>
      </c>
      <c r="L1173" s="226">
        <v>0</v>
      </c>
      <c r="M1173" s="222">
        <v>0</v>
      </c>
      <c r="N1173" s="222">
        <v>0</v>
      </c>
      <c r="O1173" s="222">
        <v>2</v>
      </c>
      <c r="P1173" s="222">
        <v>1</v>
      </c>
      <c r="Q1173" s="222">
        <v>1</v>
      </c>
      <c r="R1173" s="222">
        <v>0</v>
      </c>
      <c r="S1173" s="228">
        <v>0</v>
      </c>
      <c r="T1173" s="227">
        <v>0</v>
      </c>
      <c r="U1173" s="226">
        <v>1</v>
      </c>
      <c r="V1173" s="222">
        <v>1</v>
      </c>
      <c r="W1173" s="222">
        <v>0</v>
      </c>
      <c r="X1173" s="222">
        <v>1.5</v>
      </c>
      <c r="Y1173" s="19">
        <v>0</v>
      </c>
      <c r="Z1173" s="222">
        <v>0</v>
      </c>
      <c r="AA1173" s="222">
        <v>1</v>
      </c>
      <c r="AB1173" s="222">
        <v>0</v>
      </c>
      <c r="AC1173" s="222">
        <v>0</v>
      </c>
      <c r="AD1173" s="222">
        <v>0</v>
      </c>
      <c r="AE1173" s="222">
        <v>0</v>
      </c>
      <c r="AF1173" s="222">
        <v>0</v>
      </c>
      <c r="AG1173" s="222">
        <v>1</v>
      </c>
      <c r="AH1173" s="238">
        <v>4</v>
      </c>
      <c r="AI1173" s="228">
        <v>0</v>
      </c>
      <c r="AJ1173" s="228">
        <v>1</v>
      </c>
      <c r="AK1173" s="228">
        <v>0</v>
      </c>
      <c r="AL1173" s="228">
        <v>5</v>
      </c>
      <c r="AM1173" s="222">
        <v>0</v>
      </c>
      <c r="AN1173" s="222">
        <v>1</v>
      </c>
      <c r="AO1173" s="222">
        <v>0</v>
      </c>
      <c r="AP1173" s="222">
        <v>0.6</v>
      </c>
      <c r="AQ1173" s="222">
        <v>2000</v>
      </c>
      <c r="AR1173" s="222">
        <v>0.6</v>
      </c>
      <c r="AS1173" s="222">
        <v>0</v>
      </c>
      <c r="AT1173" s="228">
        <v>0</v>
      </c>
      <c r="AU1173" s="222">
        <v>95103001</v>
      </c>
      <c r="AV1173" s="222"/>
      <c r="AW1173" s="230" t="s">
        <v>293</v>
      </c>
      <c r="AX1173" s="222" t="s">
        <v>551</v>
      </c>
      <c r="AY1173" s="222">
        <v>10001005</v>
      </c>
      <c r="AZ1173" s="222">
        <v>77005305</v>
      </c>
      <c r="BA1173" s="230" t="s">
        <v>206</v>
      </c>
      <c r="BB1173" s="230">
        <v>0</v>
      </c>
      <c r="BC1173" s="227">
        <v>0</v>
      </c>
      <c r="BD1173" s="227">
        <v>0</v>
      </c>
      <c r="BE1173" s="237" t="s">
        <v>1275</v>
      </c>
      <c r="BF1173" s="237" t="s">
        <v>1276</v>
      </c>
      <c r="BG1173" s="222">
        <v>0</v>
      </c>
      <c r="BH1173" s="226">
        <v>0</v>
      </c>
      <c r="BI1173" s="222">
        <v>0</v>
      </c>
      <c r="BJ1173" s="222">
        <v>0</v>
      </c>
      <c r="BK1173" s="222">
        <v>0</v>
      </c>
      <c r="BL1173" s="222">
        <v>0</v>
      </c>
      <c r="BM1173" s="225">
        <v>0</v>
      </c>
      <c r="BN1173" s="228">
        <v>0</v>
      </c>
      <c r="BO1173" s="228">
        <v>0</v>
      </c>
      <c r="BP1173" s="228">
        <v>0</v>
      </c>
      <c r="BQ1173" s="228">
        <v>0</v>
      </c>
      <c r="BR1173" s="228">
        <v>0</v>
      </c>
      <c r="BS1173" s="228">
        <v>0</v>
      </c>
      <c r="BT1173" s="228">
        <v>0</v>
      </c>
      <c r="BU1173" s="228">
        <v>0</v>
      </c>
      <c r="BV1173" s="23"/>
      <c r="BW1173" s="23"/>
      <c r="BX1173" s="23"/>
      <c r="BY1173" s="23"/>
      <c r="BZ1173" s="23">
        <v>0</v>
      </c>
    </row>
    <row r="1174" ht="20.1" customHeight="1" spans="1:78">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7"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2554</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c r="BZ1174" s="23"/>
    </row>
    <row r="1175" ht="20.1" customHeight="1" spans="1:78">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7"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7" t="s">
        <v>2554</v>
      </c>
      <c r="BG1175" s="19">
        <v>0</v>
      </c>
      <c r="BH1175" s="19">
        <v>0</v>
      </c>
      <c r="BI1175" s="19">
        <v>0</v>
      </c>
      <c r="BJ1175" s="19">
        <v>0</v>
      </c>
      <c r="BK1175" s="19">
        <v>0</v>
      </c>
      <c r="BL1175" s="19">
        <v>0</v>
      </c>
      <c r="BM1175" s="188">
        <v>0</v>
      </c>
      <c r="BN1175" s="19">
        <v>0</v>
      </c>
      <c r="BO1175" s="19">
        <v>0</v>
      </c>
      <c r="BP1175" s="19">
        <v>1000</v>
      </c>
      <c r="BQ1175" s="19">
        <v>1.2</v>
      </c>
      <c r="BR1175" s="19">
        <v>500</v>
      </c>
      <c r="BS1175" s="19">
        <v>0</v>
      </c>
      <c r="BT1175" s="19">
        <v>0</v>
      </c>
      <c r="BU1175" s="23">
        <v>0</v>
      </c>
      <c r="BV1175" s="23"/>
      <c r="BW1175" s="23"/>
      <c r="BX1175" s="23"/>
      <c r="BY1175" s="23"/>
      <c r="BZ1175" s="23"/>
    </row>
    <row r="1176" ht="20.1" customHeight="1" spans="1:78">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7" t="str">
        <f t="shared" si="128"/>
        <v>在目标区域召唤巨刃造成275%攻击伤害+1500点固定伤害,随后在技能范围中的敌人每秒受到120%攻击伤害+1000点伤害,并使目标置空1秒</v>
      </c>
      <c r="BF1176" s="187" t="s">
        <v>2555</v>
      </c>
      <c r="BG1176" s="19">
        <v>0</v>
      </c>
      <c r="BH1176" s="19">
        <v>0</v>
      </c>
      <c r="BI1176" s="19">
        <v>0</v>
      </c>
      <c r="BJ1176" s="19">
        <v>0</v>
      </c>
      <c r="BK1176" s="19">
        <v>0</v>
      </c>
      <c r="BL1176" s="19">
        <v>0</v>
      </c>
      <c r="BM1176" s="188">
        <v>0</v>
      </c>
      <c r="BN1176" s="19">
        <v>0</v>
      </c>
      <c r="BO1176" s="19">
        <v>0</v>
      </c>
      <c r="BP1176" s="19">
        <v>1000</v>
      </c>
      <c r="BQ1176" s="19">
        <v>1.4</v>
      </c>
      <c r="BR1176" s="19">
        <v>1000</v>
      </c>
      <c r="BS1176" s="19">
        <v>0</v>
      </c>
      <c r="BT1176" s="19">
        <v>0</v>
      </c>
      <c r="BU1176" s="23">
        <v>0</v>
      </c>
      <c r="BV1176" s="23"/>
      <c r="BW1176" s="23"/>
      <c r="BX1176" s="23"/>
      <c r="BY1176" s="23"/>
      <c r="BZ1176" s="23"/>
    </row>
    <row r="1177" ht="20.1" customHeight="1" spans="1:78">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7" t="str">
        <f t="shared" si="128"/>
        <v>在目标区域召唤巨刃造成300%攻击伤害+2000点固定伤害,随后在技能范围中的敌人每秒受到120%攻击伤害+1500点伤害,并使目标置空1秒</v>
      </c>
      <c r="BF1177" s="187" t="s">
        <v>2556</v>
      </c>
      <c r="BG1177" s="19">
        <v>0</v>
      </c>
      <c r="BH1177" s="19">
        <v>0</v>
      </c>
      <c r="BI1177" s="19">
        <v>0</v>
      </c>
      <c r="BJ1177" s="19">
        <v>0</v>
      </c>
      <c r="BK1177" s="19">
        <v>0</v>
      </c>
      <c r="BL1177" s="19">
        <v>0</v>
      </c>
      <c r="BM1177" s="188">
        <v>0</v>
      </c>
      <c r="BN1177" s="19">
        <v>0</v>
      </c>
      <c r="BO1177" s="19">
        <v>0</v>
      </c>
      <c r="BP1177" s="19">
        <v>1000</v>
      </c>
      <c r="BQ1177" s="19">
        <v>1.6</v>
      </c>
      <c r="BR1177" s="19">
        <v>1500</v>
      </c>
      <c r="BS1177" s="19">
        <v>0</v>
      </c>
      <c r="BT1177" s="19">
        <v>0</v>
      </c>
      <c r="BU1177" s="23">
        <v>0</v>
      </c>
      <c r="BV1177" s="23"/>
      <c r="BW1177" s="23"/>
      <c r="BX1177" s="23"/>
      <c r="BY1177" s="23"/>
      <c r="BZ1177" s="23"/>
    </row>
    <row r="1178" ht="20.1" customHeight="1" spans="1:78">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7" t="str">
        <f t="shared" si="128"/>
        <v>在目标区域召唤巨刃造成325%攻击伤害+2750点固定伤害,随后在技能范围中的敌人每秒受到120%攻击伤害+2000点伤害,并使目标置空1秒</v>
      </c>
      <c r="BF1178" s="187" t="s">
        <v>2557</v>
      </c>
      <c r="BG1178" s="19">
        <v>0</v>
      </c>
      <c r="BH1178" s="19">
        <v>0</v>
      </c>
      <c r="BI1178" s="19">
        <v>0</v>
      </c>
      <c r="BJ1178" s="19">
        <v>0</v>
      </c>
      <c r="BK1178" s="19">
        <v>0</v>
      </c>
      <c r="BL1178" s="19">
        <v>0</v>
      </c>
      <c r="BM1178" s="188">
        <v>0</v>
      </c>
      <c r="BN1178" s="19">
        <v>0</v>
      </c>
      <c r="BO1178" s="19">
        <v>0</v>
      </c>
      <c r="BP1178" s="19">
        <v>1000</v>
      </c>
      <c r="BQ1178" s="19">
        <v>1.8</v>
      </c>
      <c r="BR1178" s="19">
        <v>2000</v>
      </c>
      <c r="BS1178" s="19">
        <v>0</v>
      </c>
      <c r="BT1178" s="19">
        <v>0</v>
      </c>
      <c r="BU1178" s="23">
        <v>0</v>
      </c>
      <c r="BV1178" s="23"/>
      <c r="BW1178" s="23"/>
      <c r="BX1178" s="23"/>
      <c r="BY1178" s="23"/>
      <c r="BZ1178" s="23"/>
    </row>
    <row r="1179" ht="20.1" customHeight="1" spans="1:78">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7" t="str">
        <f t="shared" si="128"/>
        <v>在目标区域召唤巨刃造成350%攻击伤害+3500点固定伤害,随后在技能范围中的敌人每秒受到120%攻击伤害+2500点伤害,并使目标置空1秒</v>
      </c>
      <c r="BF1179" s="187" t="s">
        <v>2558</v>
      </c>
      <c r="BG1179" s="19">
        <v>0</v>
      </c>
      <c r="BH1179" s="19">
        <v>0</v>
      </c>
      <c r="BI1179" s="19">
        <v>0</v>
      </c>
      <c r="BJ1179" s="19">
        <v>0</v>
      </c>
      <c r="BK1179" s="19">
        <v>0</v>
      </c>
      <c r="BL1179" s="19">
        <v>0</v>
      </c>
      <c r="BM1179" s="188">
        <v>0</v>
      </c>
      <c r="BN1179" s="19">
        <v>0</v>
      </c>
      <c r="BO1179" s="19">
        <v>0</v>
      </c>
      <c r="BP1179" s="19">
        <v>1000</v>
      </c>
      <c r="BQ1179" s="19">
        <v>2</v>
      </c>
      <c r="BR1179" s="19">
        <v>2500</v>
      </c>
      <c r="BS1179" s="19">
        <v>0</v>
      </c>
      <c r="BT1179" s="19">
        <v>0</v>
      </c>
      <c r="BU1179" s="23">
        <v>0</v>
      </c>
      <c r="BV1179" s="23"/>
      <c r="BW1179" s="23"/>
      <c r="BX1179" s="23"/>
      <c r="BY1179" s="23"/>
      <c r="BZ1179" s="23"/>
    </row>
    <row r="1180" ht="20.1" customHeight="1" spans="1:78">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6" t="str">
        <f>"立即对附近敌方单位造成"&amp;X1180*100&amp;"%攻击伤害+"&amp;Z1180&amp;"点固定伤害,并使其造成伤害降低20%,持续3秒"</f>
        <v>立即对附近敌方单位造成250%攻击伤害+900点固定伤害,并使其造成伤害降低20%,持续3秒</v>
      </c>
      <c r="BF1180" s="186"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ht="20.1" customHeight="1" spans="1:78">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6"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6"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ht="20.1" customHeight="1" spans="1:78">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6" t="str">
        <f t="shared" si="129"/>
        <v>立即对附近敌方单位造成275%攻击伤害+1800点固定伤害,并使其造成伤害降低20%,持续3秒</v>
      </c>
      <c r="BF1182" s="186"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ht="20.1" customHeight="1" spans="1:78">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6" t="str">
        <f t="shared" si="129"/>
        <v>立即对附近敌方单位造成300%攻击伤害+2800点固定伤害,并使其造成伤害降低20%,持续3秒</v>
      </c>
      <c r="BF1183" s="186"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ht="20.1" customHeight="1" spans="1:78">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6" t="str">
        <f t="shared" si="129"/>
        <v>立即对附近敌方单位造成325%攻击伤害+4000点固定伤害,并使其造成伤害降低20%,持续3秒</v>
      </c>
      <c r="BF1184" s="186"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ht="20.1" customHeight="1" spans="3:78">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6" t="str">
        <f t="shared" si="129"/>
        <v>立即对附近敌方单位造成350%攻击伤害+5200点固定伤害,并使其造成伤害降低20%,持续3秒</v>
      </c>
      <c r="BF1185" s="186"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ht="20.1" customHeight="1" spans="3:78">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ht="20.1" customHeight="1" spans="3:78">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ht="20.1" customHeight="1" spans="3:78">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ht="20.1" customHeight="1" spans="3:78">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ht="20.1" customHeight="1" spans="3:78">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ht="20.1" customHeight="1" spans="3:78">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51"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ht="20.1" customHeight="1" spans="3:78">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7" t="str">
        <f>"立即对前方区域范围内的怪物造成"&amp;X1192*100&amp;"%攻击伤害+"&amp;Z1192&amp;"点固定伤害"</f>
        <v>立即对前方区域范围内的怪物造成300%攻击伤害+1800点固定伤害</v>
      </c>
      <c r="BF1192" s="187" t="s">
        <v>2572</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c r="BZ1192" s="23"/>
    </row>
    <row r="1193" ht="20.1" customHeight="1" spans="3:78">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7" t="str">
        <f t="shared" ref="BE1193:BE1197" si="131">"立即对前方区域范围内的怪物造成"&amp;X1193*100&amp;"%攻击伤害+"&amp;Z1193&amp;"点固定伤害"</f>
        <v>立即对前方区域范围内的怪物造成300%攻击伤害+1800点固定伤害</v>
      </c>
      <c r="BF1193" s="187" t="s">
        <v>2572</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c r="BZ1193" s="23"/>
    </row>
    <row r="1194" ht="20.1" customHeight="1" spans="3:78">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7" t="str">
        <f t="shared" si="131"/>
        <v>立即对前方区域范围内的怪物造成350%攻击伤害+3600点固定伤害</v>
      </c>
      <c r="BF1194" s="187" t="s">
        <v>2573</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c r="BZ1194" s="23"/>
    </row>
    <row r="1195" ht="20.1" customHeight="1" spans="3:78">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7" t="str">
        <f t="shared" si="131"/>
        <v>立即对前方区域范围内的怪物造成400%攻击伤害+5600点固定伤害</v>
      </c>
      <c r="BF1195" s="187" t="s">
        <v>2574</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c r="BZ1195" s="23"/>
    </row>
    <row r="1196" ht="20.1" customHeight="1" spans="3:78">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7" t="str">
        <f t="shared" si="131"/>
        <v>立即对前方区域范围内的怪物造成450%攻击伤害+8000点固定伤害</v>
      </c>
      <c r="BF1196" s="187" t="s">
        <v>2575</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c r="BZ1196" s="23"/>
    </row>
    <row r="1197" ht="20.1" customHeight="1" spans="3:78">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7" t="str">
        <f t="shared" si="131"/>
        <v>立即对前方区域范围内的怪物造成500%攻击伤害+10400点固定伤害</v>
      </c>
      <c r="BF1197" s="187" t="s">
        <v>2576</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c r="BZ1197" s="23"/>
    </row>
    <row r="1198" ht="20.1" customHeight="1" spans="3:78">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7"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2579</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c r="BZ1198" s="23"/>
    </row>
    <row r="1199" ht="20.1" customHeight="1" spans="3:78">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7"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7" t="s">
        <v>2579</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c r="BZ1199" s="23"/>
    </row>
    <row r="1200" ht="20.1" customHeight="1" spans="3:78">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7" t="str">
        <f t="shared" si="132"/>
        <v>立即对目标区域的怪物造成225%攻击伤害+1800点固定伤害,并让其附带一个疾风标记,使其受到伤害额外提升20%,持续7秒</v>
      </c>
      <c r="BF1200" s="187" t="s">
        <v>2580</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c r="BZ1200" s="23"/>
    </row>
    <row r="1201" ht="20.1" customHeight="1" spans="3:78">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7" t="str">
        <f t="shared" si="132"/>
        <v>立即对目标区域的怪物造成250%攻击伤害+2800点固定伤害,并让其附带一个疾风标记,使其受到伤害额外提升20%,持续7秒</v>
      </c>
      <c r="BF1201" s="187" t="s">
        <v>2581</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c r="BZ1201" s="23"/>
    </row>
    <row r="1202" ht="20.1" customHeight="1" spans="3:78">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7" t="str">
        <f t="shared" si="132"/>
        <v>立即对目标区域的怪物造成275%攻击伤害+4000点固定伤害,并让其附带一个疾风标记,使其受到伤害额外提升20%,持续7秒</v>
      </c>
      <c r="BF1202" s="187" t="s">
        <v>2582</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c r="BZ1202" s="23"/>
    </row>
    <row r="1203" ht="20.1" customHeight="1" spans="3:78">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7" t="str">
        <f t="shared" si="132"/>
        <v>立即对目标区域的怪物造成300%攻击伤害+5200点固定伤害,并让其附带一个疾风标记,使其受到伤害额外提升20%,持续7秒</v>
      </c>
      <c r="BF1203" s="187" t="s">
        <v>2583</v>
      </c>
      <c r="BG1203" s="19">
        <v>0</v>
      </c>
      <c r="BH1203" s="19">
        <v>0</v>
      </c>
      <c r="BI1203" s="19">
        <v>0</v>
      </c>
      <c r="BJ1203" s="19">
        <v>0</v>
      </c>
      <c r="BK1203" s="19">
        <v>0</v>
      </c>
      <c r="BL1203" s="19">
        <v>0</v>
      </c>
      <c r="BM1203" s="188">
        <v>0</v>
      </c>
      <c r="BN1203" s="19">
        <v>0</v>
      </c>
      <c r="BO1203" s="19">
        <v>0</v>
      </c>
      <c r="BP1203" s="19">
        <v>0</v>
      </c>
      <c r="BQ1203" s="19">
        <v>0</v>
      </c>
      <c r="BR1203" s="19">
        <v>0</v>
      </c>
      <c r="BS1203" s="19">
        <v>0</v>
      </c>
      <c r="BT1203" s="19">
        <v>0</v>
      </c>
      <c r="BU1203" s="23">
        <v>0</v>
      </c>
      <c r="BV1203" s="23"/>
      <c r="BW1203" s="23"/>
      <c r="BX1203" s="23"/>
      <c r="BY1203" s="23"/>
      <c r="BZ1203" s="23"/>
    </row>
    <row r="1204" ht="20.1" customHeight="1" spans="3:78">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3" t="s">
        <v>2586</v>
      </c>
      <c r="AU1204" s="19" t="s">
        <v>204</v>
      </c>
      <c r="AV1204" s="19"/>
      <c r="AW1204" s="20" t="s">
        <v>205</v>
      </c>
      <c r="AX1204" s="19" t="s">
        <v>1582</v>
      </c>
      <c r="AY1204" s="19">
        <v>0</v>
      </c>
      <c r="AZ1204" s="19">
        <v>21400060</v>
      </c>
      <c r="BA1204" s="20" t="s">
        <v>206</v>
      </c>
      <c r="BB1204" s="19" t="s">
        <v>204</v>
      </c>
      <c r="BC1204" s="19">
        <v>0</v>
      </c>
      <c r="BD1204" s="19">
        <v>1</v>
      </c>
      <c r="BE1204" s="187" t="s">
        <v>2587</v>
      </c>
      <c r="BF1204" s="187" t="s">
        <v>2588</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c r="BZ1204" s="23"/>
    </row>
    <row r="1205" ht="20.1" customHeight="1" spans="3:78">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3" t="s">
        <v>2586</v>
      </c>
      <c r="AU1205" s="19" t="s">
        <v>204</v>
      </c>
      <c r="AV1205" s="19"/>
      <c r="AW1205" s="20" t="s">
        <v>205</v>
      </c>
      <c r="AX1205" s="19" t="s">
        <v>1582</v>
      </c>
      <c r="AY1205" s="19">
        <v>0</v>
      </c>
      <c r="AZ1205" s="19">
        <v>21400060</v>
      </c>
      <c r="BA1205" s="20" t="s">
        <v>206</v>
      </c>
      <c r="BB1205" s="19" t="s">
        <v>204</v>
      </c>
      <c r="BC1205" s="19">
        <v>0</v>
      </c>
      <c r="BD1205" s="19">
        <v>1</v>
      </c>
      <c r="BE1205" s="187" t="s">
        <v>2587</v>
      </c>
      <c r="BF1205" s="187" t="s">
        <v>2588</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c r="BZ1205" s="23"/>
    </row>
    <row r="1206" ht="20.1" customHeight="1" spans="3:78">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3" t="s">
        <v>2586</v>
      </c>
      <c r="AU1206" s="19" t="s">
        <v>204</v>
      </c>
      <c r="AV1206" s="19"/>
      <c r="AW1206" s="20" t="s">
        <v>205</v>
      </c>
      <c r="AX1206" s="19" t="s">
        <v>1582</v>
      </c>
      <c r="AY1206" s="19">
        <v>0</v>
      </c>
      <c r="AZ1206" s="19">
        <v>21400060</v>
      </c>
      <c r="BA1206" s="20" t="s">
        <v>206</v>
      </c>
      <c r="BB1206" s="19" t="s">
        <v>204</v>
      </c>
      <c r="BC1206" s="19">
        <v>0</v>
      </c>
      <c r="BD1206" s="19">
        <v>1</v>
      </c>
      <c r="BE1206" s="187" t="s">
        <v>2587</v>
      </c>
      <c r="BF1206" s="187" t="s">
        <v>2588</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c r="BZ1206" s="23"/>
    </row>
    <row r="1207" ht="20.1" customHeight="1" spans="3:78">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3" t="s">
        <v>2586</v>
      </c>
      <c r="AU1207" s="19" t="s">
        <v>204</v>
      </c>
      <c r="AV1207" s="19"/>
      <c r="AW1207" s="20" t="s">
        <v>205</v>
      </c>
      <c r="AX1207" s="19" t="s">
        <v>1582</v>
      </c>
      <c r="AY1207" s="19">
        <v>0</v>
      </c>
      <c r="AZ1207" s="19">
        <v>21400060</v>
      </c>
      <c r="BA1207" s="20" t="s">
        <v>206</v>
      </c>
      <c r="BB1207" s="19" t="s">
        <v>204</v>
      </c>
      <c r="BC1207" s="19">
        <v>0</v>
      </c>
      <c r="BD1207" s="19">
        <v>1</v>
      </c>
      <c r="BE1207" s="187" t="s">
        <v>2587</v>
      </c>
      <c r="BF1207" s="187" t="s">
        <v>2588</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c r="BZ1207" s="23"/>
    </row>
    <row r="1208" ht="20.1" customHeight="1" spans="3:78">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3" t="s">
        <v>2586</v>
      </c>
      <c r="AU1208" s="19" t="s">
        <v>204</v>
      </c>
      <c r="AV1208" s="19"/>
      <c r="AW1208" s="20" t="s">
        <v>205</v>
      </c>
      <c r="AX1208" s="19" t="s">
        <v>1582</v>
      </c>
      <c r="AY1208" s="19">
        <v>0</v>
      </c>
      <c r="AZ1208" s="19">
        <v>21400060</v>
      </c>
      <c r="BA1208" s="20" t="s">
        <v>206</v>
      </c>
      <c r="BB1208" s="19" t="s">
        <v>204</v>
      </c>
      <c r="BC1208" s="19">
        <v>0</v>
      </c>
      <c r="BD1208" s="19">
        <v>1</v>
      </c>
      <c r="BE1208" s="187" t="s">
        <v>2587</v>
      </c>
      <c r="BF1208" s="187" t="s">
        <v>2588</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c r="BZ1208" s="23"/>
    </row>
    <row r="1209" ht="20.1" customHeight="1" spans="3:78">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43" t="s">
        <v>2586</v>
      </c>
      <c r="AU1209" s="19" t="s">
        <v>204</v>
      </c>
      <c r="AV1209" s="19"/>
      <c r="AW1209" s="20" t="s">
        <v>205</v>
      </c>
      <c r="AX1209" s="19" t="s">
        <v>1582</v>
      </c>
      <c r="AY1209" s="19">
        <v>0</v>
      </c>
      <c r="AZ1209" s="19">
        <v>21400060</v>
      </c>
      <c r="BA1209" s="20" t="s">
        <v>206</v>
      </c>
      <c r="BB1209" s="19" t="s">
        <v>204</v>
      </c>
      <c r="BC1209" s="19">
        <v>0</v>
      </c>
      <c r="BD1209" s="19">
        <v>1</v>
      </c>
      <c r="BE1209" s="187" t="s">
        <v>2587</v>
      </c>
      <c r="BF1209" s="187" t="s">
        <v>2588</v>
      </c>
      <c r="BG1209" s="19">
        <v>0</v>
      </c>
      <c r="BH1209" s="19">
        <v>0</v>
      </c>
      <c r="BI1209" s="19">
        <v>0</v>
      </c>
      <c r="BJ1209" s="19">
        <v>0</v>
      </c>
      <c r="BK1209" s="19">
        <v>0</v>
      </c>
      <c r="BL1209" s="19">
        <v>0</v>
      </c>
      <c r="BM1209" s="188">
        <v>0</v>
      </c>
      <c r="BN1209" s="19">
        <v>1</v>
      </c>
      <c r="BO1209" s="19">
        <v>0</v>
      </c>
      <c r="BP1209" s="19">
        <v>0</v>
      </c>
      <c r="BQ1209" s="19">
        <v>0</v>
      </c>
      <c r="BR1209" s="19">
        <v>0</v>
      </c>
      <c r="BS1209" s="19">
        <v>0</v>
      </c>
      <c r="BT1209" s="19">
        <v>0</v>
      </c>
      <c r="BU1209" s="23">
        <v>0</v>
      </c>
      <c r="BV1209" s="23"/>
      <c r="BW1209" s="23"/>
      <c r="BX1209" s="23"/>
      <c r="BY1209" s="23"/>
      <c r="BZ1209" s="23"/>
    </row>
    <row r="1210" ht="19.5" customHeight="1" spans="3:78">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3" t="s">
        <v>2591</v>
      </c>
      <c r="AV1210" s="32"/>
      <c r="AW1210" s="35" t="s">
        <v>262</v>
      </c>
      <c r="AX1210" s="32" t="s">
        <v>551</v>
      </c>
      <c r="AY1210" s="32">
        <v>10001007</v>
      </c>
      <c r="AZ1210" s="32">
        <v>21401010</v>
      </c>
      <c r="BA1210" s="35" t="s">
        <v>206</v>
      </c>
      <c r="BB1210" s="35">
        <v>0</v>
      </c>
      <c r="BC1210" s="31">
        <v>0</v>
      </c>
      <c r="BD1210" s="31">
        <v>0</v>
      </c>
      <c r="BE1210" s="186" t="str">
        <f>"立即对前方范围内的敌人造成"&amp;X1210*100&amp;"%攻击伤害+"&amp;Z1210&amp;"点固定伤害,并将其置空1秒"</f>
        <v>立即对前方范围内的敌人造成275%攻击伤害+1000点固定伤害,并将其置空1秒</v>
      </c>
      <c r="BF1210" s="186"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ht="19.5" customHeight="1" spans="3:78">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3" t="s">
        <v>2591</v>
      </c>
      <c r="AV1211" s="32"/>
      <c r="AW1211" s="35" t="s">
        <v>262</v>
      </c>
      <c r="AX1211" s="32" t="s">
        <v>551</v>
      </c>
      <c r="AY1211" s="32">
        <v>10001007</v>
      </c>
      <c r="AZ1211" s="32">
        <v>21401010</v>
      </c>
      <c r="BA1211" s="35" t="s">
        <v>206</v>
      </c>
      <c r="BB1211" s="35">
        <v>0</v>
      </c>
      <c r="BC1211" s="31">
        <v>0</v>
      </c>
      <c r="BD1211" s="31">
        <v>0</v>
      </c>
      <c r="BE1211" s="186" t="str">
        <f t="shared" ref="BE1211:BE1215" si="133">"立即对前方范围内的敌人造成"&amp;X1211*100&amp;"%攻击伤害+"&amp;Z1211&amp;"点固定伤害,并将其置空1秒"</f>
        <v>立即对前方范围内的敌人造成275%攻击伤害+1000点固定伤害,并将其置空1秒</v>
      </c>
      <c r="BF1211" s="186"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ht="19.5" customHeight="1" spans="3:78">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3" t="s">
        <v>2591</v>
      </c>
      <c r="AV1212" s="32"/>
      <c r="AW1212" s="35" t="s">
        <v>262</v>
      </c>
      <c r="AX1212" s="32" t="s">
        <v>551</v>
      </c>
      <c r="AY1212" s="32">
        <v>10001007</v>
      </c>
      <c r="AZ1212" s="32">
        <v>21401010</v>
      </c>
      <c r="BA1212" s="35" t="s">
        <v>206</v>
      </c>
      <c r="BB1212" s="35">
        <v>0</v>
      </c>
      <c r="BC1212" s="31">
        <v>0</v>
      </c>
      <c r="BD1212" s="31">
        <v>0</v>
      </c>
      <c r="BE1212" s="186" t="str">
        <f t="shared" si="133"/>
        <v>立即对前方范围内的敌人造成300%攻击伤害+1500点固定伤害,并将其置空1秒</v>
      </c>
      <c r="BF1212" s="186"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ht="19.5" customHeight="1" spans="3:78">
      <c r="C1213" s="172">
        <v>65021104</v>
      </c>
      <c r="D1213" s="35" t="s">
        <v>2589</v>
      </c>
      <c r="E1213" s="35" t="s">
        <v>2590</v>
      </c>
      <c r="F1213" s="21">
        <v>3</v>
      </c>
      <c r="G1213" s="19">
        <v>65021101</v>
      </c>
      <c r="H1213" s="21">
        <v>0</v>
      </c>
      <c r="I1213" s="31">
        <v>0</v>
      </c>
      <c r="J1213" s="21">
        <v>0</v>
      </c>
      <c r="K1213" s="183">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3" t="s">
        <v>2591</v>
      </c>
      <c r="AV1213" s="32"/>
      <c r="AW1213" s="35" t="s">
        <v>262</v>
      </c>
      <c r="AX1213" s="32" t="s">
        <v>551</v>
      </c>
      <c r="AY1213" s="32">
        <v>10001007</v>
      </c>
      <c r="AZ1213" s="32">
        <v>21401010</v>
      </c>
      <c r="BA1213" s="35" t="s">
        <v>206</v>
      </c>
      <c r="BB1213" s="35">
        <v>0</v>
      </c>
      <c r="BC1213" s="31">
        <v>0</v>
      </c>
      <c r="BD1213" s="31">
        <v>0</v>
      </c>
      <c r="BE1213" s="186" t="str">
        <f t="shared" si="133"/>
        <v>立即对前方范围内的敌人造成330%攻击伤害+2000点固定伤害,并将其置空1秒</v>
      </c>
      <c r="BF1213" s="186"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ht="19.5" customHeight="1" spans="3:78">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3" t="s">
        <v>2591</v>
      </c>
      <c r="AV1214" s="32"/>
      <c r="AW1214" s="35" t="s">
        <v>262</v>
      </c>
      <c r="AX1214" s="32" t="s">
        <v>551</v>
      </c>
      <c r="AY1214" s="32">
        <v>10001007</v>
      </c>
      <c r="AZ1214" s="32">
        <v>21401010</v>
      </c>
      <c r="BA1214" s="35" t="s">
        <v>206</v>
      </c>
      <c r="BB1214" s="35">
        <v>0</v>
      </c>
      <c r="BC1214" s="31">
        <v>0</v>
      </c>
      <c r="BD1214" s="31">
        <v>0</v>
      </c>
      <c r="BE1214" s="186" t="str">
        <f t="shared" si="133"/>
        <v>立即对前方范围内的敌人造成360%攻击伤害+2750点固定伤害,并将其置空1秒</v>
      </c>
      <c r="BF1214" s="186"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ht="19.5" customHeight="1" spans="3:78">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53" t="s">
        <v>2591</v>
      </c>
      <c r="AV1215" s="32"/>
      <c r="AW1215" s="35" t="s">
        <v>262</v>
      </c>
      <c r="AX1215" s="32" t="s">
        <v>551</v>
      </c>
      <c r="AY1215" s="32">
        <v>10001007</v>
      </c>
      <c r="AZ1215" s="32">
        <v>21401010</v>
      </c>
      <c r="BA1215" s="35" t="s">
        <v>206</v>
      </c>
      <c r="BB1215" s="35">
        <v>0</v>
      </c>
      <c r="BC1215" s="31">
        <v>0</v>
      </c>
      <c r="BD1215" s="31">
        <v>0</v>
      </c>
      <c r="BE1215" s="186" t="str">
        <f t="shared" si="133"/>
        <v>立即对前方范围内的敌人造成400%攻击伤害+3500点固定伤害,并将其置空1秒</v>
      </c>
      <c r="BF1215" s="186"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ht="20.1" customHeight="1" spans="3:78">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6"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ht="20.1" customHeight="1" spans="3:78">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6"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ht="20.1" customHeight="1" spans="3:78">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6"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ht="20.1" customHeight="1" spans="3:78">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6"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ht="20.1" customHeight="1" spans="3:78">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6"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ht="20.1" customHeight="1" spans="3:78">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6"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ht="20.1" customHeight="1" spans="3:78">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3" t="s">
        <v>2608</v>
      </c>
      <c r="AU1222" s="32">
        <v>0</v>
      </c>
      <c r="AV1222" s="32"/>
      <c r="AW1222" s="35" t="s">
        <v>1716</v>
      </c>
      <c r="AX1222" s="32" t="s">
        <v>1415</v>
      </c>
      <c r="AY1222" s="32">
        <v>10002001</v>
      </c>
      <c r="AZ1222" s="32">
        <v>21401030</v>
      </c>
      <c r="BA1222" s="35" t="s">
        <v>321</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ht="20.1" customHeight="1" spans="3:78">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3" t="s">
        <v>2608</v>
      </c>
      <c r="AU1223" s="32">
        <v>0</v>
      </c>
      <c r="AV1223" s="32"/>
      <c r="AW1223" s="35" t="s">
        <v>1716</v>
      </c>
      <c r="AX1223" s="32" t="s">
        <v>1415</v>
      </c>
      <c r="AY1223" s="32">
        <v>10002001</v>
      </c>
      <c r="AZ1223" s="32">
        <v>21401030</v>
      </c>
      <c r="BA1223" s="35" t="s">
        <v>321</v>
      </c>
      <c r="BB1223" s="32">
        <v>1</v>
      </c>
      <c r="BC1223" s="31">
        <v>0</v>
      </c>
      <c r="BD1223" s="31">
        <v>0</v>
      </c>
      <c r="BE1223" s="186"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6"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ht="20.1" customHeight="1" spans="3:78">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3" t="s">
        <v>2610</v>
      </c>
      <c r="AU1224" s="32">
        <v>0</v>
      </c>
      <c r="AV1224" s="32"/>
      <c r="AW1224" s="35" t="s">
        <v>1716</v>
      </c>
      <c r="AX1224" s="32" t="s">
        <v>1415</v>
      </c>
      <c r="AY1224" s="32">
        <v>10002001</v>
      </c>
      <c r="AZ1224" s="32">
        <v>21401030</v>
      </c>
      <c r="BA1224" s="35" t="s">
        <v>321</v>
      </c>
      <c r="BB1224" s="32">
        <v>1</v>
      </c>
      <c r="BC1224" s="31">
        <v>0</v>
      </c>
      <c r="BD1224" s="31">
        <v>0</v>
      </c>
      <c r="BE1224" s="186"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6"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ht="20.1" customHeight="1" spans="3:78">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3" t="s">
        <v>2612</v>
      </c>
      <c r="AU1225" s="32">
        <v>0</v>
      </c>
      <c r="AV1225" s="32"/>
      <c r="AW1225" s="35" t="s">
        <v>1716</v>
      </c>
      <c r="AX1225" s="32" t="s">
        <v>1415</v>
      </c>
      <c r="AY1225" s="32">
        <v>10002001</v>
      </c>
      <c r="AZ1225" s="32">
        <v>21401030</v>
      </c>
      <c r="BA1225" s="35" t="s">
        <v>321</v>
      </c>
      <c r="BB1225" s="32">
        <v>1</v>
      </c>
      <c r="BC1225" s="31">
        <v>0</v>
      </c>
      <c r="BD1225" s="31">
        <v>0</v>
      </c>
      <c r="BE1225" s="186"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6"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ht="20.1" customHeight="1" spans="3:78">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3" t="s">
        <v>2614</v>
      </c>
      <c r="AU1226" s="32">
        <v>0</v>
      </c>
      <c r="AV1226" s="32"/>
      <c r="AW1226" s="35" t="s">
        <v>1716</v>
      </c>
      <c r="AX1226" s="32" t="s">
        <v>1415</v>
      </c>
      <c r="AY1226" s="32">
        <v>10002001</v>
      </c>
      <c r="AZ1226" s="32">
        <v>21401030</v>
      </c>
      <c r="BA1226" s="35" t="s">
        <v>321</v>
      </c>
      <c r="BB1226" s="32">
        <v>1</v>
      </c>
      <c r="BC1226" s="31">
        <v>0</v>
      </c>
      <c r="BD1226" s="31">
        <v>0</v>
      </c>
      <c r="BE1226" s="186"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6"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ht="20.1" customHeight="1" spans="3:78">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43" t="s">
        <v>2616</v>
      </c>
      <c r="AU1227" s="32">
        <v>0</v>
      </c>
      <c r="AV1227" s="32"/>
      <c r="AW1227" s="35" t="s">
        <v>1716</v>
      </c>
      <c r="AX1227" s="32" t="s">
        <v>1415</v>
      </c>
      <c r="AY1227" s="32">
        <v>10002001</v>
      </c>
      <c r="AZ1227" s="32">
        <v>21401030</v>
      </c>
      <c r="BA1227" s="35" t="s">
        <v>321</v>
      </c>
      <c r="BB1227" s="32">
        <v>1</v>
      </c>
      <c r="BC1227" s="31">
        <v>0</v>
      </c>
      <c r="BD1227" s="31">
        <v>0</v>
      </c>
      <c r="BE1227" s="186"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6"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ht="19.5" customHeight="1" spans="3:78">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53" t="s">
        <v>2591</v>
      </c>
      <c r="AV1228" s="32"/>
      <c r="AW1228" s="35" t="s">
        <v>262</v>
      </c>
      <c r="AX1228" s="32" t="s">
        <v>551</v>
      </c>
      <c r="AY1228" s="32">
        <v>10001007</v>
      </c>
      <c r="AZ1228" s="32">
        <v>21401010</v>
      </c>
      <c r="BA1228" s="35" t="s">
        <v>206</v>
      </c>
      <c r="BB1228" s="35">
        <v>0</v>
      </c>
      <c r="BC1228" s="31">
        <v>0</v>
      </c>
      <c r="BD1228" s="31">
        <v>0</v>
      </c>
      <c r="BE1228" s="186" t="str">
        <f t="shared" ref="BE1228" si="135">"立即对前方范围内的敌人造成"&amp;X1228*100&amp;"%攻击伤害+"&amp;Z1228&amp;"点固定伤害,并将其置空1秒"</f>
        <v>立即对前方范围内的敌人造成300%攻击伤害+1500点固定伤害,并将其置空1秒</v>
      </c>
      <c r="BF1228" s="186"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ht="20.1" customHeight="1" spans="3:78">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3" t="s">
        <v>2621</v>
      </c>
      <c r="AV1229" s="32"/>
      <c r="AW1229" s="35" t="s">
        <v>1706</v>
      </c>
      <c r="AX1229" s="32" t="s">
        <v>540</v>
      </c>
      <c r="AY1229" s="32">
        <v>10000009</v>
      </c>
      <c r="AZ1229" s="32">
        <v>21401040</v>
      </c>
      <c r="BA1229" s="35" t="s">
        <v>206</v>
      </c>
      <c r="BB1229" s="35">
        <v>0</v>
      </c>
      <c r="BC1229" s="31">
        <v>0</v>
      </c>
      <c r="BD1229" s="31">
        <v>0</v>
      </c>
      <c r="BE1229" s="186"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ht="20.1" customHeight="1" spans="3:78">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3" t="s">
        <v>2621</v>
      </c>
      <c r="AV1230" s="32"/>
      <c r="AW1230" s="35" t="s">
        <v>1706</v>
      </c>
      <c r="AX1230" s="32" t="s">
        <v>540</v>
      </c>
      <c r="AY1230" s="32">
        <v>10000009</v>
      </c>
      <c r="AZ1230" s="32">
        <v>21401040</v>
      </c>
      <c r="BA1230" s="35" t="s">
        <v>206</v>
      </c>
      <c r="BB1230" s="35">
        <v>0</v>
      </c>
      <c r="BC1230" s="31">
        <v>0</v>
      </c>
      <c r="BD1230" s="31">
        <v>0</v>
      </c>
      <c r="BE1230" s="186"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6"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ht="20.1" customHeight="1" spans="3:78">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3" t="s">
        <v>2621</v>
      </c>
      <c r="AV1231" s="32"/>
      <c r="AW1231" s="35" t="s">
        <v>1706</v>
      </c>
      <c r="AX1231" s="32" t="s">
        <v>540</v>
      </c>
      <c r="AY1231" s="32">
        <v>10000009</v>
      </c>
      <c r="AZ1231" s="32">
        <v>21401040</v>
      </c>
      <c r="BA1231" s="35" t="s">
        <v>206</v>
      </c>
      <c r="BB1231" s="35">
        <v>0</v>
      </c>
      <c r="BC1231" s="31">
        <v>0</v>
      </c>
      <c r="BD1231" s="31">
        <v>0</v>
      </c>
      <c r="BE1231" s="186" t="str">
        <f t="shared" si="136"/>
        <v>立即对自身周围的敌方单位造成325%攻击伤害+1800点固定伤害，并眩晕1秒，并对目标种下一个印记，印记在2.5秒后对范围内造成250%伤害和1秒眩晕。</v>
      </c>
      <c r="BF1231" s="186"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ht="20.1" customHeight="1" spans="3:78">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3" t="s">
        <v>2621</v>
      </c>
      <c r="AV1232" s="32"/>
      <c r="AW1232" s="35" t="s">
        <v>1706</v>
      </c>
      <c r="AX1232" s="32" t="s">
        <v>540</v>
      </c>
      <c r="AY1232" s="32">
        <v>10000009</v>
      </c>
      <c r="AZ1232" s="32">
        <v>21401040</v>
      </c>
      <c r="BA1232" s="35" t="s">
        <v>206</v>
      </c>
      <c r="BB1232" s="35">
        <v>0</v>
      </c>
      <c r="BC1232" s="31">
        <v>0</v>
      </c>
      <c r="BD1232" s="31">
        <v>0</v>
      </c>
      <c r="BE1232" s="186" t="str">
        <f t="shared" si="136"/>
        <v>立即对自身周围的敌方单位造成350%攻击伤害+2800点固定伤害，并眩晕1秒，并对目标种下一个印记，印记在2.5秒后对范围内造成250%伤害和1秒眩晕。</v>
      </c>
      <c r="BF1232" s="186"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ht="20.1" customHeight="1" spans="1:78">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3" t="s">
        <v>2621</v>
      </c>
      <c r="AV1233" s="32"/>
      <c r="AW1233" s="35" t="s">
        <v>1706</v>
      </c>
      <c r="AX1233" s="32" t="s">
        <v>540</v>
      </c>
      <c r="AY1233" s="32">
        <v>10000009</v>
      </c>
      <c r="AZ1233" s="32">
        <v>21401040</v>
      </c>
      <c r="BA1233" s="35" t="s">
        <v>206</v>
      </c>
      <c r="BB1233" s="35">
        <v>0</v>
      </c>
      <c r="BC1233" s="31">
        <v>0</v>
      </c>
      <c r="BD1233" s="31">
        <v>0</v>
      </c>
      <c r="BE1233" s="186" t="str">
        <f t="shared" si="136"/>
        <v>立即对自身周围的敌方单位造成375%攻击伤害+4000点固定伤害，并眩晕1秒，并对目标种下一个印记，印记在2.5秒后对范围内造成250%伤害和1秒眩晕。</v>
      </c>
      <c r="BF1233" s="186"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ht="20.1" customHeight="1" spans="1:78">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53" t="s">
        <v>2621</v>
      </c>
      <c r="AV1234" s="32"/>
      <c r="AW1234" s="35" t="s">
        <v>1706</v>
      </c>
      <c r="AX1234" s="32" t="s">
        <v>540</v>
      </c>
      <c r="AY1234" s="32">
        <v>10000009</v>
      </c>
      <c r="AZ1234" s="32">
        <v>21401040</v>
      </c>
      <c r="BA1234" s="35" t="s">
        <v>206</v>
      </c>
      <c r="BB1234" s="35">
        <v>0</v>
      </c>
      <c r="BC1234" s="31">
        <v>0</v>
      </c>
      <c r="BD1234" s="31">
        <v>0</v>
      </c>
      <c r="BE1234" s="186" t="str">
        <f t="shared" si="136"/>
        <v>立即对自身周围的敌方单位造成400%攻击伤害+5200点固定伤害，并眩晕1秒，并对目标种下一个印记，印记在2.5秒后对范围内造成250%伤害和1秒眩晕。</v>
      </c>
      <c r="BF1234" s="186"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ht="19.5" customHeight="1" spans="1:78">
      <c r="C1235" s="181">
        <v>65021411</v>
      </c>
      <c r="D1235" s="180" t="s">
        <v>2627</v>
      </c>
      <c r="E1235" s="180"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ht="20.1" customHeight="1" spans="1:78">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43" t="s">
        <v>2633</v>
      </c>
      <c r="AU1236" s="19" t="s">
        <v>204</v>
      </c>
      <c r="AV1236" s="19"/>
      <c r="AW1236" s="20" t="s">
        <v>205</v>
      </c>
      <c r="AX1236" s="19" t="s">
        <v>1415</v>
      </c>
      <c r="AY1236" s="19">
        <v>0</v>
      </c>
      <c r="AZ1236" s="19">
        <v>21402010</v>
      </c>
      <c r="BA1236" s="20" t="s">
        <v>206</v>
      </c>
      <c r="BB1236" s="20">
        <v>0</v>
      </c>
      <c r="BC1236" s="19">
        <v>0</v>
      </c>
      <c r="BD1236" s="19">
        <v>0</v>
      </c>
      <c r="BE1236" s="187" t="s">
        <v>2634</v>
      </c>
      <c r="BF1236" s="187" t="s">
        <v>2635</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c r="BZ1236" s="23"/>
    </row>
    <row r="1237" ht="20.1" customHeight="1" spans="1:78">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7" t="s">
        <v>2634</v>
      </c>
      <c r="BF1237" s="187" t="s">
        <v>2635</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c r="BZ1237" s="23"/>
    </row>
    <row r="1238" ht="20.1" customHeight="1" spans="1:78">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7" t="s">
        <v>2636</v>
      </c>
      <c r="BF1238" s="187" t="s">
        <v>2637</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c r="BZ1238" s="23"/>
    </row>
    <row r="1239" ht="20.1" customHeight="1" spans="1:78">
      <c r="C1239" s="172">
        <v>65022104</v>
      </c>
      <c r="D1239" s="20" t="s">
        <v>2631</v>
      </c>
      <c r="E1239" s="20" t="s">
        <v>2632</v>
      </c>
      <c r="F1239" s="19">
        <v>3</v>
      </c>
      <c r="G1239" s="19">
        <v>65022101</v>
      </c>
      <c r="H1239" s="19">
        <v>0</v>
      </c>
      <c r="I1239" s="19">
        <v>0</v>
      </c>
      <c r="J1239" s="21">
        <v>0</v>
      </c>
      <c r="K1239" s="183">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7" t="s">
        <v>2638</v>
      </c>
      <c r="BF1239" s="187" t="s">
        <v>2639</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c r="BZ1239" s="23"/>
    </row>
    <row r="1240" ht="20.1" customHeight="1" spans="1:78">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7" t="s">
        <v>2640</v>
      </c>
      <c r="BF1240" s="187" t="s">
        <v>2641</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c r="BZ1240" s="23"/>
    </row>
    <row r="1241" ht="20.1" customHeight="1" spans="1:78">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7" t="s">
        <v>2642</v>
      </c>
      <c r="BF1241" s="187" t="s">
        <v>2643</v>
      </c>
      <c r="BG1241" s="19">
        <v>0</v>
      </c>
      <c r="BH1241" s="19">
        <v>0</v>
      </c>
      <c r="BI1241" s="19">
        <v>0</v>
      </c>
      <c r="BJ1241" s="19">
        <v>0</v>
      </c>
      <c r="BK1241" s="19">
        <v>0</v>
      </c>
      <c r="BL1241" s="19">
        <v>0</v>
      </c>
      <c r="BM1241" s="188">
        <v>0</v>
      </c>
      <c r="BN1241" s="19">
        <v>1</v>
      </c>
      <c r="BO1241" s="19">
        <v>0</v>
      </c>
      <c r="BP1241" s="19">
        <v>0</v>
      </c>
      <c r="BQ1241" s="19">
        <v>0</v>
      </c>
      <c r="BR1241" s="19">
        <v>0</v>
      </c>
      <c r="BS1241" s="19">
        <v>0</v>
      </c>
      <c r="BT1241" s="19">
        <v>0</v>
      </c>
      <c r="BU1241" s="23">
        <v>0</v>
      </c>
      <c r="BV1241" s="23"/>
      <c r="BW1241" s="23"/>
      <c r="BX1241" s="23"/>
      <c r="BY1241" s="23"/>
      <c r="BZ1241" s="23"/>
    </row>
    <row r="1242" s="1" customFormat="1" ht="20.1" customHeight="1" spans="1:78">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58" t="s">
        <v>2647</v>
      </c>
      <c r="BC1242" s="75">
        <v>0</v>
      </c>
      <c r="BD1242" s="75">
        <v>0</v>
      </c>
      <c r="BE1242" s="187"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1" customFormat="1" ht="20.1" customHeight="1" spans="1:78">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58" t="s">
        <v>2647</v>
      </c>
      <c r="BC1243" s="75">
        <v>0</v>
      </c>
      <c r="BD1243" s="75">
        <v>0</v>
      </c>
      <c r="BE1243" s="187"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1" customFormat="1" ht="20.1" customHeight="1" spans="1:78">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58" t="s">
        <v>2650</v>
      </c>
      <c r="BC1244" s="75">
        <v>0</v>
      </c>
      <c r="BD1244" s="75">
        <v>0</v>
      </c>
      <c r="BE1244" s="187"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1" customFormat="1" ht="20.1" customHeight="1" spans="1:78">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58" t="s">
        <v>2653</v>
      </c>
      <c r="BC1245" s="75">
        <v>0</v>
      </c>
      <c r="BD1245" s="75">
        <v>0</v>
      </c>
      <c r="BE1245" s="187"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1" customFormat="1" ht="20.1" customHeight="1" spans="1:78">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58" t="s">
        <v>2656</v>
      </c>
      <c r="BC1246" s="75">
        <v>0</v>
      </c>
      <c r="BD1246" s="75">
        <v>0</v>
      </c>
      <c r="BE1246" s="187"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1" customFormat="1" ht="20.1" customHeight="1" spans="1:78">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58" t="s">
        <v>2659</v>
      </c>
      <c r="BC1247" s="75">
        <v>0</v>
      </c>
      <c r="BD1247" s="75">
        <v>0</v>
      </c>
      <c r="BE1247" s="187"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2" customFormat="1" ht="20.1" customHeight="1" spans="1:78">
      <c r="A1248" s="220"/>
      <c r="B1248" s="220"/>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7" t="s">
        <v>2664</v>
      </c>
      <c r="AU1248" s="100" t="s">
        <v>204</v>
      </c>
      <c r="AV1248" s="72"/>
      <c r="AW1248" s="72" t="s">
        <v>204</v>
      </c>
      <c r="AX1248" s="72" t="s">
        <v>551</v>
      </c>
      <c r="AY1248" s="72">
        <v>0</v>
      </c>
      <c r="AZ1248" s="72">
        <v>21402030</v>
      </c>
      <c r="BA1248" s="72" t="s">
        <v>1171</v>
      </c>
      <c r="BB1248" s="100">
        <v>0</v>
      </c>
      <c r="BC1248" s="105">
        <v>0</v>
      </c>
      <c r="BD1248" s="105">
        <v>0</v>
      </c>
      <c r="BE1248" s="186"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2" customFormat="1" ht="20.1" customHeight="1" spans="1:78">
      <c r="A1249" s="220"/>
      <c r="B1249" s="220"/>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7" t="s">
        <v>2664</v>
      </c>
      <c r="AU1249" s="100" t="s">
        <v>204</v>
      </c>
      <c r="AV1249" s="72"/>
      <c r="AW1249" s="72" t="s">
        <v>204</v>
      </c>
      <c r="AX1249" s="72" t="s">
        <v>551</v>
      </c>
      <c r="AY1249" s="72">
        <v>0</v>
      </c>
      <c r="AZ1249" s="72">
        <v>21402030</v>
      </c>
      <c r="BA1249" s="72" t="s">
        <v>1171</v>
      </c>
      <c r="BB1249" s="100">
        <v>0</v>
      </c>
      <c r="BC1249" s="105">
        <v>0</v>
      </c>
      <c r="BD1249" s="105">
        <v>0</v>
      </c>
      <c r="BE1249" s="186"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6"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2" customFormat="1" ht="20.1" customHeight="1" spans="1:78">
      <c r="A1250" s="220"/>
      <c r="B1250" s="220"/>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7" t="s">
        <v>2664</v>
      </c>
      <c r="AU1250" s="100" t="s">
        <v>204</v>
      </c>
      <c r="AV1250" s="72"/>
      <c r="AW1250" s="72" t="s">
        <v>204</v>
      </c>
      <c r="AX1250" s="72" t="s">
        <v>551</v>
      </c>
      <c r="AY1250" s="72">
        <v>0</v>
      </c>
      <c r="AZ1250" s="72">
        <v>21402030</v>
      </c>
      <c r="BA1250" s="72" t="s">
        <v>1171</v>
      </c>
      <c r="BB1250" s="100">
        <v>0</v>
      </c>
      <c r="BC1250" s="105">
        <v>0</v>
      </c>
      <c r="BD1250" s="105">
        <v>0</v>
      </c>
      <c r="BE1250" s="186" t="str">
        <f t="shared" si="137"/>
        <v>自身变成一个风暴进行快速移动且自身为无敌状态，对途径的敌方单位造成270%攻击伤害+1800点固定伤害</v>
      </c>
      <c r="BF1250" s="186"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2" customFormat="1" ht="20.1" customHeight="1" spans="1:78">
      <c r="A1251" s="220"/>
      <c r="B1251" s="220"/>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7" t="s">
        <v>2664</v>
      </c>
      <c r="AU1251" s="100" t="s">
        <v>204</v>
      </c>
      <c r="AV1251" s="72"/>
      <c r="AW1251" s="72" t="s">
        <v>204</v>
      </c>
      <c r="AX1251" s="72" t="s">
        <v>551</v>
      </c>
      <c r="AY1251" s="72">
        <v>0</v>
      </c>
      <c r="AZ1251" s="72">
        <v>21402030</v>
      </c>
      <c r="BA1251" s="72" t="s">
        <v>1171</v>
      </c>
      <c r="BB1251" s="100">
        <v>0</v>
      </c>
      <c r="BC1251" s="105">
        <v>0</v>
      </c>
      <c r="BD1251" s="105">
        <v>0</v>
      </c>
      <c r="BE1251" s="186" t="str">
        <f t="shared" si="137"/>
        <v>自身变成一个风暴进行快速移动且自身为无敌状态，对途径的敌方单位造成300%攻击伤害+2800点固定伤害</v>
      </c>
      <c r="BF1251" s="186"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2" customFormat="1" ht="20.1" customHeight="1" spans="1:78">
      <c r="A1252" s="220"/>
      <c r="B1252" s="220"/>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7" t="s">
        <v>2664</v>
      </c>
      <c r="AU1252" s="100" t="s">
        <v>204</v>
      </c>
      <c r="AV1252" s="72"/>
      <c r="AW1252" s="72" t="s">
        <v>204</v>
      </c>
      <c r="AX1252" s="72" t="s">
        <v>551</v>
      </c>
      <c r="AY1252" s="72">
        <v>0</v>
      </c>
      <c r="AZ1252" s="72">
        <v>21402030</v>
      </c>
      <c r="BA1252" s="72" t="s">
        <v>1171</v>
      </c>
      <c r="BB1252" s="100">
        <v>0</v>
      </c>
      <c r="BC1252" s="105">
        <v>0</v>
      </c>
      <c r="BD1252" s="105">
        <v>0</v>
      </c>
      <c r="BE1252" s="186" t="str">
        <f t="shared" si="137"/>
        <v>自身变成一个风暴进行快速移动且自身为无敌状态，对途径的敌方单位造成330%攻击伤害+4000点固定伤害</v>
      </c>
      <c r="BF1252" s="186"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2" customFormat="1" ht="20.1" customHeight="1" spans="1:78">
      <c r="A1253" s="220"/>
      <c r="B1253" s="220"/>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37" t="s">
        <v>2664</v>
      </c>
      <c r="AU1253" s="100" t="s">
        <v>204</v>
      </c>
      <c r="AV1253" s="72"/>
      <c r="AW1253" s="72" t="s">
        <v>204</v>
      </c>
      <c r="AX1253" s="72" t="s">
        <v>551</v>
      </c>
      <c r="AY1253" s="72">
        <v>0</v>
      </c>
      <c r="AZ1253" s="72">
        <v>21402030</v>
      </c>
      <c r="BA1253" s="72" t="s">
        <v>1171</v>
      </c>
      <c r="BB1253" s="100">
        <v>0</v>
      </c>
      <c r="BC1253" s="105">
        <v>0</v>
      </c>
      <c r="BD1253" s="105">
        <v>0</v>
      </c>
      <c r="BE1253" s="186" t="str">
        <f t="shared" si="137"/>
        <v>自身变成一个风暴进行快速移动且自身为无敌状态，对途径的敌方单位造成360%攻击伤害+5200点固定伤害</v>
      </c>
      <c r="BF1253" s="186"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ht="19.5" customHeight="1" spans="1:78">
      <c r="C1254" s="172">
        <v>65022401</v>
      </c>
      <c r="D1254" s="206" t="s">
        <v>2670</v>
      </c>
      <c r="E1254" s="206"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6" t="s">
        <v>2197</v>
      </c>
      <c r="BB1254" s="357" t="s">
        <v>2672</v>
      </c>
      <c r="BC1254" s="174">
        <v>0</v>
      </c>
      <c r="BD1254" s="174">
        <v>0</v>
      </c>
      <c r="BE1254" s="212" t="s">
        <v>2673</v>
      </c>
      <c r="BF1254" s="212"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ht="19.5" customHeight="1" spans="1:78">
      <c r="C1255" s="172">
        <v>65022402</v>
      </c>
      <c r="D1255" s="206" t="s">
        <v>2670</v>
      </c>
      <c r="E1255" s="206"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6" t="s">
        <v>2197</v>
      </c>
      <c r="BB1255" s="357" t="s">
        <v>2672</v>
      </c>
      <c r="BC1255" s="174">
        <v>0</v>
      </c>
      <c r="BD1255" s="174">
        <v>0</v>
      </c>
      <c r="BE1255" s="212" t="s">
        <v>2673</v>
      </c>
      <c r="BF1255" s="212"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ht="19.5" customHeight="1" spans="1:78">
      <c r="C1256" s="172">
        <v>65022403</v>
      </c>
      <c r="D1256" s="206" t="s">
        <v>2670</v>
      </c>
      <c r="E1256" s="206"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6" t="s">
        <v>2197</v>
      </c>
      <c r="BB1256" s="357" t="s">
        <v>2675</v>
      </c>
      <c r="BC1256" s="174">
        <v>0</v>
      </c>
      <c r="BD1256" s="174">
        <v>0</v>
      </c>
      <c r="BE1256" s="212" t="s">
        <v>2676</v>
      </c>
      <c r="BF1256" s="212"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ht="19.5" customHeight="1" spans="1:78">
      <c r="C1257" s="172">
        <v>65022404</v>
      </c>
      <c r="D1257" s="206" t="s">
        <v>2670</v>
      </c>
      <c r="E1257" s="206"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6" t="s">
        <v>2197</v>
      </c>
      <c r="BB1257" s="357" t="s">
        <v>2678</v>
      </c>
      <c r="BC1257" s="174">
        <v>0</v>
      </c>
      <c r="BD1257" s="174">
        <v>0</v>
      </c>
      <c r="BE1257" s="212" t="s">
        <v>2679</v>
      </c>
      <c r="BF1257" s="212"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ht="19.5" customHeight="1" spans="1:78">
      <c r="C1258" s="172">
        <v>65022405</v>
      </c>
      <c r="D1258" s="206" t="s">
        <v>2670</v>
      </c>
      <c r="E1258" s="206"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6" t="s">
        <v>2197</v>
      </c>
      <c r="BB1258" s="357" t="s">
        <v>2681</v>
      </c>
      <c r="BC1258" s="174">
        <v>0</v>
      </c>
      <c r="BD1258" s="174">
        <v>0</v>
      </c>
      <c r="BE1258" s="212" t="s">
        <v>2682</v>
      </c>
      <c r="BF1258" s="212"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ht="19.5" customHeight="1" spans="1:78">
      <c r="C1259" s="172">
        <v>65022406</v>
      </c>
      <c r="D1259" s="206" t="s">
        <v>2670</v>
      </c>
      <c r="E1259" s="206"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6" t="s">
        <v>2197</v>
      </c>
      <c r="BB1259" s="357" t="s">
        <v>2684</v>
      </c>
      <c r="BC1259" s="174">
        <v>0</v>
      </c>
      <c r="BD1259" s="174">
        <v>0</v>
      </c>
      <c r="BE1259" s="212" t="s">
        <v>2685</v>
      </c>
      <c r="BF1259" s="212"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ht="20.1" customHeight="1" spans="1:78">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ht="20.1" customHeight="1" spans="1:78">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ht="20.1" customHeight="1" spans="1:78">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ht="19.5" customHeight="1" spans="1:78">
      <c r="C1263" s="21">
        <v>65023104</v>
      </c>
      <c r="D1263" s="30" t="s">
        <v>2687</v>
      </c>
      <c r="E1263" s="30" t="s">
        <v>2688</v>
      </c>
      <c r="F1263" s="32">
        <v>3</v>
      </c>
      <c r="G1263" s="19">
        <v>65023101</v>
      </c>
      <c r="H1263" s="21">
        <v>0</v>
      </c>
      <c r="I1263" s="31">
        <v>0</v>
      </c>
      <c r="J1263" s="21">
        <v>0</v>
      </c>
      <c r="K1263" s="183">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ht="19.5" customHeight="1" spans="1:78">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ht="19.5" customHeight="1" spans="3:78">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51"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1" customFormat="1" ht="20.1" customHeight="1" spans="3:78">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1" customFormat="1" ht="20.1" customHeight="1" spans="3:78">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9"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9"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1" customFormat="1" ht="20.1" customHeight="1" spans="3:78">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ht="20.1" customHeight="1" spans="3:78">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3" t="s">
        <v>2707</v>
      </c>
      <c r="AU1269" s="19" t="s">
        <v>204</v>
      </c>
      <c r="AV1269" s="19"/>
      <c r="AW1269" s="20" t="s">
        <v>205</v>
      </c>
      <c r="AX1269" s="19" t="s">
        <v>1415</v>
      </c>
      <c r="AY1269" s="19">
        <v>0</v>
      </c>
      <c r="AZ1269" s="32">
        <v>21403020</v>
      </c>
      <c r="BA1269" s="20" t="s">
        <v>206</v>
      </c>
      <c r="BB1269" s="20">
        <v>0</v>
      </c>
      <c r="BC1269" s="19">
        <v>0</v>
      </c>
      <c r="BD1269" s="19">
        <v>0</v>
      </c>
      <c r="BE1269" s="187" t="s">
        <v>2708</v>
      </c>
      <c r="BF1269" s="187" t="s">
        <v>2709</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c r="BZ1269" s="23"/>
    </row>
    <row r="1270" ht="20.1" customHeight="1" spans="3:78">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3" t="s">
        <v>2707</v>
      </c>
      <c r="AU1270" s="19" t="s">
        <v>204</v>
      </c>
      <c r="AV1270" s="19"/>
      <c r="AW1270" s="20" t="s">
        <v>205</v>
      </c>
      <c r="AX1270" s="19" t="s">
        <v>1415</v>
      </c>
      <c r="AY1270" s="19">
        <v>0</v>
      </c>
      <c r="AZ1270" s="32">
        <v>21403020</v>
      </c>
      <c r="BA1270" s="20" t="s">
        <v>206</v>
      </c>
      <c r="BB1270" s="20">
        <v>0</v>
      </c>
      <c r="BC1270" s="19">
        <v>0</v>
      </c>
      <c r="BD1270" s="19">
        <v>0</v>
      </c>
      <c r="BE1270" s="187" t="s">
        <v>2708</v>
      </c>
      <c r="BF1270" s="187" t="s">
        <v>2709</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c r="BZ1270" s="23"/>
    </row>
    <row r="1271" ht="20.1" customHeight="1" spans="3:78">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3" t="s">
        <v>2710</v>
      </c>
      <c r="AU1271" s="19" t="s">
        <v>204</v>
      </c>
      <c r="AV1271" s="19"/>
      <c r="AW1271" s="20" t="s">
        <v>205</v>
      </c>
      <c r="AX1271" s="19" t="s">
        <v>1415</v>
      </c>
      <c r="AY1271" s="19">
        <v>0</v>
      </c>
      <c r="AZ1271" s="32">
        <v>21403020</v>
      </c>
      <c r="BA1271" s="20" t="s">
        <v>206</v>
      </c>
      <c r="BB1271" s="20">
        <v>0</v>
      </c>
      <c r="BC1271" s="19">
        <v>0</v>
      </c>
      <c r="BD1271" s="19">
        <v>0</v>
      </c>
      <c r="BE1271" s="187" t="s">
        <v>2711</v>
      </c>
      <c r="BF1271" s="187" t="s">
        <v>2712</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c r="BZ1271" s="23"/>
    </row>
    <row r="1272" ht="20.1" customHeight="1" spans="3:78">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3" t="s">
        <v>2713</v>
      </c>
      <c r="AU1272" s="19" t="s">
        <v>204</v>
      </c>
      <c r="AV1272" s="19"/>
      <c r="AW1272" s="20" t="s">
        <v>205</v>
      </c>
      <c r="AX1272" s="19" t="s">
        <v>1415</v>
      </c>
      <c r="AY1272" s="19">
        <v>0</v>
      </c>
      <c r="AZ1272" s="32">
        <v>21403020</v>
      </c>
      <c r="BA1272" s="20" t="s">
        <v>206</v>
      </c>
      <c r="BB1272" s="20">
        <v>0</v>
      </c>
      <c r="BC1272" s="19">
        <v>0</v>
      </c>
      <c r="BD1272" s="19">
        <v>0</v>
      </c>
      <c r="BE1272" s="187" t="s">
        <v>2714</v>
      </c>
      <c r="BF1272" s="187" t="s">
        <v>2715</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c r="BZ1272" s="23"/>
    </row>
    <row r="1273" ht="20.1" customHeight="1" spans="3:78">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3" t="s">
        <v>2716</v>
      </c>
      <c r="AU1273" s="19" t="s">
        <v>204</v>
      </c>
      <c r="AV1273" s="19"/>
      <c r="AW1273" s="20" t="s">
        <v>205</v>
      </c>
      <c r="AX1273" s="19" t="s">
        <v>1415</v>
      </c>
      <c r="AY1273" s="19">
        <v>0</v>
      </c>
      <c r="AZ1273" s="32">
        <v>21403020</v>
      </c>
      <c r="BA1273" s="20" t="s">
        <v>206</v>
      </c>
      <c r="BB1273" s="20">
        <v>0</v>
      </c>
      <c r="BC1273" s="19">
        <v>0</v>
      </c>
      <c r="BD1273" s="19">
        <v>0</v>
      </c>
      <c r="BE1273" s="187" t="s">
        <v>2717</v>
      </c>
      <c r="BF1273" s="187" t="s">
        <v>2718</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c r="BZ1273" s="23"/>
    </row>
    <row r="1274" ht="20.1" customHeight="1" spans="3:78">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43" t="s">
        <v>2719</v>
      </c>
      <c r="AU1274" s="19" t="s">
        <v>204</v>
      </c>
      <c r="AV1274" s="19"/>
      <c r="AW1274" s="20" t="s">
        <v>205</v>
      </c>
      <c r="AX1274" s="19" t="s">
        <v>1415</v>
      </c>
      <c r="AY1274" s="19">
        <v>0</v>
      </c>
      <c r="AZ1274" s="32">
        <v>21403020</v>
      </c>
      <c r="BA1274" s="20" t="s">
        <v>206</v>
      </c>
      <c r="BB1274" s="20">
        <v>0</v>
      </c>
      <c r="BC1274" s="19">
        <v>0</v>
      </c>
      <c r="BD1274" s="19">
        <v>0</v>
      </c>
      <c r="BE1274" s="187" t="s">
        <v>2720</v>
      </c>
      <c r="BF1274" s="187" t="s">
        <v>2721</v>
      </c>
      <c r="BG1274" s="19">
        <v>0</v>
      </c>
      <c r="BH1274" s="19">
        <v>0</v>
      </c>
      <c r="BI1274" s="19">
        <v>0</v>
      </c>
      <c r="BJ1274" s="19">
        <v>0</v>
      </c>
      <c r="BK1274" s="19">
        <v>0</v>
      </c>
      <c r="BL1274" s="19">
        <v>0</v>
      </c>
      <c r="BM1274" s="188">
        <v>0</v>
      </c>
      <c r="BN1274" s="19">
        <v>1</v>
      </c>
      <c r="BO1274" s="19">
        <v>0</v>
      </c>
      <c r="BP1274" s="19">
        <v>0</v>
      </c>
      <c r="BQ1274" s="19">
        <v>0</v>
      </c>
      <c r="BR1274" s="19">
        <v>0</v>
      </c>
      <c r="BS1274" s="19">
        <v>0</v>
      </c>
      <c r="BT1274" s="19">
        <v>0</v>
      </c>
      <c r="BU1274" s="23">
        <v>0</v>
      </c>
      <c r="BV1274" s="23"/>
      <c r="BW1274" s="23"/>
      <c r="BX1274" s="23"/>
      <c r="BY1274" s="23"/>
      <c r="BZ1274" s="23"/>
    </row>
    <row r="1275" ht="19.5" customHeight="1" spans="3:78">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3" t="s">
        <v>2724</v>
      </c>
      <c r="AV1275" s="32"/>
      <c r="AW1275" s="35" t="s">
        <v>205</v>
      </c>
      <c r="AX1275" s="32" t="s">
        <v>540</v>
      </c>
      <c r="AY1275" s="32">
        <v>10003002</v>
      </c>
      <c r="AZ1275" s="32">
        <v>21403030</v>
      </c>
      <c r="BA1275" s="35" t="s">
        <v>206</v>
      </c>
      <c r="BB1275" s="35">
        <v>0</v>
      </c>
      <c r="BC1275" s="31">
        <v>0</v>
      </c>
      <c r="BD1275" s="31">
        <v>0</v>
      </c>
      <c r="BE1275" s="186"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ht="19.5" customHeight="1" spans="3:78">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3" t="s">
        <v>2724</v>
      </c>
      <c r="AV1276" s="32"/>
      <c r="AW1276" s="35" t="s">
        <v>205</v>
      </c>
      <c r="AX1276" s="32" t="s">
        <v>540</v>
      </c>
      <c r="AY1276" s="32">
        <v>10003002</v>
      </c>
      <c r="AZ1276" s="32">
        <v>21403030</v>
      </c>
      <c r="BA1276" s="35" t="s">
        <v>206</v>
      </c>
      <c r="BB1276" s="35">
        <v>0</v>
      </c>
      <c r="BC1276" s="31">
        <v>0</v>
      </c>
      <c r="BD1276" s="31">
        <v>0</v>
      </c>
      <c r="BE1276" s="186"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6"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ht="19.5" customHeight="1" spans="3:78">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3" t="s">
        <v>2724</v>
      </c>
      <c r="AV1277" s="32"/>
      <c r="AW1277" s="35" t="s">
        <v>205</v>
      </c>
      <c r="AX1277" s="32" t="s">
        <v>540</v>
      </c>
      <c r="AY1277" s="32">
        <v>10003002</v>
      </c>
      <c r="AZ1277" s="32">
        <v>21403030</v>
      </c>
      <c r="BA1277" s="35" t="s">
        <v>206</v>
      </c>
      <c r="BB1277" s="35">
        <v>0</v>
      </c>
      <c r="BC1277" s="31">
        <v>0</v>
      </c>
      <c r="BD1277" s="31">
        <v>0</v>
      </c>
      <c r="BE1277" s="186" t="str">
        <f t="shared" si="142"/>
        <v>对前方敌人造成350%攻击伤害+2700点固定伤害,并造成击退效果,如果目标血量低于30%则额外提升50%伤害。</v>
      </c>
      <c r="BF1277" s="186"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ht="19.5" customHeight="1" spans="3:78">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3" t="s">
        <v>2724</v>
      </c>
      <c r="AV1278" s="32"/>
      <c r="AW1278" s="35" t="s">
        <v>205</v>
      </c>
      <c r="AX1278" s="32" t="s">
        <v>540</v>
      </c>
      <c r="AY1278" s="32">
        <v>10003002</v>
      </c>
      <c r="AZ1278" s="32">
        <v>21403030</v>
      </c>
      <c r="BA1278" s="35" t="s">
        <v>206</v>
      </c>
      <c r="BB1278" s="35">
        <v>0</v>
      </c>
      <c r="BC1278" s="31">
        <v>0</v>
      </c>
      <c r="BD1278" s="31">
        <v>0</v>
      </c>
      <c r="BE1278" s="186" t="str">
        <f t="shared" si="142"/>
        <v>对前方敌人造成375%攻击伤害+4200点固定伤害,并造成击退效果,如果目标血量低于30%则额外提升50%伤害。</v>
      </c>
      <c r="BF1278" s="186"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ht="19.5" customHeight="1" spans="3:78">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3" t="s">
        <v>2724</v>
      </c>
      <c r="AV1279" s="32"/>
      <c r="AW1279" s="35" t="s">
        <v>205</v>
      </c>
      <c r="AX1279" s="32" t="s">
        <v>540</v>
      </c>
      <c r="AY1279" s="32">
        <v>10003002</v>
      </c>
      <c r="AZ1279" s="32">
        <v>21403030</v>
      </c>
      <c r="BA1279" s="35" t="s">
        <v>206</v>
      </c>
      <c r="BB1279" s="35">
        <v>0</v>
      </c>
      <c r="BC1279" s="31">
        <v>0</v>
      </c>
      <c r="BD1279" s="31">
        <v>0</v>
      </c>
      <c r="BE1279" s="186" t="str">
        <f t="shared" si="142"/>
        <v>对前方敌人造成400%攻击伤害+6000点固定伤害,并造成击退效果,如果目标血量低于30%则额外提升50%伤害。</v>
      </c>
      <c r="BF1279" s="186"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ht="19.5" customHeight="1" spans="3:78">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53" t="s">
        <v>2724</v>
      </c>
      <c r="AV1280" s="32"/>
      <c r="AW1280" s="35" t="s">
        <v>205</v>
      </c>
      <c r="AX1280" s="32" t="s">
        <v>540</v>
      </c>
      <c r="AY1280" s="32">
        <v>10003002</v>
      </c>
      <c r="AZ1280" s="32">
        <v>21403030</v>
      </c>
      <c r="BA1280" s="35" t="s">
        <v>206</v>
      </c>
      <c r="BB1280" s="35">
        <v>0</v>
      </c>
      <c r="BC1280" s="31">
        <v>0</v>
      </c>
      <c r="BD1280" s="31">
        <v>0</v>
      </c>
      <c r="BE1280" s="186" t="str">
        <f t="shared" si="142"/>
        <v>对前方敌人造成425%攻击伤害+7800点固定伤害,并造成击退效果,如果目标血量低于30%则额外提升50%伤害。</v>
      </c>
      <c r="BF1280" s="186"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ht="20.1" customHeight="1" spans="3:78">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6"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ht="20.1" customHeight="1" spans="3:78">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6"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6"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ht="20.1" customHeight="1" spans="3:78">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6" t="str">
        <f t="shared" si="143"/>
        <v>对自身大范围内的敌人目标造成275%攻击伤害+1800点固定伤害,，并将其快速拉回到自身前面，并造成1秒置空。</v>
      </c>
      <c r="BF1283" s="186"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ht="20.1" customHeight="1" spans="3:78">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6" t="str">
        <f t="shared" si="143"/>
        <v>对自身大范围内的敌人目标造成300%攻击伤害+2800点固定伤害,，并将其快速拉回到自身前面，并造成1秒置空。</v>
      </c>
      <c r="BF1284" s="186"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ht="20.1" customHeight="1" spans="3:78">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6" t="str">
        <f t="shared" si="143"/>
        <v>对自身大范围内的敌人目标造成325%攻击伤害+4000点固定伤害,，并将其快速拉回到自身前面，并造成1秒置空。</v>
      </c>
      <c r="BF1285" s="186"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ht="20.1" customHeight="1" spans="3:78">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6" t="str">
        <f t="shared" si="143"/>
        <v>对自身大范围内的敌人目标造成350%攻击伤害+5200点固定伤害,，并将其快速拉回到自身前面，并造成1秒置空。</v>
      </c>
      <c r="BF1286" s="186"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ht="20.1" customHeight="1" spans="3:78">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ht="20.1" customHeight="1" spans="3:78">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6" t="s">
        <v>2746</v>
      </c>
      <c r="BF1288" s="186"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ht="20.1" customHeight="1" spans="3:78">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53" t="s">
        <v>2750</v>
      </c>
      <c r="AV1289" s="32"/>
      <c r="AW1289" s="20" t="s">
        <v>205</v>
      </c>
      <c r="AX1289" s="32" t="s">
        <v>1415</v>
      </c>
      <c r="AY1289" s="19" t="s">
        <v>204</v>
      </c>
      <c r="AZ1289" s="353" t="s">
        <v>2751</v>
      </c>
      <c r="BA1289" s="20" t="s">
        <v>206</v>
      </c>
      <c r="BB1289" s="19">
        <v>0</v>
      </c>
      <c r="BC1289" s="31">
        <v>0</v>
      </c>
      <c r="BD1289" s="31">
        <v>1</v>
      </c>
      <c r="BE1289" s="186" t="s">
        <v>2752</v>
      </c>
      <c r="BF1289" s="186"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ht="19.5" customHeight="1" spans="3:78">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6"/>
      <c r="BF1290" s="186"/>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ht="20.1" customHeight="1" spans="3:78">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6" t="s">
        <v>2759</v>
      </c>
      <c r="BF1291" s="186"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ht="20.1" customHeight="1" spans="3:78">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6" t="s">
        <v>2763</v>
      </c>
      <c r="BF1292" s="186"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ht="20.1" customHeight="1" spans="3:78">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53" t="s">
        <v>2767</v>
      </c>
      <c r="AV1293" s="32"/>
      <c r="AW1293" s="35" t="s">
        <v>1716</v>
      </c>
      <c r="AX1293" s="32" t="s">
        <v>1415</v>
      </c>
      <c r="AY1293" s="32">
        <v>10002001</v>
      </c>
      <c r="AZ1293" s="32">
        <v>22001006</v>
      </c>
      <c r="BA1293" s="35" t="s">
        <v>2768</v>
      </c>
      <c r="BB1293" s="31" t="s">
        <v>2769</v>
      </c>
      <c r="BC1293" s="31">
        <v>0</v>
      </c>
      <c r="BD1293" s="31">
        <v>1</v>
      </c>
      <c r="BE1293" s="186" t="s">
        <v>2770</v>
      </c>
      <c r="BF1293" s="186"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ht="19.5" customHeight="1" spans="3:78">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ht="20.1" customHeight="1" spans="3:78">
      <c r="C1295" s="176">
        <v>60031171</v>
      </c>
      <c r="D1295" s="206" t="s">
        <v>2776</v>
      </c>
      <c r="E1295" s="206"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6" t="s">
        <v>623</v>
      </c>
      <c r="AX1295" s="176" t="s">
        <v>1415</v>
      </c>
      <c r="AY1295" s="176">
        <v>10002001</v>
      </c>
      <c r="AZ1295" s="176">
        <v>21201090</v>
      </c>
      <c r="BA1295" s="206" t="s">
        <v>321</v>
      </c>
      <c r="BB1295" s="206" t="s">
        <v>377</v>
      </c>
      <c r="BC1295" s="174">
        <v>0</v>
      </c>
      <c r="BD1295" s="174">
        <v>0</v>
      </c>
      <c r="BE1295" s="211" t="str">
        <f>"在目标区域立即释放法术,在此范围内的目标每秒造成"&amp;X1295*100&amp;"%攻击伤害+"&amp;Z1295&amp;"点固定伤害,持续10秒"</f>
        <v>在目标区域立即释放法术,在此范围内的目标每秒造成150%攻击伤害+5000点固定伤害,持续10秒</v>
      </c>
      <c r="BF1295" s="211"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ht="19.5" customHeight="1" spans="3:78">
      <c r="C1296" s="176">
        <v>60031181</v>
      </c>
      <c r="D1296" s="203" t="s">
        <v>2779</v>
      </c>
      <c r="E1296" s="203"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6" t="s">
        <v>623</v>
      </c>
      <c r="AX1296" s="172" t="s">
        <v>540</v>
      </c>
      <c r="AY1296" s="176">
        <v>10000007</v>
      </c>
      <c r="AZ1296" s="176">
        <v>21202090</v>
      </c>
      <c r="BA1296" s="206" t="s">
        <v>592</v>
      </c>
      <c r="BB1296" s="175" t="s">
        <v>2781</v>
      </c>
      <c r="BC1296" s="174">
        <v>0</v>
      </c>
      <c r="BD1296" s="174" t="s">
        <v>2782</v>
      </c>
      <c r="BE1296" s="208" t="s">
        <v>2783</v>
      </c>
      <c r="BF1296" s="208"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ht="20.1" customHeight="1" spans="1:78">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6" t="s">
        <v>2787</v>
      </c>
      <c r="BC1297" s="174">
        <v>0</v>
      </c>
      <c r="BD1297" s="174">
        <v>0</v>
      </c>
      <c r="BE1297" s="208" t="s">
        <v>2788</v>
      </c>
      <c r="BF1297" s="208"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1" customFormat="1" ht="19.5" customHeight="1" spans="1:78">
      <c r="A1298" s="219"/>
      <c r="B1298" s="219"/>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58"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ht="19.5" customHeight="1" spans="1:78">
      <c r="C1299" s="176">
        <v>60031211</v>
      </c>
      <c r="D1299" s="203" t="s">
        <v>2795</v>
      </c>
      <c r="E1299" s="203"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6" t="s">
        <v>623</v>
      </c>
      <c r="AX1299" s="172" t="s">
        <v>540</v>
      </c>
      <c r="AY1299" s="176">
        <v>10000007</v>
      </c>
      <c r="AZ1299" s="176">
        <v>21204030</v>
      </c>
      <c r="BA1299" s="206" t="s">
        <v>592</v>
      </c>
      <c r="BB1299" s="175" t="s">
        <v>2781</v>
      </c>
      <c r="BC1299" s="174">
        <v>0</v>
      </c>
      <c r="BD1299" s="174" t="s">
        <v>2782</v>
      </c>
      <c r="BE1299" s="208" t="s">
        <v>2783</v>
      </c>
      <c r="BF1299" s="208"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ht="20.1" customHeight="1" spans="1:78">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6" t="s">
        <v>2763</v>
      </c>
      <c r="BF1300" s="186"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ht="20.1" customHeight="1" spans="1:78">
      <c r="C1301" s="176">
        <v>60031231</v>
      </c>
      <c r="D1301" s="206" t="s">
        <v>2799</v>
      </c>
      <c r="E1301" s="206"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6" t="s">
        <v>623</v>
      </c>
      <c r="AX1301" s="176" t="s">
        <v>1415</v>
      </c>
      <c r="AY1301" s="176">
        <v>10002001</v>
      </c>
      <c r="AZ1301" s="176">
        <v>21205010</v>
      </c>
      <c r="BA1301" s="206" t="s">
        <v>321</v>
      </c>
      <c r="BB1301" s="206" t="s">
        <v>377</v>
      </c>
      <c r="BC1301" s="174">
        <v>0</v>
      </c>
      <c r="BD1301" s="174">
        <v>0</v>
      </c>
      <c r="BE1301" s="211"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1"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ht="20.1" customHeight="1" spans="1:78">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53" t="s">
        <v>204</v>
      </c>
      <c r="AV1302" s="32"/>
      <c r="AW1302" s="35" t="s">
        <v>1807</v>
      </c>
      <c r="AX1302" s="32" t="s">
        <v>221</v>
      </c>
      <c r="AY1302" s="32">
        <v>0</v>
      </c>
      <c r="AZ1302" s="32">
        <v>21205020</v>
      </c>
      <c r="BA1302" s="35" t="s">
        <v>2646</v>
      </c>
      <c r="BB1302" s="35" t="s">
        <v>2805</v>
      </c>
      <c r="BC1302" s="31">
        <v>0</v>
      </c>
      <c r="BD1302" s="31">
        <v>0</v>
      </c>
      <c r="BE1302" s="186" t="s">
        <v>2806</v>
      </c>
      <c r="BF1302" s="186" t="s">
        <v>2807</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c r="BZ1302" s="23"/>
    </row>
    <row r="1303" ht="20.1" customHeight="1" spans="1:78">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6"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6" t="s">
        <v>2811</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c r="BZ1303" s="23"/>
    </row>
    <row r="1304" ht="20.1" customHeight="1" spans="1:78">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53" t="s">
        <v>2815</v>
      </c>
      <c r="AV1304" s="32"/>
      <c r="AW1304" s="35" t="s">
        <v>205</v>
      </c>
      <c r="AX1304" s="32" t="s">
        <v>1047</v>
      </c>
      <c r="AY1304" s="32">
        <v>10004004</v>
      </c>
      <c r="AZ1304" s="32">
        <v>21205030</v>
      </c>
      <c r="BA1304" s="35" t="s">
        <v>1828</v>
      </c>
      <c r="BB1304" s="35" t="s">
        <v>867</v>
      </c>
      <c r="BC1304" s="31">
        <v>0</v>
      </c>
      <c r="BD1304" s="31">
        <v>0</v>
      </c>
      <c r="BE1304" s="186"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6" t="s">
        <v>2816</v>
      </c>
      <c r="BG1304" s="32">
        <v>0</v>
      </c>
      <c r="BH1304" s="21">
        <v>0</v>
      </c>
      <c r="BI1304" s="32">
        <v>0</v>
      </c>
      <c r="BJ1304" s="32">
        <v>0</v>
      </c>
      <c r="BK1304" s="32">
        <v>0</v>
      </c>
      <c r="BL1304" s="32">
        <v>0</v>
      </c>
      <c r="BM1304" s="188">
        <v>0</v>
      </c>
      <c r="BN1304" s="19">
        <v>0</v>
      </c>
      <c r="BO1304" s="19">
        <v>0</v>
      </c>
      <c r="BP1304" s="19">
        <v>0</v>
      </c>
      <c r="BQ1304" s="19">
        <v>0</v>
      </c>
      <c r="BR1304" s="19">
        <v>0</v>
      </c>
      <c r="BS1304" s="19">
        <v>0</v>
      </c>
      <c r="BT1304" s="19">
        <v>0</v>
      </c>
      <c r="BU1304" s="23">
        <v>0</v>
      </c>
      <c r="BV1304" s="23"/>
      <c r="BW1304" s="23"/>
      <c r="BX1304" s="23"/>
      <c r="BY1304" s="23"/>
      <c r="BZ1304" s="23"/>
    </row>
    <row r="1305" ht="19.5" customHeight="1" spans="1:78">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ht="20.1" customHeight="1" spans="1:78">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6">
        <v>11</v>
      </c>
      <c r="BF1306" s="186">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ht="20.1" customHeight="1" spans="1:78">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53" t="s">
        <v>2750</v>
      </c>
      <c r="AV1307" s="32"/>
      <c r="AW1307" s="20" t="s">
        <v>205</v>
      </c>
      <c r="AX1307" s="32" t="s">
        <v>1415</v>
      </c>
      <c r="AY1307" s="19" t="s">
        <v>204</v>
      </c>
      <c r="AZ1307" s="353" t="s">
        <v>2751</v>
      </c>
      <c r="BA1307" s="20" t="s">
        <v>206</v>
      </c>
      <c r="BB1307" s="19">
        <v>0</v>
      </c>
      <c r="BC1307" s="31">
        <v>0</v>
      </c>
      <c r="BD1307" s="31">
        <v>1</v>
      </c>
      <c r="BE1307" s="186" t="s">
        <v>2752</v>
      </c>
      <c r="BF1307" s="186"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ht="20.1" customHeight="1" spans="1:78">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6" t="s">
        <v>2759</v>
      </c>
      <c r="BF1308" s="186"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ht="20.1" customHeight="1" spans="1:78">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6" t="s">
        <v>2763</v>
      </c>
      <c r="BF1309" s="186"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ht="20.1" customHeight="1" spans="1:78">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53" t="s">
        <v>2767</v>
      </c>
      <c r="AV1310" s="32"/>
      <c r="AW1310" s="35" t="s">
        <v>1716</v>
      </c>
      <c r="AX1310" s="32" t="s">
        <v>1415</v>
      </c>
      <c r="AY1310" s="32">
        <v>10002001</v>
      </c>
      <c r="AZ1310" s="32">
        <v>22001006</v>
      </c>
      <c r="BA1310" s="35" t="s">
        <v>2768</v>
      </c>
      <c r="BB1310" s="31" t="s">
        <v>2769</v>
      </c>
      <c r="BC1310" s="31">
        <v>0</v>
      </c>
      <c r="BD1310" s="31">
        <v>1</v>
      </c>
      <c r="BE1310" s="186" t="s">
        <v>2770</v>
      </c>
      <c r="BF1310" s="186"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ht="20.1" customHeight="1" spans="1:78">
      <c r="C1311" s="176">
        <v>61031171</v>
      </c>
      <c r="D1311" s="206" t="s">
        <v>2831</v>
      </c>
      <c r="E1311" s="206"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62" t="s">
        <v>2767</v>
      </c>
      <c r="AV1311" s="176"/>
      <c r="AW1311" s="206" t="s">
        <v>1716</v>
      </c>
      <c r="AX1311" s="176" t="s">
        <v>1415</v>
      </c>
      <c r="AY1311" s="176">
        <v>10002001</v>
      </c>
      <c r="AZ1311" s="176">
        <v>21201090</v>
      </c>
      <c r="BA1311" s="206" t="s">
        <v>321</v>
      </c>
      <c r="BB1311" s="206" t="s">
        <v>377</v>
      </c>
      <c r="BC1311" s="174">
        <v>0</v>
      </c>
      <c r="BD1311" s="174">
        <v>0</v>
      </c>
      <c r="BE1311" s="211"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1"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ht="19.5" customHeight="1" spans="1:78">
      <c r="C1312" s="176">
        <v>61031181</v>
      </c>
      <c r="D1312" s="203" t="s">
        <v>2834</v>
      </c>
      <c r="E1312" s="203"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6" t="s">
        <v>2740</v>
      </c>
      <c r="AX1312" s="172" t="s">
        <v>540</v>
      </c>
      <c r="AY1312" s="176">
        <v>10000007</v>
      </c>
      <c r="AZ1312" s="176">
        <v>21202090</v>
      </c>
      <c r="BA1312" s="206" t="s">
        <v>592</v>
      </c>
      <c r="BB1312" s="174" t="s">
        <v>2781</v>
      </c>
      <c r="BC1312" s="174">
        <v>0</v>
      </c>
      <c r="BD1312" s="174">
        <v>1</v>
      </c>
      <c r="BE1312" s="208" t="s">
        <v>2819</v>
      </c>
      <c r="BF1312" s="208"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ht="20.1" customHeight="1" spans="3:78">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6" t="s">
        <v>205</v>
      </c>
      <c r="AX1313" s="172" t="s">
        <v>551</v>
      </c>
      <c r="AY1313" s="176">
        <v>0</v>
      </c>
      <c r="AZ1313" s="176">
        <v>21203090</v>
      </c>
      <c r="BA1313" s="173" t="s">
        <v>1180</v>
      </c>
      <c r="BB1313" s="206" t="s">
        <v>2838</v>
      </c>
      <c r="BC1313" s="174">
        <v>0</v>
      </c>
      <c r="BD1313" s="174">
        <v>0</v>
      </c>
      <c r="BE1313" s="208" t="s">
        <v>598</v>
      </c>
      <c r="BF1313" s="208"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ht="20.1" customHeight="1" spans="3:78">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8">
        <v>0</v>
      </c>
      <c r="BN1314" s="19">
        <v>1</v>
      </c>
      <c r="BO1314" s="19">
        <v>0</v>
      </c>
      <c r="BP1314" s="19">
        <v>0</v>
      </c>
      <c r="BQ1314" s="19">
        <v>0</v>
      </c>
      <c r="BR1314" s="19">
        <v>0</v>
      </c>
      <c r="BS1314" s="19">
        <v>0</v>
      </c>
      <c r="BT1314" s="19">
        <v>0</v>
      </c>
      <c r="BU1314" s="23">
        <v>0</v>
      </c>
      <c r="BV1314" s="23"/>
      <c r="BW1314" s="23"/>
      <c r="BX1314" s="23"/>
      <c r="BY1314" s="23"/>
      <c r="BZ1314" s="23"/>
    </row>
    <row r="1315" ht="20.1" customHeight="1" spans="3:78">
      <c r="C1315" s="19">
        <v>62000001</v>
      </c>
      <c r="D1315" s="239" t="s">
        <v>387</v>
      </c>
      <c r="E1315" s="239" t="s">
        <v>388</v>
      </c>
      <c r="F1315" s="240">
        <v>1</v>
      </c>
      <c r="G1315" s="19">
        <v>10001</v>
      </c>
      <c r="H1315" s="240">
        <v>0</v>
      </c>
      <c r="I1315" s="240">
        <v>0</v>
      </c>
      <c r="J1315" s="240">
        <v>1</v>
      </c>
      <c r="K1315" s="240">
        <v>0</v>
      </c>
      <c r="L1315" s="240">
        <v>0</v>
      </c>
      <c r="M1315" s="240">
        <v>0</v>
      </c>
      <c r="N1315" s="240">
        <v>0</v>
      </c>
      <c r="O1315" s="240">
        <v>2</v>
      </c>
      <c r="P1315" s="240">
        <v>3</v>
      </c>
      <c r="Q1315" s="240">
        <v>0.2</v>
      </c>
      <c r="R1315" s="240">
        <v>0</v>
      </c>
      <c r="S1315" s="240">
        <v>0</v>
      </c>
      <c r="T1315" s="240">
        <v>0</v>
      </c>
      <c r="U1315" s="240">
        <v>1</v>
      </c>
      <c r="V1315" s="240">
        <v>2</v>
      </c>
      <c r="W1315" s="240">
        <v>0</v>
      </c>
      <c r="X1315" s="240">
        <v>0</v>
      </c>
      <c r="Y1315" s="19">
        <v>0</v>
      </c>
      <c r="Z1315" s="240">
        <v>0</v>
      </c>
      <c r="AA1315" s="240">
        <v>0</v>
      </c>
      <c r="AB1315" s="240">
        <v>0</v>
      </c>
      <c r="AC1315" s="240">
        <v>0</v>
      </c>
      <c r="AD1315" s="240">
        <v>1</v>
      </c>
      <c r="AE1315" s="240">
        <v>0</v>
      </c>
      <c r="AF1315" s="240">
        <v>8</v>
      </c>
      <c r="AG1315" s="240">
        <v>0</v>
      </c>
      <c r="AH1315" s="240">
        <v>0</v>
      </c>
      <c r="AI1315" s="240">
        <v>2</v>
      </c>
      <c r="AJ1315" s="240">
        <v>0</v>
      </c>
      <c r="AK1315" s="240">
        <v>0</v>
      </c>
      <c r="AL1315" s="240">
        <v>0</v>
      </c>
      <c r="AM1315" s="240">
        <v>0</v>
      </c>
      <c r="AN1315" s="240">
        <v>0</v>
      </c>
      <c r="AO1315" s="240">
        <v>0</v>
      </c>
      <c r="AP1315" s="240">
        <v>0</v>
      </c>
      <c r="AQ1315" s="240">
        <v>1000</v>
      </c>
      <c r="AR1315" s="240">
        <v>0</v>
      </c>
      <c r="AS1315" s="240">
        <v>0</v>
      </c>
      <c r="AT1315" s="240">
        <v>92000037</v>
      </c>
      <c r="AU1315" s="240" t="s">
        <v>204</v>
      </c>
      <c r="AV1315" s="240"/>
      <c r="AW1315" s="239" t="s">
        <v>205</v>
      </c>
      <c r="AX1315" s="240" t="s">
        <v>1582</v>
      </c>
      <c r="AY1315" s="240">
        <v>0</v>
      </c>
      <c r="AZ1315" s="240">
        <v>40000003</v>
      </c>
      <c r="BA1315" s="239" t="s">
        <v>206</v>
      </c>
      <c r="BB1315" s="240" t="s">
        <v>204</v>
      </c>
      <c r="BC1315" s="240">
        <v>0</v>
      </c>
      <c r="BD1315" s="240">
        <v>0</v>
      </c>
      <c r="BE1315" s="241" t="s">
        <v>2843</v>
      </c>
      <c r="BF1315" s="241" t="s">
        <v>2844</v>
      </c>
      <c r="BG1315" s="240">
        <v>0</v>
      </c>
      <c r="BH1315" s="240">
        <v>0</v>
      </c>
      <c r="BI1315" s="240">
        <v>0</v>
      </c>
      <c r="BJ1315" s="240">
        <v>0</v>
      </c>
      <c r="BK1315" s="240">
        <v>0</v>
      </c>
      <c r="BL1315" s="240">
        <v>0</v>
      </c>
      <c r="BM1315" s="242">
        <v>0</v>
      </c>
      <c r="BN1315" s="240">
        <v>1</v>
      </c>
      <c r="BO1315" s="19">
        <v>0</v>
      </c>
      <c r="BP1315" s="19">
        <v>0</v>
      </c>
      <c r="BQ1315" s="19">
        <v>0</v>
      </c>
      <c r="BR1315" s="19">
        <v>0</v>
      </c>
      <c r="BS1315" s="19">
        <v>0</v>
      </c>
      <c r="BT1315" s="19">
        <v>0</v>
      </c>
      <c r="BU1315" s="23">
        <v>0</v>
      </c>
      <c r="BV1315" s="23"/>
      <c r="BW1315" s="23"/>
      <c r="BX1315" s="23"/>
      <c r="BY1315" s="23"/>
      <c r="BZ1315" s="23"/>
    </row>
    <row r="1316" ht="20.1" customHeight="1" spans="3:78">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8">
        <v>0</v>
      </c>
      <c r="BN1316" s="19">
        <v>0</v>
      </c>
      <c r="BO1316" s="19">
        <v>0</v>
      </c>
      <c r="BP1316" s="19">
        <v>0</v>
      </c>
      <c r="BQ1316" s="19">
        <v>0</v>
      </c>
      <c r="BR1316" s="19">
        <v>0</v>
      </c>
      <c r="BS1316" s="19">
        <v>0</v>
      </c>
      <c r="BT1316" s="19">
        <v>0</v>
      </c>
      <c r="BU1316" s="23">
        <v>0</v>
      </c>
      <c r="BV1316" s="23"/>
      <c r="BW1316" s="23"/>
      <c r="BX1316" s="23"/>
      <c r="BY1316" s="23"/>
      <c r="BZ1316" s="23"/>
    </row>
    <row r="1317" ht="20.1" customHeight="1" spans="3:78">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3" t="s">
        <v>2850</v>
      </c>
      <c r="BF1317" s="243"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ht="20.1" customHeight="1" spans="3:78">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43"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8">
        <v>0</v>
      </c>
      <c r="BN1318" s="19">
        <v>1</v>
      </c>
      <c r="BO1318" s="19">
        <v>0</v>
      </c>
      <c r="BP1318" s="19">
        <v>0</v>
      </c>
      <c r="BQ1318" s="19">
        <v>0</v>
      </c>
      <c r="BR1318" s="19">
        <v>0</v>
      </c>
      <c r="BS1318" s="19">
        <v>0</v>
      </c>
      <c r="BT1318" s="19">
        <v>0</v>
      </c>
      <c r="BU1318" s="23">
        <v>0</v>
      </c>
      <c r="BV1318" s="23"/>
      <c r="BW1318" s="23"/>
      <c r="BX1318" s="23"/>
      <c r="BY1318" s="23"/>
      <c r="BZ1318" s="23"/>
    </row>
    <row r="1319" ht="20.1" customHeight="1" spans="3:78">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3" t="s">
        <v>2859</v>
      </c>
      <c r="BF1319" s="243"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ht="20.1" customHeight="1" spans="3:78">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8">
        <v>0</v>
      </c>
      <c r="BN1320" s="19">
        <v>0</v>
      </c>
      <c r="BO1320" s="19">
        <v>0</v>
      </c>
      <c r="BP1320" s="19">
        <v>0</v>
      </c>
      <c r="BQ1320" s="19">
        <v>0</v>
      </c>
      <c r="BR1320" s="19">
        <v>0</v>
      </c>
      <c r="BS1320" s="19">
        <v>0</v>
      </c>
      <c r="BT1320" s="19">
        <v>0</v>
      </c>
      <c r="BU1320" s="23">
        <v>0</v>
      </c>
      <c r="BV1320" s="23"/>
      <c r="BW1320" s="23"/>
      <c r="BX1320" s="23"/>
      <c r="BY1320" s="23"/>
      <c r="BZ1320" s="23"/>
    </row>
    <row r="1321" ht="20.1" customHeight="1" spans="3:78">
      <c r="C1321" s="240">
        <v>62000007</v>
      </c>
      <c r="D1321" s="239" t="s">
        <v>387</v>
      </c>
      <c r="E1321" s="239" t="s">
        <v>388</v>
      </c>
      <c r="F1321" s="240">
        <v>1</v>
      </c>
      <c r="G1321" s="240">
        <v>10041</v>
      </c>
      <c r="H1321" s="240">
        <v>0</v>
      </c>
      <c r="I1321" s="240">
        <v>0</v>
      </c>
      <c r="J1321" s="240">
        <v>1</v>
      </c>
      <c r="K1321" s="240">
        <v>0</v>
      </c>
      <c r="L1321" s="240">
        <v>0</v>
      </c>
      <c r="M1321" s="240">
        <v>0</v>
      </c>
      <c r="N1321" s="240">
        <v>0</v>
      </c>
      <c r="O1321" s="240">
        <v>2</v>
      </c>
      <c r="P1321" s="240">
        <v>1</v>
      </c>
      <c r="Q1321" s="240">
        <v>0.2</v>
      </c>
      <c r="R1321" s="240">
        <v>0</v>
      </c>
      <c r="S1321" s="240">
        <v>0</v>
      </c>
      <c r="T1321" s="240">
        <v>0</v>
      </c>
      <c r="U1321" s="240">
        <v>1</v>
      </c>
      <c r="V1321" s="240">
        <v>2</v>
      </c>
      <c r="W1321" s="240">
        <v>0</v>
      </c>
      <c r="X1321" s="240">
        <v>0</v>
      </c>
      <c r="Y1321" s="19">
        <v>0</v>
      </c>
      <c r="Z1321" s="240">
        <v>0</v>
      </c>
      <c r="AA1321" s="240">
        <v>0</v>
      </c>
      <c r="AB1321" s="240">
        <v>0</v>
      </c>
      <c r="AC1321" s="240">
        <v>0</v>
      </c>
      <c r="AD1321" s="240">
        <v>1</v>
      </c>
      <c r="AE1321" s="240">
        <v>0</v>
      </c>
      <c r="AF1321" s="240">
        <v>1</v>
      </c>
      <c r="AG1321" s="240">
        <v>0</v>
      </c>
      <c r="AH1321" s="240">
        <v>0</v>
      </c>
      <c r="AI1321" s="240">
        <v>2</v>
      </c>
      <c r="AJ1321" s="240">
        <v>0</v>
      </c>
      <c r="AK1321" s="240">
        <v>0</v>
      </c>
      <c r="AL1321" s="240">
        <v>0</v>
      </c>
      <c r="AM1321" s="240">
        <v>0</v>
      </c>
      <c r="AN1321" s="240">
        <v>0</v>
      </c>
      <c r="AO1321" s="240">
        <v>0</v>
      </c>
      <c r="AP1321" s="240">
        <v>0</v>
      </c>
      <c r="AQ1321" s="240">
        <v>1000</v>
      </c>
      <c r="AR1321" s="240">
        <v>0</v>
      </c>
      <c r="AS1321" s="240">
        <v>0</v>
      </c>
      <c r="AT1321" s="240">
        <v>92000005</v>
      </c>
      <c r="AU1321" s="240" t="s">
        <v>204</v>
      </c>
      <c r="AV1321" s="240"/>
      <c r="AW1321" s="239" t="s">
        <v>205</v>
      </c>
      <c r="AX1321" s="240" t="s">
        <v>1582</v>
      </c>
      <c r="AY1321" s="240">
        <v>0</v>
      </c>
      <c r="AZ1321" s="240">
        <v>40000003</v>
      </c>
      <c r="BA1321" s="239" t="s">
        <v>206</v>
      </c>
      <c r="BB1321" s="240" t="s">
        <v>204</v>
      </c>
      <c r="BC1321" s="240">
        <v>0</v>
      </c>
      <c r="BD1321" s="240">
        <v>0</v>
      </c>
      <c r="BE1321" s="241" t="s">
        <v>2864</v>
      </c>
      <c r="BF1321" s="241" t="s">
        <v>2865</v>
      </c>
      <c r="BG1321" s="240">
        <v>0</v>
      </c>
      <c r="BH1321" s="240">
        <v>0</v>
      </c>
      <c r="BI1321" s="240">
        <v>0</v>
      </c>
      <c r="BJ1321" s="240">
        <v>0</v>
      </c>
      <c r="BK1321" s="240">
        <v>0</v>
      </c>
      <c r="BL1321" s="240">
        <v>0</v>
      </c>
      <c r="BM1321" s="242">
        <v>0</v>
      </c>
      <c r="BN1321" s="240">
        <v>1</v>
      </c>
      <c r="BO1321" s="19">
        <v>0</v>
      </c>
      <c r="BP1321" s="19">
        <v>0</v>
      </c>
      <c r="BQ1321" s="19">
        <v>0</v>
      </c>
      <c r="BR1321" s="19">
        <v>0</v>
      </c>
      <c r="BS1321" s="19">
        <v>0</v>
      </c>
      <c r="BT1321" s="19">
        <v>0</v>
      </c>
      <c r="BU1321" s="23">
        <v>0</v>
      </c>
      <c r="BV1321" s="23"/>
      <c r="BW1321" s="23"/>
      <c r="BX1321" s="23"/>
      <c r="BY1321" s="23"/>
      <c r="BZ1321" s="23"/>
    </row>
    <row r="1322" ht="20.1" customHeight="1" spans="3:78">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44" t="s">
        <v>2868</v>
      </c>
      <c r="AU1322" s="73" t="s">
        <v>204</v>
      </c>
      <c r="AV1322" s="73"/>
      <c r="AW1322" s="131" t="s">
        <v>205</v>
      </c>
      <c r="AX1322" s="73" t="s">
        <v>1582</v>
      </c>
      <c r="AY1322" s="73">
        <v>0</v>
      </c>
      <c r="AZ1322" s="74">
        <v>21030020</v>
      </c>
      <c r="BA1322" s="131" t="s">
        <v>206</v>
      </c>
      <c r="BB1322" s="131" t="s">
        <v>204</v>
      </c>
      <c r="BC1322" s="73">
        <v>0</v>
      </c>
      <c r="BD1322" s="73">
        <v>0</v>
      </c>
      <c r="BE1322" s="243" t="s">
        <v>2869</v>
      </c>
      <c r="BF1322" s="243"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ht="20.1" customHeight="1" spans="3:78">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43"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c r="BZ1323" s="23"/>
    </row>
    <row r="1324" ht="20.1" customHeight="1" spans="3:78">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8">
        <v>0</v>
      </c>
      <c r="BN1324" s="19">
        <v>0</v>
      </c>
      <c r="BO1324" s="19">
        <v>0</v>
      </c>
      <c r="BP1324" s="19">
        <v>0</v>
      </c>
      <c r="BQ1324" s="19">
        <v>0</v>
      </c>
      <c r="BR1324" s="19">
        <v>0</v>
      </c>
      <c r="BS1324" s="19">
        <v>0</v>
      </c>
      <c r="BT1324" s="19">
        <v>0</v>
      </c>
      <c r="BU1324" s="23">
        <v>0</v>
      </c>
      <c r="BV1324" s="23"/>
      <c r="BW1324" s="23"/>
      <c r="BX1324" s="23"/>
      <c r="BY1324" s="23"/>
      <c r="BZ1324" s="23"/>
    </row>
    <row r="1325" ht="20.1" customHeight="1" spans="3:78">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8">
        <v>0</v>
      </c>
      <c r="BN1325" s="19">
        <v>1</v>
      </c>
      <c r="BO1325" s="19">
        <v>0</v>
      </c>
      <c r="BP1325" s="19">
        <v>0</v>
      </c>
      <c r="BQ1325" s="19">
        <v>0</v>
      </c>
      <c r="BR1325" s="19">
        <v>0</v>
      </c>
      <c r="BS1325" s="19">
        <v>0</v>
      </c>
      <c r="BT1325" s="19">
        <v>0</v>
      </c>
      <c r="BU1325" s="23">
        <v>0</v>
      </c>
      <c r="BV1325" s="23"/>
      <c r="BW1325" s="23"/>
      <c r="BX1325" s="23"/>
      <c r="BY1325" s="23"/>
      <c r="BZ1325" s="23"/>
    </row>
    <row r="1326" ht="20.1" customHeight="1" spans="3:78">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8">
        <v>0</v>
      </c>
      <c r="BN1326" s="19">
        <v>0</v>
      </c>
      <c r="BO1326" s="19">
        <v>0</v>
      </c>
      <c r="BP1326" s="19">
        <v>0</v>
      </c>
      <c r="BQ1326" s="19">
        <v>0</v>
      </c>
      <c r="BR1326" s="19">
        <v>0</v>
      </c>
      <c r="BS1326" s="19">
        <v>0</v>
      </c>
      <c r="BT1326" s="19">
        <v>0</v>
      </c>
      <c r="BU1326" s="23">
        <v>0</v>
      </c>
      <c r="BV1326" s="23"/>
      <c r="BW1326" s="23"/>
      <c r="BX1326" s="23"/>
      <c r="BY1326" s="23"/>
      <c r="BZ1326" s="23"/>
    </row>
    <row r="1327" ht="19.5" customHeight="1" spans="3:78">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53" t="s">
        <v>2591</v>
      </c>
      <c r="AV1327" s="32"/>
      <c r="AW1327" s="35" t="s">
        <v>262</v>
      </c>
      <c r="AX1327" s="32" t="s">
        <v>551</v>
      </c>
      <c r="AY1327" s="32">
        <v>10001007</v>
      </c>
      <c r="AZ1327" s="32">
        <v>21401010</v>
      </c>
      <c r="BA1327" s="35" t="s">
        <v>206</v>
      </c>
      <c r="BB1327" s="35">
        <v>0</v>
      </c>
      <c r="BC1327" s="31">
        <v>0</v>
      </c>
      <c r="BD1327" s="31">
        <v>0</v>
      </c>
      <c r="BE1327" s="186" t="str">
        <f t="shared" ref="BE1327" si="145">"立即对前方范围内的敌人造成"&amp;X1327*100&amp;"%攻击伤害+"&amp;Z1327&amp;"点固定伤害,并将其置空1秒"</f>
        <v>立即对前方范围内的敌人造成300%攻击伤害+1500点固定伤害,并将其置空1秒</v>
      </c>
      <c r="BF1327" s="186"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ht="20.1" customHeight="1" spans="3:78">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c r="BZ1328" s="23"/>
    </row>
    <row r="1329" ht="20.1" customHeight="1" spans="3:78">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8">
        <v>0</v>
      </c>
      <c r="BN1329" s="19">
        <v>1</v>
      </c>
      <c r="BO1329" s="19">
        <v>0</v>
      </c>
      <c r="BP1329" s="19">
        <v>0</v>
      </c>
      <c r="BQ1329" s="19">
        <v>0</v>
      </c>
      <c r="BR1329" s="19">
        <v>0</v>
      </c>
      <c r="BS1329" s="19">
        <v>0</v>
      </c>
      <c r="BT1329" s="19">
        <v>0</v>
      </c>
      <c r="BU1329" s="23">
        <v>0</v>
      </c>
      <c r="BV1329" s="23"/>
      <c r="BW1329" s="23"/>
      <c r="BX1329" s="23"/>
      <c r="BY1329" s="23"/>
      <c r="BZ1329" s="23"/>
    </row>
    <row r="1330" ht="20.1" customHeight="1" spans="3:78">
      <c r="C1330" s="181">
        <v>62000033</v>
      </c>
      <c r="D1330" s="180" t="s">
        <v>2896</v>
      </c>
      <c r="E1330" s="180" t="s">
        <v>2897</v>
      </c>
      <c r="F1330" s="181">
        <v>1</v>
      </c>
      <c r="G1330" s="181">
        <v>30011</v>
      </c>
      <c r="H1330" s="181">
        <v>0</v>
      </c>
      <c r="I1330" s="181">
        <v>0</v>
      </c>
      <c r="J1330" s="181">
        <v>1</v>
      </c>
      <c r="K1330" s="181">
        <v>0</v>
      </c>
      <c r="L1330" s="181">
        <v>0</v>
      </c>
      <c r="M1330" s="181">
        <v>0</v>
      </c>
      <c r="N1330" s="181">
        <v>0</v>
      </c>
      <c r="O1330" s="181">
        <v>2</v>
      </c>
      <c r="P1330" s="181">
        <v>1</v>
      </c>
      <c r="Q1330" s="181">
        <v>0.05</v>
      </c>
      <c r="R1330" s="181">
        <v>0</v>
      </c>
      <c r="S1330" s="181">
        <v>0</v>
      </c>
      <c r="T1330" s="181">
        <v>0</v>
      </c>
      <c r="U1330" s="181">
        <v>1</v>
      </c>
      <c r="V1330" s="181">
        <v>2</v>
      </c>
      <c r="W1330" s="181">
        <v>0</v>
      </c>
      <c r="X1330" s="181">
        <v>0</v>
      </c>
      <c r="Y1330" s="19">
        <v>0</v>
      </c>
      <c r="Z1330" s="181">
        <v>0</v>
      </c>
      <c r="AA1330" s="181">
        <v>0</v>
      </c>
      <c r="AB1330" s="181">
        <v>0</v>
      </c>
      <c r="AC1330" s="181">
        <v>0</v>
      </c>
      <c r="AD1330" s="181">
        <v>1</v>
      </c>
      <c r="AE1330" s="181">
        <v>0</v>
      </c>
      <c r="AF1330" s="181">
        <v>1</v>
      </c>
      <c r="AG1330" s="181">
        <v>0</v>
      </c>
      <c r="AH1330" s="181">
        <v>0</v>
      </c>
      <c r="AI1330" s="181">
        <v>7</v>
      </c>
      <c r="AJ1330" s="181">
        <v>0</v>
      </c>
      <c r="AK1330" s="181">
        <v>0</v>
      </c>
      <c r="AL1330" s="181">
        <v>0</v>
      </c>
      <c r="AM1330" s="181">
        <v>0</v>
      </c>
      <c r="AN1330" s="181">
        <v>0</v>
      </c>
      <c r="AO1330" s="181">
        <v>0</v>
      </c>
      <c r="AP1330" s="181">
        <v>0</v>
      </c>
      <c r="AQ1330" s="181">
        <v>1000</v>
      </c>
      <c r="AR1330" s="181">
        <v>0</v>
      </c>
      <c r="AS1330" s="181">
        <v>0</v>
      </c>
      <c r="AT1330" s="181">
        <v>0</v>
      </c>
      <c r="AU1330" s="181">
        <v>92000033</v>
      </c>
      <c r="AV1330" s="181"/>
      <c r="AW1330" s="180" t="s">
        <v>205</v>
      </c>
      <c r="AX1330" s="181" t="s">
        <v>1582</v>
      </c>
      <c r="AY1330" s="181">
        <v>0</v>
      </c>
      <c r="AZ1330" s="181">
        <v>40000003</v>
      </c>
      <c r="BA1330" s="180" t="s">
        <v>206</v>
      </c>
      <c r="BB1330" s="180" t="s">
        <v>204</v>
      </c>
      <c r="BC1330" s="181">
        <v>0</v>
      </c>
      <c r="BD1330" s="181">
        <v>0</v>
      </c>
      <c r="BE1330" s="244" t="s">
        <v>2898</v>
      </c>
      <c r="BF1330" s="244" t="s">
        <v>2899</v>
      </c>
      <c r="BG1330" s="181">
        <v>0</v>
      </c>
      <c r="BH1330" s="181">
        <v>0</v>
      </c>
      <c r="BI1330" s="181">
        <v>0</v>
      </c>
      <c r="BJ1330" s="181">
        <v>0</v>
      </c>
      <c r="BK1330" s="181">
        <v>0</v>
      </c>
      <c r="BL1330" s="181">
        <v>0</v>
      </c>
      <c r="BM1330" s="245">
        <v>0</v>
      </c>
      <c r="BN1330" s="181">
        <v>1</v>
      </c>
      <c r="BO1330" s="181">
        <v>0</v>
      </c>
      <c r="BP1330" s="181">
        <v>0</v>
      </c>
      <c r="BQ1330" s="181">
        <v>0</v>
      </c>
      <c r="BR1330" s="181">
        <v>0</v>
      </c>
      <c r="BS1330" s="181">
        <v>0</v>
      </c>
      <c r="BT1330" s="19">
        <v>0</v>
      </c>
      <c r="BU1330" s="23">
        <v>0</v>
      </c>
      <c r="BV1330" s="23"/>
      <c r="BW1330" s="23"/>
      <c r="BX1330" s="23"/>
      <c r="BY1330" s="23"/>
      <c r="BZ1330" s="23"/>
    </row>
    <row r="1331" ht="19.5" customHeight="1" spans="3:78">
      <c r="C1331" s="181">
        <v>62000034</v>
      </c>
      <c r="D1331" s="180" t="s">
        <v>2900</v>
      </c>
      <c r="E1331" s="180"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ht="20.1" customHeight="1" spans="3:78">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c r="BZ1332" s="23"/>
    </row>
    <row r="1333" ht="20.1" customHeight="1" spans="3:78">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8">
        <v>0</v>
      </c>
      <c r="BN1333" s="19">
        <v>1</v>
      </c>
      <c r="BO1333" s="19">
        <v>0</v>
      </c>
      <c r="BP1333" s="19">
        <v>0</v>
      </c>
      <c r="BQ1333" s="19">
        <v>0</v>
      </c>
      <c r="BR1333" s="19">
        <v>0</v>
      </c>
      <c r="BS1333" s="19">
        <v>0</v>
      </c>
      <c r="BT1333" s="19">
        <v>0</v>
      </c>
      <c r="BU1333" s="23">
        <v>0</v>
      </c>
      <c r="BV1333" s="23"/>
      <c r="BW1333" s="23"/>
      <c r="BX1333" s="23"/>
      <c r="BY1333" s="23"/>
      <c r="BZ1333" s="23"/>
    </row>
    <row r="1334" ht="20.1" customHeight="1" spans="3:78">
      <c r="C1334" s="181">
        <v>62000037</v>
      </c>
      <c r="D1334" s="180" t="s">
        <v>2912</v>
      </c>
      <c r="E1334" s="180" t="s">
        <v>2913</v>
      </c>
      <c r="F1334" s="181">
        <v>1</v>
      </c>
      <c r="G1334" s="181">
        <v>30052</v>
      </c>
      <c r="H1334" s="181">
        <v>0</v>
      </c>
      <c r="I1334" s="181">
        <v>0</v>
      </c>
      <c r="J1334" s="181">
        <v>1</v>
      </c>
      <c r="K1334" s="181">
        <v>0</v>
      </c>
      <c r="L1334" s="181">
        <v>0</v>
      </c>
      <c r="M1334" s="181">
        <v>0</v>
      </c>
      <c r="N1334" s="181">
        <v>0</v>
      </c>
      <c r="O1334" s="181">
        <v>2</v>
      </c>
      <c r="P1334" s="181">
        <v>1</v>
      </c>
      <c r="Q1334" s="181">
        <v>0.1</v>
      </c>
      <c r="R1334" s="181">
        <v>0</v>
      </c>
      <c r="S1334" s="181">
        <v>0</v>
      </c>
      <c r="T1334" s="181">
        <v>0</v>
      </c>
      <c r="U1334" s="181">
        <v>1</v>
      </c>
      <c r="V1334" s="181">
        <v>2</v>
      </c>
      <c r="W1334" s="181">
        <v>0</v>
      </c>
      <c r="X1334" s="181">
        <v>0</v>
      </c>
      <c r="Y1334" s="19">
        <v>0</v>
      </c>
      <c r="Z1334" s="181">
        <v>0</v>
      </c>
      <c r="AA1334" s="181">
        <v>0</v>
      </c>
      <c r="AB1334" s="181">
        <v>0</v>
      </c>
      <c r="AC1334" s="181">
        <v>0</v>
      </c>
      <c r="AD1334" s="181">
        <v>1</v>
      </c>
      <c r="AE1334" s="181">
        <v>0</v>
      </c>
      <c r="AF1334" s="181">
        <v>1</v>
      </c>
      <c r="AG1334" s="181">
        <v>0</v>
      </c>
      <c r="AH1334" s="181">
        <v>0</v>
      </c>
      <c r="AI1334" s="181">
        <v>2</v>
      </c>
      <c r="AJ1334" s="181">
        <v>0</v>
      </c>
      <c r="AK1334" s="181">
        <v>0</v>
      </c>
      <c r="AL1334" s="181">
        <v>0</v>
      </c>
      <c r="AM1334" s="181">
        <v>0</v>
      </c>
      <c r="AN1334" s="181">
        <v>0</v>
      </c>
      <c r="AO1334" s="181">
        <v>0</v>
      </c>
      <c r="AP1334" s="181">
        <v>0</v>
      </c>
      <c r="AQ1334" s="181">
        <v>1000</v>
      </c>
      <c r="AR1334" s="181">
        <v>0</v>
      </c>
      <c r="AS1334" s="181">
        <v>0</v>
      </c>
      <c r="AT1334" s="181">
        <v>92000031</v>
      </c>
      <c r="AU1334" s="181" t="s">
        <v>204</v>
      </c>
      <c r="AV1334" s="181"/>
      <c r="AW1334" s="180" t="s">
        <v>205</v>
      </c>
      <c r="AX1334" s="181" t="s">
        <v>1582</v>
      </c>
      <c r="AY1334" s="181">
        <v>0</v>
      </c>
      <c r="AZ1334" s="181">
        <v>40000003</v>
      </c>
      <c r="BA1334" s="180" t="s">
        <v>206</v>
      </c>
      <c r="BB1334" s="180" t="s">
        <v>204</v>
      </c>
      <c r="BC1334" s="181">
        <v>0</v>
      </c>
      <c r="BD1334" s="181">
        <v>0</v>
      </c>
      <c r="BE1334" s="244" t="s">
        <v>2914</v>
      </c>
      <c r="BF1334" s="244" t="s">
        <v>2915</v>
      </c>
      <c r="BG1334" s="181">
        <v>0</v>
      </c>
      <c r="BH1334" s="181">
        <v>0</v>
      </c>
      <c r="BI1334" s="181">
        <v>0</v>
      </c>
      <c r="BJ1334" s="181">
        <v>0</v>
      </c>
      <c r="BK1334" s="181">
        <v>0</v>
      </c>
      <c r="BL1334" s="181">
        <v>0</v>
      </c>
      <c r="BM1334" s="245">
        <v>0</v>
      </c>
      <c r="BN1334" s="181">
        <v>1</v>
      </c>
      <c r="BO1334" s="181">
        <v>0</v>
      </c>
      <c r="BP1334" s="181">
        <v>0</v>
      </c>
      <c r="BQ1334" s="181">
        <v>0</v>
      </c>
      <c r="BR1334" s="181">
        <v>0</v>
      </c>
      <c r="BS1334" s="181">
        <v>0</v>
      </c>
      <c r="BT1334" s="19">
        <v>0</v>
      </c>
      <c r="BU1334" s="23">
        <v>0</v>
      </c>
      <c r="BV1334" s="23"/>
      <c r="BW1334" s="23"/>
      <c r="BX1334" s="23"/>
      <c r="BY1334" s="23"/>
      <c r="BZ1334" s="23"/>
    </row>
    <row r="1335" ht="20.1" customHeight="1" spans="3:78">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43"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8">
        <v>0</v>
      </c>
      <c r="BN1335" s="19">
        <v>1</v>
      </c>
      <c r="BO1335" s="19">
        <v>0</v>
      </c>
      <c r="BP1335" s="19">
        <v>0</v>
      </c>
      <c r="BQ1335" s="19">
        <v>0</v>
      </c>
      <c r="BR1335" s="19">
        <v>0</v>
      </c>
      <c r="BS1335" s="19">
        <v>0</v>
      </c>
      <c r="BT1335" s="19">
        <v>0</v>
      </c>
      <c r="BU1335" s="23">
        <v>0</v>
      </c>
      <c r="BV1335" s="23"/>
      <c r="BW1335" s="23"/>
      <c r="BX1335" s="23"/>
      <c r="BY1335" s="23"/>
      <c r="BZ1335" s="23"/>
    </row>
    <row r="1336" ht="20.1" customHeight="1" spans="3:78">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ht="19.5" customHeight="1" spans="3:78">
      <c r="C1337" s="181">
        <v>62000040</v>
      </c>
      <c r="D1337" s="180" t="s">
        <v>2926</v>
      </c>
      <c r="E1337" s="180"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ht="19.5" customHeight="1" spans="3:78">
      <c r="C1338" s="181">
        <v>62000041</v>
      </c>
      <c r="D1338" s="180" t="s">
        <v>2930</v>
      </c>
      <c r="E1338" s="180"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ht="20.1" customHeight="1" spans="3:78">
      <c r="C1339" s="181">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ht="20.1" customHeight="1" spans="3:78">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8">
        <v>0</v>
      </c>
      <c r="BN1340" s="19">
        <v>0</v>
      </c>
      <c r="BO1340" s="19">
        <v>0</v>
      </c>
      <c r="BP1340" s="19">
        <v>0</v>
      </c>
      <c r="BQ1340" s="19">
        <v>0</v>
      </c>
      <c r="BR1340" s="19">
        <v>0</v>
      </c>
      <c r="BS1340" s="19">
        <v>0</v>
      </c>
      <c r="BT1340" s="19">
        <v>0</v>
      </c>
      <c r="BU1340" s="23">
        <v>0</v>
      </c>
      <c r="BV1340" s="23"/>
      <c r="BW1340" s="23"/>
      <c r="BX1340" s="23"/>
      <c r="BY1340" s="23"/>
      <c r="BZ1340" s="23"/>
    </row>
    <row r="1341" ht="20.1" customHeight="1" spans="3:78">
      <c r="C1341" s="19">
        <v>62000062</v>
      </c>
      <c r="D1341" s="239" t="s">
        <v>2940</v>
      </c>
      <c r="E1341" s="239" t="s">
        <v>2941</v>
      </c>
      <c r="F1341" s="240">
        <v>1</v>
      </c>
      <c r="G1341" s="19">
        <v>40003</v>
      </c>
      <c r="H1341" s="240">
        <v>0</v>
      </c>
      <c r="I1341" s="240">
        <v>0</v>
      </c>
      <c r="J1341" s="240">
        <v>1</v>
      </c>
      <c r="K1341" s="240">
        <v>0</v>
      </c>
      <c r="L1341" s="240">
        <v>0</v>
      </c>
      <c r="M1341" s="240">
        <v>0</v>
      </c>
      <c r="N1341" s="240">
        <v>0</v>
      </c>
      <c r="O1341" s="240">
        <v>2</v>
      </c>
      <c r="P1341" s="240">
        <v>7</v>
      </c>
      <c r="Q1341" s="240">
        <v>0.2</v>
      </c>
      <c r="R1341" s="240">
        <v>0</v>
      </c>
      <c r="S1341" s="240">
        <v>0</v>
      </c>
      <c r="T1341" s="240">
        <v>0</v>
      </c>
      <c r="U1341" s="240">
        <v>1</v>
      </c>
      <c r="V1341" s="240">
        <v>2</v>
      </c>
      <c r="W1341" s="240">
        <v>0</v>
      </c>
      <c r="X1341" s="240">
        <v>0</v>
      </c>
      <c r="Y1341" s="19">
        <v>0</v>
      </c>
      <c r="Z1341" s="240">
        <v>0</v>
      </c>
      <c r="AA1341" s="240">
        <v>0</v>
      </c>
      <c r="AB1341" s="240">
        <v>0</v>
      </c>
      <c r="AC1341" s="240">
        <v>0</v>
      </c>
      <c r="AD1341" s="240">
        <v>1</v>
      </c>
      <c r="AE1341" s="240">
        <v>0</v>
      </c>
      <c r="AF1341" s="240">
        <v>3</v>
      </c>
      <c r="AG1341" s="240">
        <v>0</v>
      </c>
      <c r="AH1341" s="240">
        <v>0</v>
      </c>
      <c r="AI1341" s="240">
        <v>2</v>
      </c>
      <c r="AJ1341" s="240">
        <v>0</v>
      </c>
      <c r="AK1341" s="240">
        <v>0</v>
      </c>
      <c r="AL1341" s="240">
        <v>0</v>
      </c>
      <c r="AM1341" s="240">
        <v>0</v>
      </c>
      <c r="AN1341" s="240">
        <v>0</v>
      </c>
      <c r="AO1341" s="240">
        <v>0</v>
      </c>
      <c r="AP1341" s="240">
        <v>0</v>
      </c>
      <c r="AQ1341" s="240">
        <v>1000</v>
      </c>
      <c r="AR1341" s="240">
        <v>0</v>
      </c>
      <c r="AS1341" s="240">
        <v>0</v>
      </c>
      <c r="AT1341" s="240">
        <v>92000038</v>
      </c>
      <c r="AU1341" s="240" t="s">
        <v>204</v>
      </c>
      <c r="AV1341" s="240"/>
      <c r="AW1341" s="239" t="s">
        <v>205</v>
      </c>
      <c r="AX1341" s="240" t="s">
        <v>1582</v>
      </c>
      <c r="AY1341" s="240">
        <v>0</v>
      </c>
      <c r="AZ1341" s="240">
        <v>40000003</v>
      </c>
      <c r="BA1341" s="239" t="s">
        <v>206</v>
      </c>
      <c r="BB1341" s="240" t="s">
        <v>204</v>
      </c>
      <c r="BC1341" s="240">
        <v>0</v>
      </c>
      <c r="BD1341" s="240">
        <v>0</v>
      </c>
      <c r="BE1341" s="241" t="s">
        <v>2942</v>
      </c>
      <c r="BF1341" s="241" t="s">
        <v>2943</v>
      </c>
      <c r="BG1341" s="240">
        <v>0</v>
      </c>
      <c r="BH1341" s="240">
        <v>0</v>
      </c>
      <c r="BI1341" s="240">
        <v>0</v>
      </c>
      <c r="BJ1341" s="240">
        <v>0</v>
      </c>
      <c r="BK1341" s="240">
        <v>0</v>
      </c>
      <c r="BL1341" s="240">
        <v>0</v>
      </c>
      <c r="BM1341" s="242">
        <v>0</v>
      </c>
      <c r="BN1341" s="240">
        <v>1</v>
      </c>
      <c r="BO1341" s="19">
        <v>0</v>
      </c>
      <c r="BP1341" s="19">
        <v>0</v>
      </c>
      <c r="BQ1341" s="19">
        <v>0</v>
      </c>
      <c r="BR1341" s="19">
        <v>0</v>
      </c>
      <c r="BS1341" s="19">
        <v>0</v>
      </c>
      <c r="BT1341" s="19">
        <v>0</v>
      </c>
      <c r="BU1341" s="23">
        <v>0</v>
      </c>
      <c r="BV1341" s="23"/>
      <c r="BW1341" s="23"/>
      <c r="BX1341" s="23"/>
      <c r="BY1341" s="23"/>
      <c r="BZ1341" s="23"/>
    </row>
    <row r="1342" ht="20.1" customHeight="1" spans="3:78">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8">
        <v>0</v>
      </c>
      <c r="BN1342" s="19">
        <v>1</v>
      </c>
      <c r="BO1342" s="19">
        <v>0</v>
      </c>
      <c r="BP1342" s="19">
        <v>0</v>
      </c>
      <c r="BQ1342" s="19">
        <v>0</v>
      </c>
      <c r="BR1342" s="19">
        <v>0</v>
      </c>
      <c r="BS1342" s="19">
        <v>0</v>
      </c>
      <c r="BT1342" s="19">
        <v>0</v>
      </c>
      <c r="BU1342" s="23">
        <v>0</v>
      </c>
      <c r="BV1342" s="23"/>
      <c r="BW1342" s="23"/>
      <c r="BX1342" s="23"/>
      <c r="BY1342" s="23"/>
      <c r="BZ1342" s="23"/>
    </row>
    <row r="1343" ht="20.25" customHeight="1" spans="3:78">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ht="20.25" customHeight="1" spans="3:78">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ht="20.1" customHeight="1" spans="1:78">
      <c r="C1345" s="240">
        <v>62000066</v>
      </c>
      <c r="D1345" s="239" t="s">
        <v>2954</v>
      </c>
      <c r="E1345" s="239" t="s">
        <v>2955</v>
      </c>
      <c r="F1345" s="240">
        <v>1</v>
      </c>
      <c r="G1345" s="240">
        <v>40021</v>
      </c>
      <c r="H1345" s="240">
        <v>0</v>
      </c>
      <c r="I1345" s="240">
        <v>0</v>
      </c>
      <c r="J1345" s="240">
        <v>1</v>
      </c>
      <c r="K1345" s="240">
        <v>0</v>
      </c>
      <c r="L1345" s="240">
        <v>0</v>
      </c>
      <c r="M1345" s="240">
        <v>0</v>
      </c>
      <c r="N1345" s="240">
        <v>0</v>
      </c>
      <c r="O1345" s="240">
        <v>2</v>
      </c>
      <c r="P1345" s="240">
        <v>1</v>
      </c>
      <c r="Q1345" s="240">
        <v>1</v>
      </c>
      <c r="R1345" s="240">
        <v>0</v>
      </c>
      <c r="S1345" s="240">
        <v>0</v>
      </c>
      <c r="T1345" s="240">
        <v>0</v>
      </c>
      <c r="U1345" s="240">
        <v>1</v>
      </c>
      <c r="V1345" s="240">
        <v>2</v>
      </c>
      <c r="W1345" s="240">
        <v>0</v>
      </c>
      <c r="X1345" s="240">
        <v>0</v>
      </c>
      <c r="Y1345" s="19">
        <v>0</v>
      </c>
      <c r="Z1345" s="240">
        <v>0</v>
      </c>
      <c r="AA1345" s="240">
        <v>0</v>
      </c>
      <c r="AB1345" s="240">
        <v>0</v>
      </c>
      <c r="AC1345" s="240">
        <v>0</v>
      </c>
      <c r="AD1345" s="240">
        <v>1</v>
      </c>
      <c r="AE1345" s="240">
        <v>0</v>
      </c>
      <c r="AF1345" s="240">
        <v>1</v>
      </c>
      <c r="AG1345" s="240">
        <v>0</v>
      </c>
      <c r="AH1345" s="240">
        <v>0</v>
      </c>
      <c r="AI1345" s="240">
        <v>2</v>
      </c>
      <c r="AJ1345" s="240">
        <v>0</v>
      </c>
      <c r="AK1345" s="240">
        <v>0</v>
      </c>
      <c r="AL1345" s="240">
        <v>0</v>
      </c>
      <c r="AM1345" s="240">
        <v>0</v>
      </c>
      <c r="AN1345" s="240">
        <v>0</v>
      </c>
      <c r="AO1345" s="240">
        <v>0</v>
      </c>
      <c r="AP1345" s="240">
        <v>0</v>
      </c>
      <c r="AQ1345" s="240">
        <v>1000</v>
      </c>
      <c r="AR1345" s="240">
        <v>0</v>
      </c>
      <c r="AS1345" s="240">
        <v>0</v>
      </c>
      <c r="AT1345" s="363" t="s">
        <v>2956</v>
      </c>
      <c r="AU1345" s="240" t="s">
        <v>204</v>
      </c>
      <c r="AV1345" s="240"/>
      <c r="AW1345" s="239" t="s">
        <v>205</v>
      </c>
      <c r="AX1345" s="240" t="s">
        <v>1582</v>
      </c>
      <c r="AY1345" s="240">
        <v>0</v>
      </c>
      <c r="AZ1345" s="240">
        <v>40000003</v>
      </c>
      <c r="BA1345" s="239" t="s">
        <v>206</v>
      </c>
      <c r="BB1345" s="240" t="s">
        <v>204</v>
      </c>
      <c r="BC1345" s="240">
        <v>0</v>
      </c>
      <c r="BD1345" s="240">
        <v>0</v>
      </c>
      <c r="BE1345" s="241" t="s">
        <v>2957</v>
      </c>
      <c r="BF1345" s="241" t="s">
        <v>2958</v>
      </c>
      <c r="BG1345" s="240">
        <v>0</v>
      </c>
      <c r="BH1345" s="240">
        <v>0</v>
      </c>
      <c r="BI1345" s="240">
        <v>0</v>
      </c>
      <c r="BJ1345" s="240">
        <v>0</v>
      </c>
      <c r="BK1345" s="240">
        <v>0</v>
      </c>
      <c r="BL1345" s="240">
        <v>0</v>
      </c>
      <c r="BM1345" s="242">
        <v>0</v>
      </c>
      <c r="BN1345" s="240">
        <v>1</v>
      </c>
      <c r="BO1345" s="19">
        <v>0</v>
      </c>
      <c r="BP1345" s="19">
        <v>0</v>
      </c>
      <c r="BQ1345" s="19">
        <v>0</v>
      </c>
      <c r="BR1345" s="19">
        <v>0</v>
      </c>
      <c r="BS1345" s="19">
        <v>0</v>
      </c>
      <c r="BT1345" s="19">
        <v>0</v>
      </c>
      <c r="BU1345" s="23">
        <v>0</v>
      </c>
      <c r="BV1345" s="23"/>
      <c r="BW1345" s="23"/>
      <c r="BX1345" s="23"/>
      <c r="BY1345" s="23"/>
      <c r="BZ1345" s="23"/>
    </row>
    <row r="1346" s="4" customFormat="1" ht="20.1" customHeight="1" spans="1:78">
      <c r="A1346" s="232"/>
      <c r="B1346" s="232"/>
      <c r="C1346" s="19">
        <v>62000067</v>
      </c>
      <c r="D1346" s="49" t="s">
        <v>2517</v>
      </c>
      <c r="E1346" s="49" t="s">
        <v>2518</v>
      </c>
      <c r="F1346" s="217">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64" t="s">
        <v>2959</v>
      </c>
      <c r="AV1346" s="246"/>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4">
        <v>0</v>
      </c>
      <c r="BN1346" s="50">
        <v>0</v>
      </c>
      <c r="BO1346" s="50">
        <v>0</v>
      </c>
      <c r="BP1346" s="50">
        <v>0</v>
      </c>
      <c r="BQ1346" s="50">
        <v>0</v>
      </c>
      <c r="BR1346" s="50">
        <v>0</v>
      </c>
      <c r="BS1346" s="50">
        <v>1</v>
      </c>
      <c r="BT1346" s="50">
        <v>0</v>
      </c>
      <c r="BU1346" s="50">
        <v>0</v>
      </c>
      <c r="BV1346" s="23"/>
      <c r="BW1346" s="23"/>
      <c r="BX1346" s="23"/>
      <c r="BY1346" s="23"/>
      <c r="BZ1346" s="23"/>
    </row>
    <row r="1347" ht="20.1" customHeight="1" spans="1:78">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ht="20.1" customHeight="1" spans="1:78">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8">
        <v>0</v>
      </c>
      <c r="BN1348" s="19">
        <v>1</v>
      </c>
      <c r="BO1348" s="19">
        <v>0</v>
      </c>
      <c r="BP1348" s="19">
        <v>0</v>
      </c>
      <c r="BQ1348" s="19">
        <v>0</v>
      </c>
      <c r="BR1348" s="19">
        <v>0</v>
      </c>
      <c r="BS1348" s="19">
        <v>0</v>
      </c>
      <c r="BT1348" s="19">
        <v>0</v>
      </c>
      <c r="BU1348" s="23">
        <v>0</v>
      </c>
      <c r="BV1348" s="23"/>
      <c r="BW1348" s="23"/>
      <c r="BX1348" s="23"/>
      <c r="BY1348" s="23"/>
      <c r="BZ1348" s="23"/>
    </row>
    <row r="1349" s="1" customFormat="1" ht="19.5" customHeight="1" spans="1:78">
      <c r="A1349" s="219"/>
      <c r="B1349" s="219"/>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58"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ht="20.25" customHeight="1" spans="1:78">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ht="20.25" customHeight="1" spans="1:78">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ht="20.25" customHeight="1" spans="1:78">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ht="20.25" customHeight="1" spans="1:78">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ht="20.25" customHeight="1" spans="1:78">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ht="20.25" customHeight="1" spans="1:78">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ht="20.25" customHeight="1" spans="1:78">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ht="20.25" customHeight="1" spans="1:78">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ht="20.25" customHeight="1" spans="1:78">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ht="20.25" customHeight="1" spans="1:78">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ht="20.25" customHeight="1" spans="1:78">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ht="20.25" customHeight="1" spans="3:78">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ht="20.25" customHeight="1" spans="3:78">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ht="20.25" customHeight="1" spans="3:78">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ht="20.25" customHeight="1" spans="3:78">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ht="20.25" customHeight="1" spans="3:78">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ht="20.25" customHeight="1" spans="3:78">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43"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ht="20.25" customHeight="1" spans="3:78">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ht="19.5" customHeight="1" spans="3:78">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53" t="s">
        <v>2591</v>
      </c>
      <c r="AV1368" s="32"/>
      <c r="AW1368" s="35" t="s">
        <v>262</v>
      </c>
      <c r="AX1368" s="32" t="s">
        <v>551</v>
      </c>
      <c r="AY1368" s="32">
        <v>10001007</v>
      </c>
      <c r="AZ1368" s="32">
        <v>21401010</v>
      </c>
      <c r="BA1368" s="35" t="s">
        <v>206</v>
      </c>
      <c r="BB1368" s="35">
        <v>0</v>
      </c>
      <c r="BC1368" s="31">
        <v>0</v>
      </c>
      <c r="BD1368" s="31">
        <v>0</v>
      </c>
      <c r="BE1368" s="186" t="str">
        <f t="shared" ref="BE1368" si="147">"立即对前方范围内的敌人造成"&amp;X1368*100&amp;"%攻击伤害+"&amp;Z1368&amp;"点固定伤害,并将其置空1秒"</f>
        <v>立即对前方范围内的敌人造成300%攻击伤害+1500点固定伤害,并将其置空1秒</v>
      </c>
      <c r="BF1368" s="186"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ht="19.5" customHeight="1" spans="3:78">
      <c r="C1369" s="181">
        <v>62000120</v>
      </c>
      <c r="D1369" s="180" t="s">
        <v>3010</v>
      </c>
      <c r="E1369" s="180"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ht="20.1" customHeight="1" spans="3:78">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ht="20.25" customHeight="1" spans="3:78">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ht="20.1" customHeight="1" spans="3:78">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ht="20.1" customHeight="1" spans="3:78">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ht="19.5" customHeight="1" spans="3:78">
      <c r="C1374" s="21">
        <v>63001004</v>
      </c>
      <c r="D1374" s="180" t="s">
        <v>3028</v>
      </c>
      <c r="E1374" s="180" t="s">
        <v>3029</v>
      </c>
      <c r="F1374" s="181">
        <v>1</v>
      </c>
      <c r="G1374" s="181">
        <v>63001004</v>
      </c>
      <c r="H1374" s="181">
        <v>0</v>
      </c>
      <c r="I1374" s="181">
        <v>0</v>
      </c>
      <c r="J1374" s="32">
        <v>1</v>
      </c>
      <c r="K1374" s="32">
        <v>0</v>
      </c>
      <c r="L1374" s="21">
        <v>0</v>
      </c>
      <c r="M1374" s="181">
        <v>0</v>
      </c>
      <c r="N1374" s="181">
        <v>0</v>
      </c>
      <c r="O1374" s="181">
        <v>2</v>
      </c>
      <c r="P1374" s="181">
        <v>17</v>
      </c>
      <c r="Q1374" s="181">
        <v>0.2</v>
      </c>
      <c r="R1374" s="181">
        <v>0</v>
      </c>
      <c r="S1374" s="19">
        <v>0</v>
      </c>
      <c r="T1374" s="181">
        <v>0</v>
      </c>
      <c r="U1374" s="181">
        <v>1</v>
      </c>
      <c r="V1374" s="181">
        <v>2</v>
      </c>
      <c r="W1374" s="181">
        <v>0</v>
      </c>
      <c r="X1374" s="181">
        <v>0</v>
      </c>
      <c r="Y1374" s="19">
        <v>0</v>
      </c>
      <c r="Z1374" s="181">
        <v>0</v>
      </c>
      <c r="AA1374" s="181">
        <v>0</v>
      </c>
      <c r="AB1374" s="181">
        <v>0</v>
      </c>
      <c r="AC1374" s="181">
        <v>0</v>
      </c>
      <c r="AD1374" s="21">
        <v>1</v>
      </c>
      <c r="AE1374" s="181">
        <v>0</v>
      </c>
      <c r="AF1374" s="181">
        <v>15</v>
      </c>
      <c r="AG1374" s="181">
        <v>2</v>
      </c>
      <c r="AH1374" s="181" t="s">
        <v>219</v>
      </c>
      <c r="AI1374" s="181">
        <v>2</v>
      </c>
      <c r="AJ1374" s="181">
        <v>3</v>
      </c>
      <c r="AK1374" s="19">
        <v>0</v>
      </c>
      <c r="AL1374" s="181">
        <v>1.5</v>
      </c>
      <c r="AM1374" s="181">
        <v>0</v>
      </c>
      <c r="AN1374" s="181">
        <v>0</v>
      </c>
      <c r="AO1374" s="181">
        <v>0</v>
      </c>
      <c r="AP1374" s="181">
        <v>0</v>
      </c>
      <c r="AQ1374" s="181">
        <v>3000</v>
      </c>
      <c r="AR1374" s="181">
        <v>0.5</v>
      </c>
      <c r="AS1374" s="181">
        <v>0</v>
      </c>
      <c r="AT1374" s="181">
        <v>0</v>
      </c>
      <c r="AU1374" s="181">
        <v>0</v>
      </c>
      <c r="AV1374" s="181"/>
      <c r="AW1374" s="180" t="s">
        <v>204</v>
      </c>
      <c r="AX1374" s="181">
        <v>0</v>
      </c>
      <c r="AY1374" s="181">
        <v>0</v>
      </c>
      <c r="AZ1374" s="181">
        <v>0</v>
      </c>
      <c r="BA1374" s="180" t="s">
        <v>206</v>
      </c>
      <c r="BB1374" s="180">
        <v>0</v>
      </c>
      <c r="BC1374" s="181">
        <v>0</v>
      </c>
      <c r="BD1374" s="181">
        <v>0</v>
      </c>
      <c r="BE1374" s="182" t="str">
        <f>"普通攻击和释放技能都有20%概率向目标施放元素法球技能"</f>
        <v>普通攻击和释放技能都有20%概率向目标施放元素法球技能</v>
      </c>
      <c r="BF1374" s="182" t="s">
        <v>3030</v>
      </c>
      <c r="BG1374" s="181">
        <v>0</v>
      </c>
      <c r="BH1374" s="21">
        <v>0</v>
      </c>
      <c r="BI1374" s="181">
        <v>0</v>
      </c>
      <c r="BJ1374" s="181">
        <v>0</v>
      </c>
      <c r="BK1374" s="181">
        <v>0</v>
      </c>
      <c r="BL1374" s="181">
        <v>0</v>
      </c>
      <c r="BM1374" s="365" t="s">
        <v>3031</v>
      </c>
      <c r="BN1374" s="19">
        <v>0</v>
      </c>
      <c r="BO1374" s="19">
        <v>0</v>
      </c>
      <c r="BP1374" s="19">
        <v>0</v>
      </c>
      <c r="BQ1374" s="19">
        <v>0</v>
      </c>
      <c r="BR1374" s="19">
        <v>0</v>
      </c>
      <c r="BS1374" s="19">
        <v>0</v>
      </c>
      <c r="BT1374" s="19">
        <v>0</v>
      </c>
      <c r="BU1374" s="23">
        <v>0</v>
      </c>
      <c r="BV1374" s="23"/>
      <c r="BW1374" s="23"/>
      <c r="BX1374" s="23"/>
      <c r="BY1374" s="23"/>
      <c r="BZ1374" s="23"/>
    </row>
    <row r="1375" ht="20.1" customHeight="1" spans="3:78">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8" t="s">
        <v>3035</v>
      </c>
      <c r="BF1375" s="218"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ht="20.1" customHeight="1" spans="3:78">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ht="20.1" customHeight="1" spans="3:78">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ht="20.1" customHeight="1" spans="3:78">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ht="19.5" customHeight="1" spans="3:78">
      <c r="C1379" s="181">
        <v>63002004</v>
      </c>
      <c r="D1379" s="180" t="s">
        <v>3028</v>
      </c>
      <c r="E1379" s="180" t="s">
        <v>3046</v>
      </c>
      <c r="F1379" s="21">
        <v>1</v>
      </c>
      <c r="G1379" s="240">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43" t="s">
        <v>3047</v>
      </c>
      <c r="AV1379" s="19"/>
      <c r="AW1379" s="35" t="s">
        <v>205</v>
      </c>
      <c r="AX1379" s="32" t="s">
        <v>1473</v>
      </c>
      <c r="AY1379" s="32">
        <v>10003002</v>
      </c>
      <c r="AZ1379" s="32">
        <v>21020101</v>
      </c>
      <c r="BA1379" s="35" t="s">
        <v>206</v>
      </c>
      <c r="BB1379" s="35">
        <v>0</v>
      </c>
      <c r="BC1379" s="31">
        <v>0</v>
      </c>
      <c r="BD1379" s="31">
        <v>0</v>
      </c>
      <c r="BE1379" s="186" t="str">
        <f>"每次攻击有20%概率释放驭剑之击对目标范围内的怪物造成"&amp;X1379*100&amp;"%攻击伤害,并使目标眩晕1秒"</f>
        <v>每次攻击有20%概率释放驭剑之击对目标范围内的怪物造成350%攻击伤害,并使目标眩晕1秒</v>
      </c>
      <c r="BF1379" s="186"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ht="20.1" customHeight="1" spans="3:78">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ht="20.1" customHeight="1" spans="3:78">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ht="20.1" customHeight="1" spans="3:78">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ht="20.1" customHeight="1" spans="3:78">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ht="20.1" customHeight="1" spans="3:78">
      <c r="C1384" s="21">
        <v>63003004</v>
      </c>
      <c r="D1384" s="180" t="s">
        <v>3028</v>
      </c>
      <c r="E1384" s="180" t="s">
        <v>3064</v>
      </c>
      <c r="F1384" s="181">
        <v>1</v>
      </c>
      <c r="G1384" s="181">
        <v>63001004</v>
      </c>
      <c r="H1384" s="181">
        <v>0</v>
      </c>
      <c r="I1384" s="181">
        <v>0</v>
      </c>
      <c r="J1384" s="32">
        <v>1</v>
      </c>
      <c r="K1384" s="32">
        <v>0</v>
      </c>
      <c r="L1384" s="21">
        <v>0</v>
      </c>
      <c r="M1384" s="181">
        <v>0</v>
      </c>
      <c r="N1384" s="181">
        <v>0</v>
      </c>
      <c r="O1384" s="181">
        <v>2</v>
      </c>
      <c r="P1384" s="181">
        <v>5</v>
      </c>
      <c r="Q1384" s="181">
        <v>0.2</v>
      </c>
      <c r="R1384" s="181">
        <v>0</v>
      </c>
      <c r="S1384" s="19">
        <v>0</v>
      </c>
      <c r="T1384" s="181">
        <v>0</v>
      </c>
      <c r="U1384" s="181">
        <v>1</v>
      </c>
      <c r="V1384" s="181">
        <v>2</v>
      </c>
      <c r="W1384" s="181">
        <v>0</v>
      </c>
      <c r="X1384" s="181">
        <v>0</v>
      </c>
      <c r="Y1384" s="19">
        <v>0</v>
      </c>
      <c r="Z1384" s="181">
        <v>0</v>
      </c>
      <c r="AA1384" s="181">
        <v>0</v>
      </c>
      <c r="AB1384" s="181">
        <v>0</v>
      </c>
      <c r="AC1384" s="181">
        <v>0</v>
      </c>
      <c r="AD1384" s="21">
        <v>1</v>
      </c>
      <c r="AE1384" s="181">
        <v>0</v>
      </c>
      <c r="AF1384" s="181">
        <v>6</v>
      </c>
      <c r="AG1384" s="181">
        <v>1</v>
      </c>
      <c r="AH1384" s="181">
        <v>1</v>
      </c>
      <c r="AI1384" s="181">
        <v>2</v>
      </c>
      <c r="AJ1384" s="181">
        <v>0</v>
      </c>
      <c r="AK1384" s="19">
        <v>0</v>
      </c>
      <c r="AL1384" s="181">
        <v>2</v>
      </c>
      <c r="AM1384" s="181">
        <v>0</v>
      </c>
      <c r="AN1384" s="181">
        <v>0</v>
      </c>
      <c r="AO1384" s="181">
        <v>0</v>
      </c>
      <c r="AP1384" s="21">
        <v>0</v>
      </c>
      <c r="AQ1384" s="181">
        <v>10000</v>
      </c>
      <c r="AR1384" s="181">
        <v>0.5</v>
      </c>
      <c r="AS1384" s="181">
        <v>0</v>
      </c>
      <c r="AT1384" s="181">
        <v>0</v>
      </c>
      <c r="AU1384" s="181" t="s">
        <v>204</v>
      </c>
      <c r="AV1384" s="181"/>
      <c r="AW1384" s="180" t="s">
        <v>205</v>
      </c>
      <c r="AX1384" s="181">
        <v>0</v>
      </c>
      <c r="AY1384" s="181">
        <v>0</v>
      </c>
      <c r="AZ1384" s="181">
        <v>0</v>
      </c>
      <c r="BA1384" s="180" t="s">
        <v>206</v>
      </c>
      <c r="BB1384" s="180" t="s">
        <v>204</v>
      </c>
      <c r="BC1384" s="181">
        <v>0</v>
      </c>
      <c r="BD1384" s="181">
        <v>0</v>
      </c>
      <c r="BE1384" s="182" t="s">
        <v>3065</v>
      </c>
      <c r="BF1384" s="182" t="s">
        <v>3066</v>
      </c>
      <c r="BG1384" s="181">
        <v>0</v>
      </c>
      <c r="BH1384" s="21">
        <v>0</v>
      </c>
      <c r="BI1384" s="181">
        <v>0</v>
      </c>
      <c r="BJ1384" s="181">
        <v>0</v>
      </c>
      <c r="BK1384" s="181">
        <v>0</v>
      </c>
      <c r="BL1384" s="181">
        <v>0</v>
      </c>
      <c r="BM1384" s="366" t="s">
        <v>3067</v>
      </c>
      <c r="BN1384" s="19">
        <v>1</v>
      </c>
      <c r="BO1384" s="19">
        <v>0</v>
      </c>
      <c r="BP1384" s="19">
        <v>0</v>
      </c>
      <c r="BQ1384" s="19">
        <v>0</v>
      </c>
      <c r="BR1384" s="19">
        <v>0</v>
      </c>
      <c r="BS1384" s="19">
        <v>0</v>
      </c>
      <c r="BT1384" s="19">
        <v>0</v>
      </c>
      <c r="BU1384" s="23">
        <v>0</v>
      </c>
      <c r="BV1384" s="23"/>
      <c r="BW1384" s="23"/>
      <c r="BX1384" s="23"/>
      <c r="BY1384" s="23"/>
      <c r="BZ1384" s="23"/>
    </row>
    <row r="1385" ht="20.1" customHeight="1" spans="3:78">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ht="20.1" customHeight="1" spans="3:78">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ht="20.1" customHeight="1" spans="3:78">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ht="20.1" customHeight="1" spans="3:78">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ht="20.1" customHeight="1" spans="3:78">
      <c r="C1389" s="21">
        <v>63101004</v>
      </c>
      <c r="D1389" s="180" t="s">
        <v>3028</v>
      </c>
      <c r="E1389" s="180" t="s">
        <v>3085</v>
      </c>
      <c r="F1389" s="181">
        <v>1</v>
      </c>
      <c r="G1389" s="181">
        <v>63001004</v>
      </c>
      <c r="H1389" s="181">
        <v>0</v>
      </c>
      <c r="I1389" s="181">
        <v>0</v>
      </c>
      <c r="J1389" s="32">
        <v>1</v>
      </c>
      <c r="K1389" s="32">
        <v>0</v>
      </c>
      <c r="L1389" s="21">
        <v>0</v>
      </c>
      <c r="M1389" s="181">
        <v>0</v>
      </c>
      <c r="N1389" s="181">
        <v>0</v>
      </c>
      <c r="O1389" s="181">
        <v>2</v>
      </c>
      <c r="P1389" s="181">
        <v>17</v>
      </c>
      <c r="Q1389" s="181">
        <v>0.15</v>
      </c>
      <c r="R1389" s="181">
        <v>0</v>
      </c>
      <c r="S1389" s="19">
        <v>0</v>
      </c>
      <c r="T1389" s="181">
        <v>0</v>
      </c>
      <c r="U1389" s="181">
        <v>1</v>
      </c>
      <c r="V1389" s="181">
        <v>2</v>
      </c>
      <c r="W1389" s="181">
        <v>0</v>
      </c>
      <c r="X1389" s="181">
        <v>0</v>
      </c>
      <c r="Y1389" s="19">
        <v>0</v>
      </c>
      <c r="Z1389" s="181">
        <v>0</v>
      </c>
      <c r="AA1389" s="181">
        <v>0</v>
      </c>
      <c r="AB1389" s="181">
        <v>0</v>
      </c>
      <c r="AC1389" s="181">
        <v>0</v>
      </c>
      <c r="AD1389" s="21">
        <v>1</v>
      </c>
      <c r="AE1389" s="181">
        <v>0</v>
      </c>
      <c r="AF1389" s="181">
        <v>15</v>
      </c>
      <c r="AG1389" s="181">
        <v>1</v>
      </c>
      <c r="AH1389" s="181">
        <v>1</v>
      </c>
      <c r="AI1389" s="181">
        <v>2</v>
      </c>
      <c r="AJ1389" s="181">
        <v>0</v>
      </c>
      <c r="AK1389" s="19">
        <v>0</v>
      </c>
      <c r="AL1389" s="181">
        <v>2</v>
      </c>
      <c r="AM1389" s="181">
        <v>0</v>
      </c>
      <c r="AN1389" s="181">
        <v>0</v>
      </c>
      <c r="AO1389" s="181">
        <v>0</v>
      </c>
      <c r="AP1389" s="21">
        <v>0</v>
      </c>
      <c r="AQ1389" s="181">
        <v>10000</v>
      </c>
      <c r="AR1389" s="181">
        <v>0.5</v>
      </c>
      <c r="AS1389" s="181">
        <v>0</v>
      </c>
      <c r="AT1389" s="181">
        <v>0</v>
      </c>
      <c r="AU1389" s="181" t="s">
        <v>204</v>
      </c>
      <c r="AV1389" s="181"/>
      <c r="AW1389" s="180"/>
      <c r="AX1389" s="181">
        <v>0</v>
      </c>
      <c r="AY1389" s="181">
        <v>0</v>
      </c>
      <c r="AZ1389" s="181">
        <v>0</v>
      </c>
      <c r="BA1389" s="180" t="s">
        <v>206</v>
      </c>
      <c r="BB1389" s="180" t="s">
        <v>204</v>
      </c>
      <c r="BC1389" s="181">
        <v>0</v>
      </c>
      <c r="BD1389" s="181">
        <v>0</v>
      </c>
      <c r="BE1389" s="182" t="s">
        <v>3086</v>
      </c>
      <c r="BF1389" s="182" t="s">
        <v>3087</v>
      </c>
      <c r="BG1389" s="181">
        <v>0</v>
      </c>
      <c r="BH1389" s="21">
        <v>0</v>
      </c>
      <c r="BI1389" s="181">
        <v>0</v>
      </c>
      <c r="BJ1389" s="181">
        <v>0</v>
      </c>
      <c r="BK1389" s="181">
        <v>0</v>
      </c>
      <c r="BL1389" s="181">
        <v>0</v>
      </c>
      <c r="BM1389" s="366" t="s">
        <v>3088</v>
      </c>
      <c r="BN1389" s="19">
        <v>0</v>
      </c>
      <c r="BO1389" s="19">
        <v>0</v>
      </c>
      <c r="BP1389" s="19">
        <v>0</v>
      </c>
      <c r="BQ1389" s="19">
        <v>0</v>
      </c>
      <c r="BR1389" s="19">
        <v>0</v>
      </c>
      <c r="BS1389" s="19">
        <v>0</v>
      </c>
      <c r="BT1389" s="19">
        <v>0</v>
      </c>
      <c r="BU1389" s="23">
        <v>0</v>
      </c>
      <c r="BV1389" s="23"/>
      <c r="BW1389" s="23"/>
      <c r="BX1389" s="23"/>
      <c r="BY1389" s="23"/>
      <c r="BZ1389" s="23"/>
    </row>
    <row r="1390" ht="20.1" customHeight="1" spans="3:78">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ht="20.1" customHeight="1" spans="3:78">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ht="20.1" customHeight="1" spans="3:78">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ht="20.1" customHeight="1" spans="3:78">
      <c r="C1393" s="21">
        <v>63102004</v>
      </c>
      <c r="D1393" s="180" t="s">
        <v>3028</v>
      </c>
      <c r="E1393" s="180" t="s">
        <v>3098</v>
      </c>
      <c r="F1393" s="181">
        <v>1</v>
      </c>
      <c r="G1393" s="181">
        <v>63001004</v>
      </c>
      <c r="H1393" s="181">
        <v>0</v>
      </c>
      <c r="I1393" s="181">
        <v>0</v>
      </c>
      <c r="J1393" s="32">
        <v>1</v>
      </c>
      <c r="K1393" s="32">
        <v>0</v>
      </c>
      <c r="L1393" s="21">
        <v>0</v>
      </c>
      <c r="M1393" s="181">
        <v>0</v>
      </c>
      <c r="N1393" s="181">
        <v>0</v>
      </c>
      <c r="O1393" s="181">
        <v>2</v>
      </c>
      <c r="P1393" s="181">
        <v>4</v>
      </c>
      <c r="Q1393" s="181">
        <v>0.35</v>
      </c>
      <c r="R1393" s="181">
        <v>0</v>
      </c>
      <c r="S1393" s="19">
        <v>0</v>
      </c>
      <c r="T1393" s="181">
        <v>0</v>
      </c>
      <c r="U1393" s="181">
        <v>1</v>
      </c>
      <c r="V1393" s="181">
        <v>2</v>
      </c>
      <c r="W1393" s="181">
        <v>0</v>
      </c>
      <c r="X1393" s="181">
        <v>0</v>
      </c>
      <c r="Y1393" s="19">
        <v>0</v>
      </c>
      <c r="Z1393" s="181">
        <v>0</v>
      </c>
      <c r="AA1393" s="181">
        <v>0</v>
      </c>
      <c r="AB1393" s="181">
        <v>0</v>
      </c>
      <c r="AC1393" s="181">
        <v>0</v>
      </c>
      <c r="AD1393" s="21">
        <v>1</v>
      </c>
      <c r="AE1393" s="181">
        <v>0</v>
      </c>
      <c r="AF1393" s="181">
        <v>3</v>
      </c>
      <c r="AG1393" s="181">
        <v>1</v>
      </c>
      <c r="AH1393" s="181">
        <v>1</v>
      </c>
      <c r="AI1393" s="181">
        <v>2</v>
      </c>
      <c r="AJ1393" s="181">
        <v>0</v>
      </c>
      <c r="AK1393" s="19">
        <v>0</v>
      </c>
      <c r="AL1393" s="181">
        <v>2</v>
      </c>
      <c r="AM1393" s="181">
        <v>0</v>
      </c>
      <c r="AN1393" s="181">
        <v>0</v>
      </c>
      <c r="AO1393" s="181">
        <v>0</v>
      </c>
      <c r="AP1393" s="21">
        <v>0</v>
      </c>
      <c r="AQ1393" s="181">
        <v>1000</v>
      </c>
      <c r="AR1393" s="181">
        <v>0.5</v>
      </c>
      <c r="AS1393" s="181">
        <v>0</v>
      </c>
      <c r="AT1393" s="181">
        <v>0</v>
      </c>
      <c r="AU1393" s="181" t="s">
        <v>204</v>
      </c>
      <c r="AV1393" s="181"/>
      <c r="AW1393" s="180" t="s">
        <v>205</v>
      </c>
      <c r="AX1393" s="181">
        <v>0</v>
      </c>
      <c r="AY1393" s="181">
        <v>0</v>
      </c>
      <c r="AZ1393" s="181">
        <v>0</v>
      </c>
      <c r="BA1393" s="180" t="s">
        <v>206</v>
      </c>
      <c r="BB1393" s="180" t="s">
        <v>204</v>
      </c>
      <c r="BC1393" s="181">
        <v>0</v>
      </c>
      <c r="BD1393" s="181">
        <v>0</v>
      </c>
      <c r="BE1393" s="182" t="s">
        <v>3099</v>
      </c>
      <c r="BF1393" s="182" t="s">
        <v>3100</v>
      </c>
      <c r="BG1393" s="181">
        <v>0</v>
      </c>
      <c r="BH1393" s="21">
        <v>0</v>
      </c>
      <c r="BI1393" s="181">
        <v>0</v>
      </c>
      <c r="BJ1393" s="181">
        <v>0</v>
      </c>
      <c r="BK1393" s="181">
        <v>0</v>
      </c>
      <c r="BL1393" s="181">
        <v>0</v>
      </c>
      <c r="BM1393" s="366" t="s">
        <v>3101</v>
      </c>
      <c r="BN1393" s="19">
        <v>0</v>
      </c>
      <c r="BO1393" s="19">
        <v>0</v>
      </c>
      <c r="BP1393" s="19">
        <v>0</v>
      </c>
      <c r="BQ1393" s="19">
        <v>0</v>
      </c>
      <c r="BR1393" s="19">
        <v>0</v>
      </c>
      <c r="BS1393" s="19">
        <v>0</v>
      </c>
      <c r="BT1393" s="19">
        <v>0</v>
      </c>
      <c r="BU1393" s="23">
        <v>0</v>
      </c>
      <c r="BV1393" s="23"/>
      <c r="BW1393" s="23"/>
      <c r="BX1393" s="23"/>
      <c r="BY1393" s="23"/>
      <c r="BZ1393" s="23"/>
    </row>
    <row r="1394" ht="20.1" customHeight="1" spans="3:78">
      <c r="C1394" s="21">
        <v>63103001</v>
      </c>
      <c r="D1394" s="30" t="s">
        <v>3102</v>
      </c>
      <c r="E1394" s="30" t="s">
        <v>3103</v>
      </c>
      <c r="F1394" s="181">
        <v>1</v>
      </c>
      <c r="G1394" s="181">
        <v>63103001</v>
      </c>
      <c r="H1394" s="181">
        <v>0</v>
      </c>
      <c r="I1394" s="181">
        <v>0</v>
      </c>
      <c r="J1394" s="181">
        <v>1</v>
      </c>
      <c r="K1394" s="181">
        <v>0</v>
      </c>
      <c r="L1394" s="181">
        <v>0</v>
      </c>
      <c r="M1394" s="181">
        <v>0</v>
      </c>
      <c r="N1394" s="181">
        <v>0</v>
      </c>
      <c r="O1394" s="181">
        <v>2</v>
      </c>
      <c r="P1394" s="181">
        <v>10</v>
      </c>
      <c r="Q1394" s="181">
        <v>1</v>
      </c>
      <c r="R1394" s="181">
        <v>0</v>
      </c>
      <c r="S1394" s="181">
        <v>0</v>
      </c>
      <c r="T1394" s="181">
        <v>0</v>
      </c>
      <c r="U1394" s="181">
        <v>1</v>
      </c>
      <c r="V1394" s="181">
        <v>2</v>
      </c>
      <c r="W1394" s="181">
        <v>0</v>
      </c>
      <c r="X1394" s="181">
        <v>0</v>
      </c>
      <c r="Y1394" s="19">
        <v>0</v>
      </c>
      <c r="Z1394" s="181">
        <v>0</v>
      </c>
      <c r="AA1394" s="181">
        <v>0</v>
      </c>
      <c r="AB1394" s="181">
        <v>0</v>
      </c>
      <c r="AC1394" s="181">
        <v>0</v>
      </c>
      <c r="AD1394" s="21">
        <v>1</v>
      </c>
      <c r="AE1394" s="181">
        <v>0</v>
      </c>
      <c r="AF1394" s="181">
        <v>30</v>
      </c>
      <c r="AG1394" s="181">
        <v>0</v>
      </c>
      <c r="AH1394" s="181">
        <v>0</v>
      </c>
      <c r="AI1394" s="181">
        <v>7</v>
      </c>
      <c r="AJ1394" s="181">
        <v>0</v>
      </c>
      <c r="AK1394" s="181">
        <v>0</v>
      </c>
      <c r="AL1394" s="181">
        <v>3</v>
      </c>
      <c r="AM1394" s="181">
        <v>0</v>
      </c>
      <c r="AN1394" s="181">
        <v>0</v>
      </c>
      <c r="AO1394" s="181">
        <v>0</v>
      </c>
      <c r="AP1394" s="181">
        <v>0</v>
      </c>
      <c r="AQ1394" s="181">
        <v>2000</v>
      </c>
      <c r="AR1394" s="181">
        <v>0</v>
      </c>
      <c r="AS1394" s="181">
        <v>0</v>
      </c>
      <c r="AT1394" s="181">
        <v>0</v>
      </c>
      <c r="AU1394" s="181">
        <v>90513001</v>
      </c>
      <c r="AV1394" s="181"/>
      <c r="AW1394" s="180" t="s">
        <v>204</v>
      </c>
      <c r="AX1394" s="181">
        <v>0</v>
      </c>
      <c r="AY1394" s="181">
        <v>0</v>
      </c>
      <c r="AZ1394" s="181">
        <v>0</v>
      </c>
      <c r="BA1394" s="180" t="s">
        <v>206</v>
      </c>
      <c r="BB1394" s="180">
        <v>0</v>
      </c>
      <c r="BC1394" s="181">
        <v>0</v>
      </c>
      <c r="BD1394" s="181">
        <v>0</v>
      </c>
      <c r="BE1394" s="33" t="s">
        <v>3104</v>
      </c>
      <c r="BF1394" s="33" t="s">
        <v>3105</v>
      </c>
      <c r="BG1394" s="181">
        <v>0</v>
      </c>
      <c r="BH1394" s="181">
        <v>0</v>
      </c>
      <c r="BI1394" s="181">
        <v>0</v>
      </c>
      <c r="BJ1394" s="181">
        <v>0</v>
      </c>
      <c r="BK1394" s="181">
        <v>0</v>
      </c>
      <c r="BL1394" s="181">
        <v>0</v>
      </c>
      <c r="BM1394" s="245">
        <v>0</v>
      </c>
      <c r="BN1394" s="181">
        <v>0</v>
      </c>
      <c r="BO1394" s="19">
        <v>0</v>
      </c>
      <c r="BP1394" s="19">
        <v>0</v>
      </c>
      <c r="BQ1394" s="19">
        <v>0</v>
      </c>
      <c r="BR1394" s="19">
        <v>0</v>
      </c>
      <c r="BS1394" s="19">
        <v>0</v>
      </c>
      <c r="BT1394" s="19">
        <v>0</v>
      </c>
      <c r="BU1394" s="23">
        <v>0</v>
      </c>
      <c r="BV1394" s="23"/>
      <c r="BW1394" s="23"/>
      <c r="BX1394" s="23"/>
      <c r="BY1394" s="23"/>
      <c r="BZ1394" s="23"/>
    </row>
    <row r="1395" ht="20.1" customHeight="1" spans="3:78">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ht="20.1" customHeight="1" spans="3:78">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ht="20.1" customHeight="1" spans="3:78">
      <c r="C1397" s="21">
        <v>63103004</v>
      </c>
      <c r="D1397" s="180" t="s">
        <v>3028</v>
      </c>
      <c r="E1397" s="180" t="s">
        <v>3111</v>
      </c>
      <c r="F1397" s="181">
        <v>1</v>
      </c>
      <c r="G1397" s="181">
        <v>63001004</v>
      </c>
      <c r="H1397" s="181">
        <v>0</v>
      </c>
      <c r="I1397" s="181">
        <v>0</v>
      </c>
      <c r="J1397" s="32">
        <v>1</v>
      </c>
      <c r="K1397" s="32">
        <v>0</v>
      </c>
      <c r="L1397" s="21">
        <v>0</v>
      </c>
      <c r="M1397" s="181">
        <v>0</v>
      </c>
      <c r="N1397" s="181">
        <v>0</v>
      </c>
      <c r="O1397" s="181">
        <v>2</v>
      </c>
      <c r="P1397" s="181">
        <v>10</v>
      </c>
      <c r="Q1397" s="181">
        <v>0.1</v>
      </c>
      <c r="R1397" s="181">
        <v>0</v>
      </c>
      <c r="S1397" s="19">
        <v>0</v>
      </c>
      <c r="T1397" s="181">
        <v>0</v>
      </c>
      <c r="U1397" s="181">
        <v>1</v>
      </c>
      <c r="V1397" s="181">
        <v>2</v>
      </c>
      <c r="W1397" s="181">
        <v>0</v>
      </c>
      <c r="X1397" s="181">
        <v>0</v>
      </c>
      <c r="Y1397" s="19">
        <v>0</v>
      </c>
      <c r="Z1397" s="181">
        <v>0</v>
      </c>
      <c r="AA1397" s="181">
        <v>0</v>
      </c>
      <c r="AB1397" s="181">
        <v>0</v>
      </c>
      <c r="AC1397" s="181">
        <v>0</v>
      </c>
      <c r="AD1397" s="21">
        <v>1</v>
      </c>
      <c r="AE1397" s="181">
        <v>0</v>
      </c>
      <c r="AF1397" s="181">
        <v>15</v>
      </c>
      <c r="AG1397" s="181">
        <v>1</v>
      </c>
      <c r="AH1397" s="181">
        <v>1</v>
      </c>
      <c r="AI1397" s="181">
        <v>2</v>
      </c>
      <c r="AJ1397" s="181">
        <v>0</v>
      </c>
      <c r="AK1397" s="19">
        <v>0</v>
      </c>
      <c r="AL1397" s="181">
        <v>2</v>
      </c>
      <c r="AM1397" s="181">
        <v>0</v>
      </c>
      <c r="AN1397" s="181">
        <v>0</v>
      </c>
      <c r="AO1397" s="181">
        <v>0</v>
      </c>
      <c r="AP1397" s="21">
        <v>0</v>
      </c>
      <c r="AQ1397" s="181">
        <v>10000</v>
      </c>
      <c r="AR1397" s="181">
        <v>0</v>
      </c>
      <c r="AS1397" s="181">
        <v>0</v>
      </c>
      <c r="AT1397" s="181">
        <v>0</v>
      </c>
      <c r="AU1397" s="181" t="s">
        <v>204</v>
      </c>
      <c r="AV1397" s="181"/>
      <c r="AW1397" s="180" t="s">
        <v>205</v>
      </c>
      <c r="AX1397" s="181">
        <v>0</v>
      </c>
      <c r="AY1397" s="181">
        <v>0</v>
      </c>
      <c r="AZ1397" s="181">
        <v>0</v>
      </c>
      <c r="BA1397" s="180" t="s">
        <v>206</v>
      </c>
      <c r="BB1397" s="180" t="s">
        <v>204</v>
      </c>
      <c r="BC1397" s="181">
        <v>0</v>
      </c>
      <c r="BD1397" s="181">
        <v>0</v>
      </c>
      <c r="BE1397" s="182" t="s">
        <v>3112</v>
      </c>
      <c r="BF1397" s="182" t="s">
        <v>3113</v>
      </c>
      <c r="BG1397" s="181">
        <v>0</v>
      </c>
      <c r="BH1397" s="21">
        <v>0</v>
      </c>
      <c r="BI1397" s="181">
        <v>0</v>
      </c>
      <c r="BJ1397" s="181">
        <v>0</v>
      </c>
      <c r="BK1397" s="181">
        <v>0</v>
      </c>
      <c r="BL1397" s="181">
        <v>0</v>
      </c>
      <c r="BM1397" s="366" t="s">
        <v>3114</v>
      </c>
      <c r="BN1397" s="19">
        <v>1</v>
      </c>
      <c r="BO1397" s="19">
        <v>0</v>
      </c>
      <c r="BP1397" s="19">
        <v>0</v>
      </c>
      <c r="BQ1397" s="19">
        <v>0</v>
      </c>
      <c r="BR1397" s="19">
        <v>0</v>
      </c>
      <c r="BS1397" s="19">
        <v>0</v>
      </c>
      <c r="BT1397" s="19">
        <v>0</v>
      </c>
      <c r="BU1397" s="23">
        <v>0</v>
      </c>
      <c r="BV1397" s="23"/>
      <c r="BW1397" s="23"/>
      <c r="BX1397" s="23"/>
      <c r="BY1397" s="23"/>
      <c r="BZ1397" s="23"/>
    </row>
    <row r="1398" ht="20.1" customHeight="1" spans="3:78">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4" t="s">
        <v>3117</v>
      </c>
      <c r="BF1398" s="184" t="s">
        <v>3118</v>
      </c>
      <c r="BG1398" s="38">
        <v>0</v>
      </c>
      <c r="BH1398" s="38">
        <v>0</v>
      </c>
      <c r="BI1398" s="38">
        <v>0</v>
      </c>
      <c r="BJ1398" s="38">
        <v>0</v>
      </c>
      <c r="BK1398" s="38">
        <v>0</v>
      </c>
      <c r="BL1398" s="38">
        <v>0</v>
      </c>
      <c r="BM1398" s="367" t="s">
        <v>3119</v>
      </c>
      <c r="BN1398" s="38">
        <v>1</v>
      </c>
      <c r="BO1398" s="38">
        <v>0</v>
      </c>
      <c r="BP1398" s="38">
        <v>0</v>
      </c>
      <c r="BQ1398" s="38">
        <v>0</v>
      </c>
      <c r="BR1398" s="38">
        <v>0</v>
      </c>
      <c r="BS1398" s="38">
        <v>0</v>
      </c>
      <c r="BT1398" s="19">
        <v>0</v>
      </c>
      <c r="BU1398" s="23">
        <v>0</v>
      </c>
      <c r="BV1398" s="23"/>
      <c r="BW1398" s="23"/>
      <c r="BX1398" s="23"/>
      <c r="BY1398" s="23"/>
      <c r="BZ1398" s="23"/>
    </row>
    <row r="1399" ht="20.1" customHeight="1" spans="3:78">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8" t="s">
        <v>3123</v>
      </c>
      <c r="BF1399" s="218"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ht="20.1" customHeight="1" spans="3:78">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ht="20.1" customHeight="1" spans="3:78">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44" t="s">
        <v>3130</v>
      </c>
      <c r="AU1401" s="73" t="s">
        <v>204</v>
      </c>
      <c r="AV1401" s="73"/>
      <c r="AW1401" s="131" t="s">
        <v>205</v>
      </c>
      <c r="AX1401" s="73" t="s">
        <v>1582</v>
      </c>
      <c r="AY1401" s="73">
        <v>0</v>
      </c>
      <c r="AZ1401" s="73">
        <v>40000003</v>
      </c>
      <c r="BA1401" s="131" t="s">
        <v>206</v>
      </c>
      <c r="BB1401" s="131" t="s">
        <v>204</v>
      </c>
      <c r="BC1401" s="73">
        <v>0</v>
      </c>
      <c r="BD1401" s="73">
        <v>1</v>
      </c>
      <c r="BE1401" s="243" t="s">
        <v>3131</v>
      </c>
      <c r="BF1401" s="243"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ht="20.1" customHeight="1" spans="3:78">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ht="20.1" customHeight="1" spans="3:78">
      <c r="C1403" s="72">
        <v>63200104</v>
      </c>
      <c r="D1403" s="239" t="s">
        <v>2584</v>
      </c>
      <c r="E1403" s="239" t="s">
        <v>3129</v>
      </c>
      <c r="F1403" s="240">
        <v>1</v>
      </c>
      <c r="G1403" s="240">
        <v>63001004</v>
      </c>
      <c r="H1403" s="240">
        <v>0</v>
      </c>
      <c r="I1403" s="240">
        <v>0</v>
      </c>
      <c r="J1403" s="240">
        <v>1</v>
      </c>
      <c r="K1403" s="240">
        <v>0</v>
      </c>
      <c r="L1403" s="240">
        <v>0</v>
      </c>
      <c r="M1403" s="240">
        <v>0</v>
      </c>
      <c r="N1403" s="240">
        <v>0</v>
      </c>
      <c r="O1403" s="240">
        <v>2</v>
      </c>
      <c r="P1403" s="240">
        <v>10</v>
      </c>
      <c r="Q1403" s="240">
        <v>0.1</v>
      </c>
      <c r="R1403" s="240">
        <v>0</v>
      </c>
      <c r="S1403" s="240">
        <v>0</v>
      </c>
      <c r="T1403" s="240">
        <v>0</v>
      </c>
      <c r="U1403" s="240">
        <v>1</v>
      </c>
      <c r="V1403" s="240">
        <v>2</v>
      </c>
      <c r="W1403" s="240">
        <v>0</v>
      </c>
      <c r="X1403" s="240">
        <v>0</v>
      </c>
      <c r="Y1403" s="19">
        <v>0</v>
      </c>
      <c r="Z1403" s="240">
        <v>0</v>
      </c>
      <c r="AA1403" s="240">
        <v>0</v>
      </c>
      <c r="AB1403" s="240">
        <v>0</v>
      </c>
      <c r="AC1403" s="240">
        <v>0</v>
      </c>
      <c r="AD1403" s="72">
        <v>0</v>
      </c>
      <c r="AE1403" s="240">
        <v>0</v>
      </c>
      <c r="AF1403" s="240">
        <v>5</v>
      </c>
      <c r="AG1403" s="240">
        <v>0</v>
      </c>
      <c r="AH1403" s="240">
        <v>0</v>
      </c>
      <c r="AI1403" s="240">
        <v>7</v>
      </c>
      <c r="AJ1403" s="240">
        <v>0</v>
      </c>
      <c r="AK1403" s="240">
        <v>0</v>
      </c>
      <c r="AL1403" s="240">
        <v>3</v>
      </c>
      <c r="AM1403" s="240">
        <v>0</v>
      </c>
      <c r="AN1403" s="240">
        <v>0</v>
      </c>
      <c r="AO1403" s="240">
        <v>0</v>
      </c>
      <c r="AP1403" s="240">
        <v>0</v>
      </c>
      <c r="AQ1403" s="240">
        <v>3000</v>
      </c>
      <c r="AR1403" s="240">
        <v>0.5</v>
      </c>
      <c r="AS1403" s="240">
        <v>0</v>
      </c>
      <c r="AT1403" s="240">
        <v>90503112</v>
      </c>
      <c r="AU1403" s="240">
        <v>0</v>
      </c>
      <c r="AV1403" s="240"/>
      <c r="AW1403" s="239" t="s">
        <v>204</v>
      </c>
      <c r="AX1403" s="240">
        <v>0</v>
      </c>
      <c r="AY1403" s="240">
        <v>0</v>
      </c>
      <c r="AZ1403" s="240">
        <v>0</v>
      </c>
      <c r="BA1403" s="239" t="s">
        <v>206</v>
      </c>
      <c r="BB1403" s="239">
        <v>0</v>
      </c>
      <c r="BC1403" s="240">
        <v>0</v>
      </c>
      <c r="BD1403" s="240">
        <v>1</v>
      </c>
      <c r="BE1403" s="248" t="s">
        <v>3138</v>
      </c>
      <c r="BF1403" s="248" t="s">
        <v>3139</v>
      </c>
      <c r="BG1403" s="240">
        <v>0</v>
      </c>
      <c r="BH1403" s="240">
        <v>0</v>
      </c>
      <c r="BI1403" s="240">
        <v>0</v>
      </c>
      <c r="BJ1403" s="240">
        <v>0</v>
      </c>
      <c r="BK1403" s="240">
        <v>0</v>
      </c>
      <c r="BL1403" s="240">
        <v>0</v>
      </c>
      <c r="BM1403" s="242">
        <v>0</v>
      </c>
      <c r="BN1403" s="240">
        <v>0</v>
      </c>
      <c r="BO1403" s="73">
        <v>0</v>
      </c>
      <c r="BP1403" s="73">
        <v>0</v>
      </c>
      <c r="BQ1403" s="73">
        <v>0</v>
      </c>
      <c r="BR1403" s="73">
        <v>0</v>
      </c>
      <c r="BS1403" s="73">
        <v>0</v>
      </c>
      <c r="BT1403" s="19">
        <v>0</v>
      </c>
      <c r="BU1403" s="23">
        <v>0</v>
      </c>
      <c r="BV1403" s="23"/>
      <c r="BW1403" s="23"/>
      <c r="BX1403" s="23"/>
      <c r="BY1403" s="23"/>
      <c r="BZ1403" s="23"/>
    </row>
    <row r="1404" ht="20.1" customHeight="1" spans="3:78">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ht="20.1" customHeight="1" spans="3:78">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ht="20.1" customHeight="1" spans="3:78">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ht="20.1" customHeight="1" spans="3:78">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9" t="s">
        <v>3154</v>
      </c>
      <c r="BF1407" s="209"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ht="20.1" customHeight="1" spans="3:78">
      <c r="C1408" s="172">
        <v>63200205</v>
      </c>
      <c r="D1408" s="180" t="s">
        <v>3028</v>
      </c>
      <c r="E1408" s="180" t="s">
        <v>3064</v>
      </c>
      <c r="F1408" s="181">
        <v>1</v>
      </c>
      <c r="G1408" s="181">
        <v>63001004</v>
      </c>
      <c r="H1408" s="181">
        <v>0</v>
      </c>
      <c r="I1408" s="181">
        <v>0</v>
      </c>
      <c r="J1408" s="32">
        <v>1</v>
      </c>
      <c r="K1408" s="32">
        <v>0</v>
      </c>
      <c r="L1408" s="21">
        <v>0</v>
      </c>
      <c r="M1408" s="181">
        <v>0</v>
      </c>
      <c r="N1408" s="181">
        <v>0</v>
      </c>
      <c r="O1408" s="181">
        <v>2</v>
      </c>
      <c r="P1408" s="181">
        <v>5</v>
      </c>
      <c r="Q1408" s="181">
        <v>0.3</v>
      </c>
      <c r="R1408" s="181">
        <v>0</v>
      </c>
      <c r="S1408" s="19">
        <v>0</v>
      </c>
      <c r="T1408" s="181">
        <v>0</v>
      </c>
      <c r="U1408" s="181">
        <v>1</v>
      </c>
      <c r="V1408" s="181">
        <v>2</v>
      </c>
      <c r="W1408" s="181">
        <v>0</v>
      </c>
      <c r="X1408" s="181">
        <v>0</v>
      </c>
      <c r="Y1408" s="19">
        <v>0</v>
      </c>
      <c r="Z1408" s="181">
        <v>0</v>
      </c>
      <c r="AA1408" s="181">
        <v>0</v>
      </c>
      <c r="AB1408" s="181">
        <v>0</v>
      </c>
      <c r="AC1408" s="181">
        <v>0</v>
      </c>
      <c r="AD1408" s="21">
        <v>0</v>
      </c>
      <c r="AE1408" s="181">
        <v>0</v>
      </c>
      <c r="AF1408" s="181">
        <v>0</v>
      </c>
      <c r="AG1408" s="181">
        <v>0</v>
      </c>
      <c r="AH1408" s="181">
        <v>0</v>
      </c>
      <c r="AI1408" s="181">
        <v>0</v>
      </c>
      <c r="AJ1408" s="181">
        <v>0</v>
      </c>
      <c r="AK1408" s="19">
        <v>0</v>
      </c>
      <c r="AL1408" s="181">
        <v>0</v>
      </c>
      <c r="AM1408" s="181">
        <v>0</v>
      </c>
      <c r="AN1408" s="181">
        <v>0</v>
      </c>
      <c r="AO1408" s="181">
        <v>0</v>
      </c>
      <c r="AP1408" s="21">
        <v>0</v>
      </c>
      <c r="AQ1408" s="181">
        <v>1000</v>
      </c>
      <c r="AR1408" s="181">
        <v>0</v>
      </c>
      <c r="AS1408" s="181">
        <v>0</v>
      </c>
      <c r="AT1408" s="181">
        <v>90503121</v>
      </c>
      <c r="AU1408" s="181" t="s">
        <v>204</v>
      </c>
      <c r="AV1408" s="181"/>
      <c r="AW1408" s="180" t="s">
        <v>204</v>
      </c>
      <c r="AX1408" s="172" t="s">
        <v>1582</v>
      </c>
      <c r="AY1408" s="181">
        <v>0</v>
      </c>
      <c r="AZ1408" s="181">
        <v>0</v>
      </c>
      <c r="BA1408" s="180" t="s">
        <v>206</v>
      </c>
      <c r="BB1408" s="180" t="s">
        <v>204</v>
      </c>
      <c r="BC1408" s="181">
        <v>0</v>
      </c>
      <c r="BD1408" s="181">
        <v>1</v>
      </c>
      <c r="BE1408" s="182" t="s">
        <v>3156</v>
      </c>
      <c r="BF1408" s="182" t="s">
        <v>3157</v>
      </c>
      <c r="BG1408" s="181">
        <v>0</v>
      </c>
      <c r="BH1408" s="21">
        <v>0</v>
      </c>
      <c r="BI1408" s="181">
        <v>0</v>
      </c>
      <c r="BJ1408" s="181">
        <v>0</v>
      </c>
      <c r="BK1408" s="181">
        <v>0</v>
      </c>
      <c r="BL1408" s="181">
        <v>0</v>
      </c>
      <c r="BM1408" s="25">
        <v>0</v>
      </c>
      <c r="BN1408" s="19">
        <v>1</v>
      </c>
      <c r="BO1408" s="19">
        <v>0</v>
      </c>
      <c r="BP1408" s="19">
        <v>0</v>
      </c>
      <c r="BQ1408" s="19">
        <v>0</v>
      </c>
      <c r="BR1408" s="19">
        <v>0</v>
      </c>
      <c r="BS1408" s="19">
        <v>0</v>
      </c>
      <c r="BT1408" s="19">
        <v>0</v>
      </c>
      <c r="BU1408" s="23">
        <v>0</v>
      </c>
      <c r="BV1408" s="23"/>
      <c r="BW1408" s="23"/>
      <c r="BX1408" s="23"/>
      <c r="BY1408" s="23"/>
      <c r="BZ1408" s="23"/>
    </row>
    <row r="1409" ht="20.1" customHeight="1" spans="1:78">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8" t="s">
        <v>3160</v>
      </c>
      <c r="BF1409" s="208"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ht="20.1" customHeight="1" spans="1:78">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8" t="s">
        <v>3083</v>
      </c>
      <c r="BF1410" s="208"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ht="20.1" customHeight="1" spans="1:78">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8" t="s">
        <v>3165</v>
      </c>
      <c r="BF1411" s="208"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ht="20.1" customHeight="1" spans="1:78">
      <c r="C1412" s="172">
        <v>63201004</v>
      </c>
      <c r="D1412" s="213" t="s">
        <v>3028</v>
      </c>
      <c r="E1412" s="213" t="s">
        <v>3167</v>
      </c>
      <c r="F1412" s="74">
        <v>1</v>
      </c>
      <c r="G1412" s="207">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68" t="s">
        <v>3168</v>
      </c>
      <c r="BC1412" s="75">
        <v>0</v>
      </c>
      <c r="BD1412" s="75">
        <v>0</v>
      </c>
      <c r="BE1412" s="214" t="s">
        <v>3169</v>
      </c>
      <c r="BF1412" s="214"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ht="20.1" customHeight="1" spans="1:78">
      <c r="C1413" s="172">
        <v>63201005</v>
      </c>
      <c r="D1413" s="213" t="s">
        <v>3028</v>
      </c>
      <c r="E1413" s="213" t="s">
        <v>3167</v>
      </c>
      <c r="F1413" s="207">
        <v>1</v>
      </c>
      <c r="G1413" s="207">
        <v>63001004</v>
      </c>
      <c r="H1413" s="207">
        <v>0</v>
      </c>
      <c r="I1413" s="207">
        <v>0</v>
      </c>
      <c r="J1413" s="176">
        <v>1</v>
      </c>
      <c r="K1413" s="176">
        <v>0</v>
      </c>
      <c r="L1413" s="172">
        <v>0</v>
      </c>
      <c r="M1413" s="207">
        <v>0</v>
      </c>
      <c r="N1413" s="207">
        <v>0</v>
      </c>
      <c r="O1413" s="207">
        <v>2</v>
      </c>
      <c r="P1413" s="207">
        <v>1</v>
      </c>
      <c r="Q1413" s="207">
        <v>0.15</v>
      </c>
      <c r="R1413" s="207">
        <v>0</v>
      </c>
      <c r="S1413" s="175">
        <v>0</v>
      </c>
      <c r="T1413" s="207">
        <v>0</v>
      </c>
      <c r="U1413" s="207">
        <v>1</v>
      </c>
      <c r="V1413" s="207">
        <v>2</v>
      </c>
      <c r="W1413" s="207">
        <v>0</v>
      </c>
      <c r="X1413" s="207">
        <v>0</v>
      </c>
      <c r="Y1413" s="19">
        <v>0</v>
      </c>
      <c r="Z1413" s="207">
        <v>0</v>
      </c>
      <c r="AA1413" s="207">
        <v>0</v>
      </c>
      <c r="AB1413" s="207">
        <v>0</v>
      </c>
      <c r="AC1413" s="207">
        <v>0</v>
      </c>
      <c r="AD1413" s="172">
        <v>1</v>
      </c>
      <c r="AE1413" s="207">
        <v>0</v>
      </c>
      <c r="AF1413" s="207">
        <v>15</v>
      </c>
      <c r="AG1413" s="207">
        <v>1</v>
      </c>
      <c r="AH1413" s="207">
        <v>1</v>
      </c>
      <c r="AI1413" s="207">
        <v>2</v>
      </c>
      <c r="AJ1413" s="207">
        <v>0</v>
      </c>
      <c r="AK1413" s="175">
        <v>0</v>
      </c>
      <c r="AL1413" s="207">
        <v>2</v>
      </c>
      <c r="AM1413" s="207">
        <v>0</v>
      </c>
      <c r="AN1413" s="207">
        <v>0</v>
      </c>
      <c r="AO1413" s="207">
        <v>0</v>
      </c>
      <c r="AP1413" s="172">
        <v>0</v>
      </c>
      <c r="AQ1413" s="207">
        <v>10000</v>
      </c>
      <c r="AR1413" s="207">
        <v>0.5</v>
      </c>
      <c r="AS1413" s="207">
        <v>0</v>
      </c>
      <c r="AT1413" s="207">
        <v>0</v>
      </c>
      <c r="AU1413" s="207" t="s">
        <v>204</v>
      </c>
      <c r="AV1413" s="207"/>
      <c r="AW1413" s="213"/>
      <c r="AX1413" s="207">
        <v>0</v>
      </c>
      <c r="AY1413" s="207">
        <v>0</v>
      </c>
      <c r="AZ1413" s="207">
        <v>0</v>
      </c>
      <c r="BA1413" s="213" t="s">
        <v>206</v>
      </c>
      <c r="BB1413" s="213" t="s">
        <v>204</v>
      </c>
      <c r="BC1413" s="207">
        <v>0</v>
      </c>
      <c r="BD1413" s="207">
        <v>0</v>
      </c>
      <c r="BE1413" s="214" t="s">
        <v>3171</v>
      </c>
      <c r="BF1413" s="214" t="s">
        <v>3172</v>
      </c>
      <c r="BG1413" s="207">
        <v>0</v>
      </c>
      <c r="BH1413" s="172">
        <v>0</v>
      </c>
      <c r="BI1413" s="207">
        <v>0</v>
      </c>
      <c r="BJ1413" s="207">
        <v>0</v>
      </c>
      <c r="BK1413" s="207">
        <v>0</v>
      </c>
      <c r="BL1413" s="207">
        <v>0</v>
      </c>
      <c r="BM1413" s="369" t="s">
        <v>3173</v>
      </c>
      <c r="BN1413" s="175">
        <v>0</v>
      </c>
      <c r="BO1413" s="175">
        <v>0</v>
      </c>
      <c r="BP1413" s="175">
        <v>0</v>
      </c>
      <c r="BQ1413" s="175">
        <v>0</v>
      </c>
      <c r="BR1413" s="175">
        <v>0</v>
      </c>
      <c r="BS1413" s="175">
        <v>0</v>
      </c>
      <c r="BT1413" s="19">
        <v>0</v>
      </c>
      <c r="BU1413" s="23">
        <v>0</v>
      </c>
      <c r="BV1413" s="23"/>
      <c r="BW1413" s="23"/>
      <c r="BX1413" s="23"/>
      <c r="BY1413" s="23"/>
      <c r="BZ1413" s="23"/>
    </row>
    <row r="1414" ht="20.1" customHeight="1" spans="1:78">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8" t="s">
        <v>3176</v>
      </c>
      <c r="BF1414" s="208"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ht="20.1" customHeight="1" spans="1:78">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8" t="s">
        <v>3026</v>
      </c>
      <c r="BF1415" s="208"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ht="20.1" customHeight="1" spans="1:78">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8" t="s">
        <v>3179</v>
      </c>
      <c r="BF1416" s="208"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ht="20.1" customHeight="1" spans="1:78">
      <c r="C1417" s="172">
        <v>63202004</v>
      </c>
      <c r="D1417" s="213" t="s">
        <v>3028</v>
      </c>
      <c r="E1417" s="213" t="s">
        <v>3181</v>
      </c>
      <c r="F1417" s="207">
        <v>1</v>
      </c>
      <c r="G1417" s="207">
        <v>63001004</v>
      </c>
      <c r="H1417" s="207">
        <v>0</v>
      </c>
      <c r="I1417" s="207">
        <v>0</v>
      </c>
      <c r="J1417" s="207">
        <v>1</v>
      </c>
      <c r="K1417" s="207">
        <v>0</v>
      </c>
      <c r="L1417" s="207">
        <v>0</v>
      </c>
      <c r="M1417" s="207">
        <v>0</v>
      </c>
      <c r="N1417" s="207">
        <v>0</v>
      </c>
      <c r="O1417" s="207">
        <v>2</v>
      </c>
      <c r="P1417" s="207">
        <v>1</v>
      </c>
      <c r="Q1417" s="207">
        <v>0.2</v>
      </c>
      <c r="R1417" s="207">
        <v>0</v>
      </c>
      <c r="S1417" s="207">
        <v>0</v>
      </c>
      <c r="T1417" s="207">
        <v>0</v>
      </c>
      <c r="U1417" s="207">
        <v>1</v>
      </c>
      <c r="V1417" s="207">
        <v>2</v>
      </c>
      <c r="W1417" s="207">
        <v>0</v>
      </c>
      <c r="X1417" s="207">
        <v>0</v>
      </c>
      <c r="Y1417" s="19">
        <v>0</v>
      </c>
      <c r="Z1417" s="207">
        <v>0</v>
      </c>
      <c r="AA1417" s="207">
        <v>0</v>
      </c>
      <c r="AB1417" s="207">
        <v>0</v>
      </c>
      <c r="AC1417" s="207">
        <v>0</v>
      </c>
      <c r="AD1417" s="172">
        <v>1</v>
      </c>
      <c r="AE1417" s="207">
        <v>0</v>
      </c>
      <c r="AF1417" s="207">
        <v>6</v>
      </c>
      <c r="AG1417" s="207">
        <v>0</v>
      </c>
      <c r="AH1417" s="207">
        <v>0</v>
      </c>
      <c r="AI1417" s="207">
        <v>7</v>
      </c>
      <c r="AJ1417" s="207">
        <v>0</v>
      </c>
      <c r="AK1417" s="207">
        <v>0</v>
      </c>
      <c r="AL1417" s="207">
        <v>3</v>
      </c>
      <c r="AM1417" s="207">
        <v>0</v>
      </c>
      <c r="AN1417" s="207">
        <v>0</v>
      </c>
      <c r="AO1417" s="207">
        <v>0</v>
      </c>
      <c r="AP1417" s="207">
        <v>0</v>
      </c>
      <c r="AQ1417" s="207">
        <v>3000</v>
      </c>
      <c r="AR1417" s="207">
        <v>0.5</v>
      </c>
      <c r="AS1417" s="207">
        <v>0</v>
      </c>
      <c r="AT1417" s="207">
        <v>0</v>
      </c>
      <c r="AU1417" s="207">
        <v>90000009</v>
      </c>
      <c r="AV1417" s="207"/>
      <c r="AW1417" s="213" t="s">
        <v>204</v>
      </c>
      <c r="AX1417" s="207">
        <v>0</v>
      </c>
      <c r="AY1417" s="207">
        <v>0</v>
      </c>
      <c r="AZ1417" s="207">
        <v>0</v>
      </c>
      <c r="BA1417" s="213" t="s">
        <v>206</v>
      </c>
      <c r="BB1417" s="213">
        <v>0</v>
      </c>
      <c r="BC1417" s="207">
        <v>0</v>
      </c>
      <c r="BD1417" s="207">
        <v>0</v>
      </c>
      <c r="BE1417" s="204" t="s">
        <v>3182</v>
      </c>
      <c r="BF1417" s="204" t="s">
        <v>3183</v>
      </c>
      <c r="BG1417" s="207">
        <v>0</v>
      </c>
      <c r="BH1417" s="207">
        <v>0</v>
      </c>
      <c r="BI1417" s="207">
        <v>0</v>
      </c>
      <c r="BJ1417" s="207">
        <v>0</v>
      </c>
      <c r="BK1417" s="207">
        <v>0</v>
      </c>
      <c r="BL1417" s="207">
        <v>0</v>
      </c>
      <c r="BM1417" s="215">
        <v>0</v>
      </c>
      <c r="BN1417" s="207">
        <v>0</v>
      </c>
      <c r="BO1417" s="175">
        <v>0</v>
      </c>
      <c r="BP1417" s="175">
        <v>0</v>
      </c>
      <c r="BQ1417" s="175">
        <v>0</v>
      </c>
      <c r="BR1417" s="175">
        <v>0</v>
      </c>
      <c r="BS1417" s="175">
        <v>0</v>
      </c>
      <c r="BT1417" s="19">
        <v>0</v>
      </c>
      <c r="BU1417" s="23">
        <v>0</v>
      </c>
      <c r="BV1417" s="23"/>
      <c r="BW1417" s="23"/>
      <c r="BX1417" s="23"/>
      <c r="BY1417" s="23"/>
      <c r="BZ1417" s="23"/>
    </row>
    <row r="1418" ht="20.1" customHeight="1" spans="1:78">
      <c r="C1418" s="172">
        <v>63202005</v>
      </c>
      <c r="D1418" s="213" t="s">
        <v>3028</v>
      </c>
      <c r="E1418" s="213" t="s">
        <v>3181</v>
      </c>
      <c r="F1418" s="207">
        <v>1</v>
      </c>
      <c r="G1418" s="207">
        <v>63001004</v>
      </c>
      <c r="H1418" s="207">
        <v>0</v>
      </c>
      <c r="I1418" s="207">
        <v>0</v>
      </c>
      <c r="J1418" s="207">
        <v>1</v>
      </c>
      <c r="K1418" s="207">
        <v>0</v>
      </c>
      <c r="L1418" s="207">
        <v>0</v>
      </c>
      <c r="M1418" s="207">
        <v>0</v>
      </c>
      <c r="N1418" s="207">
        <v>0</v>
      </c>
      <c r="O1418" s="207">
        <v>2</v>
      </c>
      <c r="P1418" s="207">
        <v>1</v>
      </c>
      <c r="Q1418" s="207">
        <v>0.3</v>
      </c>
      <c r="R1418" s="207">
        <v>0</v>
      </c>
      <c r="S1418" s="207">
        <v>0</v>
      </c>
      <c r="T1418" s="207">
        <v>0</v>
      </c>
      <c r="U1418" s="207">
        <v>1</v>
      </c>
      <c r="V1418" s="207">
        <v>2</v>
      </c>
      <c r="W1418" s="207">
        <v>0</v>
      </c>
      <c r="X1418" s="207">
        <v>0</v>
      </c>
      <c r="Y1418" s="19">
        <v>0</v>
      </c>
      <c r="Z1418" s="207">
        <v>0</v>
      </c>
      <c r="AA1418" s="207">
        <v>0</v>
      </c>
      <c r="AB1418" s="207">
        <v>0</v>
      </c>
      <c r="AC1418" s="207">
        <v>0</v>
      </c>
      <c r="AD1418" s="172">
        <v>1</v>
      </c>
      <c r="AE1418" s="207">
        <v>0</v>
      </c>
      <c r="AF1418" s="207">
        <v>3</v>
      </c>
      <c r="AG1418" s="207">
        <v>0</v>
      </c>
      <c r="AH1418" s="207">
        <v>0</v>
      </c>
      <c r="AI1418" s="207">
        <v>7</v>
      </c>
      <c r="AJ1418" s="207">
        <v>0</v>
      </c>
      <c r="AK1418" s="207">
        <v>0</v>
      </c>
      <c r="AL1418" s="207">
        <v>3</v>
      </c>
      <c r="AM1418" s="207">
        <v>0</v>
      </c>
      <c r="AN1418" s="207">
        <v>0</v>
      </c>
      <c r="AO1418" s="207">
        <v>0</v>
      </c>
      <c r="AP1418" s="207">
        <v>0</v>
      </c>
      <c r="AQ1418" s="207">
        <v>3000</v>
      </c>
      <c r="AR1418" s="207">
        <v>0.5</v>
      </c>
      <c r="AS1418" s="207">
        <v>0</v>
      </c>
      <c r="AT1418" s="370" t="s">
        <v>3184</v>
      </c>
      <c r="AU1418" s="207">
        <v>90000015</v>
      </c>
      <c r="AV1418" s="207"/>
      <c r="AW1418" s="213" t="s">
        <v>204</v>
      </c>
      <c r="AX1418" s="207">
        <v>0</v>
      </c>
      <c r="AY1418" s="207">
        <v>0</v>
      </c>
      <c r="AZ1418" s="207">
        <v>0</v>
      </c>
      <c r="BA1418" s="213" t="s">
        <v>206</v>
      </c>
      <c r="BB1418" s="213">
        <v>0</v>
      </c>
      <c r="BC1418" s="207">
        <v>0</v>
      </c>
      <c r="BD1418" s="207">
        <v>1</v>
      </c>
      <c r="BE1418" s="214" t="s">
        <v>3185</v>
      </c>
      <c r="BF1418" s="214" t="s">
        <v>3186</v>
      </c>
      <c r="BG1418" s="207">
        <v>0</v>
      </c>
      <c r="BH1418" s="207">
        <v>0</v>
      </c>
      <c r="BI1418" s="207">
        <v>0</v>
      </c>
      <c r="BJ1418" s="207">
        <v>0</v>
      </c>
      <c r="BK1418" s="207">
        <v>0</v>
      </c>
      <c r="BL1418" s="207">
        <v>0</v>
      </c>
      <c r="BM1418" s="215">
        <v>0</v>
      </c>
      <c r="BN1418" s="207">
        <v>0</v>
      </c>
      <c r="BO1418" s="175">
        <v>0</v>
      </c>
      <c r="BP1418" s="175">
        <v>0</v>
      </c>
      <c r="BQ1418" s="175">
        <v>0</v>
      </c>
      <c r="BR1418" s="175">
        <v>0</v>
      </c>
      <c r="BS1418" s="175">
        <v>0</v>
      </c>
      <c r="BT1418" s="19">
        <v>0</v>
      </c>
      <c r="BU1418" s="23">
        <v>0</v>
      </c>
      <c r="BV1418" s="23"/>
      <c r="BW1418" s="23"/>
      <c r="BX1418" s="23"/>
      <c r="BY1418" s="23"/>
      <c r="BZ1418" s="23"/>
    </row>
    <row r="1419" ht="20.1" customHeight="1" spans="1:78">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8" t="s">
        <v>3189</v>
      </c>
      <c r="BF1419" s="208"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ht="20.1" customHeight="1" spans="1:78">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8" t="s">
        <v>3058</v>
      </c>
      <c r="BF1420" s="208"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ht="20.1" customHeight="1" spans="1:78">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8" t="s">
        <v>3165</v>
      </c>
      <c r="BF1421" s="208"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ht="20.1" customHeight="1" spans="1:78">
      <c r="C1422" s="172">
        <v>63203004</v>
      </c>
      <c r="D1422" s="213" t="s">
        <v>3028</v>
      </c>
      <c r="E1422" s="213"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8"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1" customFormat="1" ht="20.1" customHeight="1" spans="1:78">
      <c r="A1423" s="219"/>
      <c r="B1423" s="219"/>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58"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1" customFormat="1" ht="20.1" customHeight="1" spans="1:78">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36"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ht="20.1" customHeight="1" spans="1:78">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ht="20.1" customHeight="1" spans="1:78">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8" t="s">
        <v>3026</v>
      </c>
      <c r="BF1426" s="208"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ht="20.1" customHeight="1" spans="1:78">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8" t="s">
        <v>3203</v>
      </c>
      <c r="BF1427" s="249"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1" customFormat="1" ht="19.5" customHeight="1" spans="1:78">
      <c r="A1428" s="219"/>
      <c r="B1428" s="219"/>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36"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ht="20.1" customHeight="1" spans="1:78">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ht="20.1" customHeight="1" spans="1:78">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8" t="s">
        <v>3083</v>
      </c>
      <c r="BF1430" s="208"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ht="20.1" customHeight="1" spans="1:78">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8" t="s">
        <v>3210</v>
      </c>
      <c r="BF1431" s="208"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1" customFormat="1" ht="20.1" customHeight="1" spans="1:78">
      <c r="A1432" s="219"/>
      <c r="B1432" s="219"/>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58"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ht="20.1" customHeight="1" spans="1:78">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ht="20.1" customHeight="1" spans="1:78">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8" t="s">
        <v>3058</v>
      </c>
      <c r="BF1434" s="208"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ht="19.5" customHeight="1" spans="1:78">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8" t="s">
        <v>3189</v>
      </c>
      <c r="BF1435" s="208"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1" customFormat="1" ht="20.1" customHeight="1" spans="1:78">
      <c r="A1436" s="219"/>
      <c r="B1436" s="219"/>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1" customFormat="1" ht="20.1" customHeight="1" spans="1:78">
      <c r="A1437" s="219"/>
      <c r="B1437" s="219"/>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1" customFormat="1" ht="19.5" customHeight="1" spans="1:78">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36"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1" customFormat="1" ht="19.5" customHeight="1" spans="1:78">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1" customFormat="1" ht="19.5" customHeight="1" spans="1:78">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1" customFormat="1" ht="20.1" customHeight="1" spans="1:78">
      <c r="A1441" s="219"/>
      <c r="B1441" s="219"/>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44"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ht="20.1" customHeight="1" spans="1:78">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51"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ht="20.1" customHeight="1" spans="1:78">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ht="20.1" customHeight="1" spans="1:78">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ht="20.1" customHeight="1" spans="1:78">
      <c r="C1445" s="21">
        <v>63401004</v>
      </c>
      <c r="D1445" s="180" t="s">
        <v>3028</v>
      </c>
      <c r="E1445" s="180"/>
      <c r="F1445" s="181">
        <v>1</v>
      </c>
      <c r="G1445" s="21">
        <v>63401004</v>
      </c>
      <c r="H1445" s="181">
        <v>0</v>
      </c>
      <c r="I1445" s="181">
        <v>0</v>
      </c>
      <c r="J1445" s="32">
        <v>1</v>
      </c>
      <c r="K1445" s="32">
        <v>0</v>
      </c>
      <c r="L1445" s="21">
        <v>0</v>
      </c>
      <c r="M1445" s="181">
        <v>0</v>
      </c>
      <c r="N1445" s="181">
        <v>0</v>
      </c>
      <c r="O1445" s="181">
        <v>2</v>
      </c>
      <c r="P1445" s="181">
        <v>21</v>
      </c>
      <c r="Q1445" s="181">
        <v>0.05</v>
      </c>
      <c r="R1445" s="181">
        <v>0</v>
      </c>
      <c r="S1445" s="19">
        <v>0</v>
      </c>
      <c r="T1445" s="181">
        <v>0</v>
      </c>
      <c r="U1445" s="181">
        <v>1</v>
      </c>
      <c r="V1445" s="181">
        <v>2</v>
      </c>
      <c r="W1445" s="181">
        <v>0</v>
      </c>
      <c r="X1445" s="181">
        <v>0</v>
      </c>
      <c r="Y1445" s="19">
        <v>0</v>
      </c>
      <c r="Z1445" s="181">
        <v>0</v>
      </c>
      <c r="AA1445" s="181">
        <v>0</v>
      </c>
      <c r="AB1445" s="181">
        <v>0</v>
      </c>
      <c r="AC1445" s="181">
        <v>0</v>
      </c>
      <c r="AD1445" s="21">
        <v>1</v>
      </c>
      <c r="AE1445" s="181">
        <v>0</v>
      </c>
      <c r="AF1445" s="181">
        <v>15</v>
      </c>
      <c r="AG1445" s="181">
        <v>1</v>
      </c>
      <c r="AH1445" s="181">
        <v>1</v>
      </c>
      <c r="AI1445" s="181">
        <v>7</v>
      </c>
      <c r="AJ1445" s="181">
        <v>0</v>
      </c>
      <c r="AK1445" s="19">
        <v>0</v>
      </c>
      <c r="AL1445" s="181">
        <v>2</v>
      </c>
      <c r="AM1445" s="181">
        <v>0</v>
      </c>
      <c r="AN1445" s="181">
        <v>0</v>
      </c>
      <c r="AO1445" s="181">
        <v>0</v>
      </c>
      <c r="AP1445" s="21">
        <v>0</v>
      </c>
      <c r="AQ1445" s="181">
        <v>10000</v>
      </c>
      <c r="AR1445" s="181">
        <v>0.5</v>
      </c>
      <c r="AS1445" s="181">
        <v>0</v>
      </c>
      <c r="AT1445" s="181">
        <v>0</v>
      </c>
      <c r="AU1445" s="181">
        <v>92041060</v>
      </c>
      <c r="AV1445" s="181"/>
      <c r="AW1445" s="180"/>
      <c r="AX1445" s="181">
        <v>0</v>
      </c>
      <c r="AY1445" s="181">
        <v>0</v>
      </c>
      <c r="AZ1445" s="181">
        <v>0</v>
      </c>
      <c r="BA1445" s="180" t="s">
        <v>206</v>
      </c>
      <c r="BB1445" s="180" t="s">
        <v>204</v>
      </c>
      <c r="BC1445" s="181">
        <v>0</v>
      </c>
      <c r="BD1445" s="181">
        <v>0</v>
      </c>
      <c r="BE1445" s="182" t="s">
        <v>3243</v>
      </c>
      <c r="BF1445" s="182"/>
      <c r="BG1445" s="181">
        <v>0</v>
      </c>
      <c r="BH1445" s="21">
        <v>0</v>
      </c>
      <c r="BI1445" s="181">
        <v>0</v>
      </c>
      <c r="BJ1445" s="181">
        <v>0</v>
      </c>
      <c r="BK1445" s="181">
        <v>0</v>
      </c>
      <c r="BL1445" s="181">
        <v>0</v>
      </c>
      <c r="BM1445" s="250">
        <v>0</v>
      </c>
      <c r="BN1445" s="19">
        <v>0</v>
      </c>
      <c r="BO1445" s="19">
        <v>0</v>
      </c>
      <c r="BP1445" s="19">
        <v>0</v>
      </c>
      <c r="BQ1445" s="19">
        <v>0</v>
      </c>
      <c r="BR1445" s="19">
        <v>0</v>
      </c>
      <c r="BS1445" s="19">
        <v>0</v>
      </c>
      <c r="BT1445" s="19">
        <v>0</v>
      </c>
      <c r="BU1445" s="251">
        <v>0</v>
      </c>
      <c r="BV1445" s="251"/>
      <c r="BW1445" s="251"/>
      <c r="BX1445" s="251"/>
      <c r="BY1445" s="251"/>
      <c r="BZ1445" s="23"/>
    </row>
    <row r="1446" ht="20.1" customHeight="1" spans="1:78">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ht="20.1" customHeight="1" spans="1:78">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ht="20.1" customHeight="1" spans="1:78">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ht="20.1" customHeight="1" spans="1:78">
      <c r="C1449" s="21">
        <v>63402004</v>
      </c>
      <c r="D1449" s="180"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ht="20.1" customHeight="1" spans="1:78">
      <c r="C1450" s="21">
        <v>63403001</v>
      </c>
      <c r="D1450" s="30" t="s">
        <v>3072</v>
      </c>
      <c r="E1450" s="30"/>
      <c r="F1450" s="181">
        <v>1</v>
      </c>
      <c r="G1450" s="21">
        <v>63403001</v>
      </c>
      <c r="H1450" s="181">
        <v>0</v>
      </c>
      <c r="I1450" s="181">
        <v>0</v>
      </c>
      <c r="J1450" s="181">
        <v>1</v>
      </c>
      <c r="K1450" s="181">
        <v>0</v>
      </c>
      <c r="L1450" s="181">
        <v>0</v>
      </c>
      <c r="M1450" s="181">
        <v>0</v>
      </c>
      <c r="N1450" s="181">
        <v>0</v>
      </c>
      <c r="O1450" s="181">
        <v>2</v>
      </c>
      <c r="P1450" s="181">
        <v>10</v>
      </c>
      <c r="Q1450" s="181">
        <v>1</v>
      </c>
      <c r="R1450" s="181">
        <v>0</v>
      </c>
      <c r="S1450" s="181">
        <v>0</v>
      </c>
      <c r="T1450" s="181">
        <v>0</v>
      </c>
      <c r="U1450" s="181">
        <v>1</v>
      </c>
      <c r="V1450" s="181">
        <v>2</v>
      </c>
      <c r="W1450" s="181">
        <v>0</v>
      </c>
      <c r="X1450" s="181">
        <v>0</v>
      </c>
      <c r="Y1450" s="19">
        <v>0</v>
      </c>
      <c r="Z1450" s="181">
        <v>0</v>
      </c>
      <c r="AA1450" s="181">
        <v>0</v>
      </c>
      <c r="AB1450" s="181">
        <v>0</v>
      </c>
      <c r="AC1450" s="181">
        <v>0</v>
      </c>
      <c r="AD1450" s="21">
        <v>1</v>
      </c>
      <c r="AE1450" s="181">
        <v>0</v>
      </c>
      <c r="AF1450" s="181">
        <v>30</v>
      </c>
      <c r="AG1450" s="181">
        <v>0</v>
      </c>
      <c r="AH1450" s="181">
        <v>0</v>
      </c>
      <c r="AI1450" s="181">
        <v>7</v>
      </c>
      <c r="AJ1450" s="181">
        <v>0</v>
      </c>
      <c r="AK1450" s="181">
        <v>0</v>
      </c>
      <c r="AL1450" s="181">
        <v>3</v>
      </c>
      <c r="AM1450" s="181">
        <v>0</v>
      </c>
      <c r="AN1450" s="181">
        <v>0</v>
      </c>
      <c r="AO1450" s="181">
        <v>0</v>
      </c>
      <c r="AP1450" s="181">
        <v>0</v>
      </c>
      <c r="AQ1450" s="181">
        <v>2000</v>
      </c>
      <c r="AR1450" s="181">
        <v>0</v>
      </c>
      <c r="AS1450" s="181">
        <v>0</v>
      </c>
      <c r="AT1450" s="181">
        <v>0</v>
      </c>
      <c r="AU1450" s="181">
        <v>90503221</v>
      </c>
      <c r="AV1450" s="181"/>
      <c r="AW1450" s="180" t="s">
        <v>204</v>
      </c>
      <c r="AX1450" s="181">
        <v>0</v>
      </c>
      <c r="AY1450" s="181">
        <v>0</v>
      </c>
      <c r="AZ1450" s="181">
        <v>0</v>
      </c>
      <c r="BA1450" s="180" t="s">
        <v>206</v>
      </c>
      <c r="BB1450" s="180">
        <v>0</v>
      </c>
      <c r="BC1450" s="181">
        <v>0</v>
      </c>
      <c r="BD1450" s="181">
        <v>0</v>
      </c>
      <c r="BE1450" s="33" t="s">
        <v>3245</v>
      </c>
      <c r="BF1450" s="33"/>
      <c r="BG1450" s="181">
        <v>0</v>
      </c>
      <c r="BH1450" s="181">
        <v>0</v>
      </c>
      <c r="BI1450" s="181">
        <v>0</v>
      </c>
      <c r="BJ1450" s="181">
        <v>0</v>
      </c>
      <c r="BK1450" s="181">
        <v>0</v>
      </c>
      <c r="BL1450" s="181">
        <v>0</v>
      </c>
      <c r="BM1450" s="245">
        <v>0</v>
      </c>
      <c r="BN1450" s="181">
        <v>0</v>
      </c>
      <c r="BO1450" s="19">
        <v>0</v>
      </c>
      <c r="BP1450" s="19">
        <v>0</v>
      </c>
      <c r="BQ1450" s="19">
        <v>0</v>
      </c>
      <c r="BR1450" s="19">
        <v>0</v>
      </c>
      <c r="BS1450" s="19">
        <v>0</v>
      </c>
      <c r="BT1450" s="19">
        <v>0</v>
      </c>
      <c r="BU1450" s="23">
        <v>0</v>
      </c>
      <c r="BV1450" s="23"/>
      <c r="BW1450" s="23"/>
      <c r="BX1450" s="23"/>
      <c r="BY1450" s="23"/>
      <c r="BZ1450" s="23"/>
    </row>
    <row r="1451" ht="20.1" customHeight="1" spans="1:78">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ht="20.1" customHeight="1" spans="1:78">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2"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ht="20.1" customHeight="1" spans="1:78">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2"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ht="20.1" customHeight="1" spans="1:78">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ht="20.1" customHeight="1" spans="1:78">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ht="20.1" customHeight="1" spans="1:78">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ht="20.1" customHeight="1" spans="3:78">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ht="20.1" customHeight="1" spans="3:78">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ht="20.1" customHeight="1" spans="3:78">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ht="20.1" customHeight="1" spans="3:78">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ht="20.1" customHeight="1" spans="3:78">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ht="20.1" customHeight="1" spans="3:78">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ht="20.1" customHeight="1" spans="3:78">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ht="20.1" customHeight="1" spans="3:78">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ht="20.1" customHeight="1" spans="3:78">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ht="20.25" customHeight="1" spans="3:78">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3">
        <v>90610051</v>
      </c>
      <c r="AV1466" s="254"/>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ht="20.1" customHeight="1" spans="3:78">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ht="20.1" customHeight="1" spans="3:78">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ht="20.25" customHeight="1" spans="3:78">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3">
        <v>0</v>
      </c>
      <c r="AV1469" s="254"/>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ht="20.1" customHeight="1" spans="3:78">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55"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ht="19.5" customHeight="1" spans="3:78">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6"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6"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ht="19.5" customHeight="1" spans="3:78">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6" t="str">
        <f t="shared" ref="BE1472" si="149">"立即对目标范围内的怪物造成"&amp;X1472*100&amp;"%攻击伤害+"&amp;Z1472&amp;"点固定伤害"</f>
        <v>立即对目标范围内的怪物造成250%攻击伤害+1000点固定伤害</v>
      </c>
      <c r="BF1472" s="186"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ht="20.1" customHeight="1" spans="3:78">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ht="20.1" customHeight="1" spans="3:78">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ht="20.1" customHeight="1" spans="3:78">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ht="20.1" customHeight="1" spans="3:78">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ht="20.1" customHeight="1" spans="3:78">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ht="20.1" customHeight="1" spans="3:78">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ht="20.1" customHeight="1" spans="3:78">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ht="20.1" customHeight="1" spans="3:78">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8"/>
      <c r="BF1480" s="218"/>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ht="20.1" customHeight="1" spans="3:78">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8"/>
      <c r="BF1481" s="218"/>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ht="20.1" customHeight="1" spans="3:78">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43"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ht="20.1" customHeight="1" spans="3:78">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ht="20.1" customHeight="1" spans="3:78">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ht="20.1" customHeight="1" spans="3:78">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ht="20.1" customHeight="1" spans="3:78">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ht="20.1" customHeight="1" spans="3:78">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ht="20.1" customHeight="1" spans="3:78">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ht="20.1" customHeight="1" spans="3:78">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ht="20.1" customHeight="1" spans="3:78">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ht="20.1" customHeight="1" spans="3:78">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ht="20.1" customHeight="1" spans="3:78">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ht="20.1" customHeight="1" spans="3:78">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43"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ht="20.1" customHeight="1" spans="3:78">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ht="20.1" customHeight="1" spans="3:78">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ht="20.1" customHeight="1" spans="3:78">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ht="20.1" customHeight="1" spans="3:78">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ht="20.1" customHeight="1" spans="3:78">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ht="20.1" customHeight="1" spans="3:78">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ht="20.1" customHeight="1" spans="3:78">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ht="20.1" customHeight="1" spans="3:78">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ht="20.1" customHeight="1" spans="3:78">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ht="20.1" customHeight="1" spans="3:78">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ht="20.1" customHeight="1" spans="3:78">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43"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ht="20.1" customHeight="1" spans="3:78">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ht="20.1" customHeight="1" spans="3:78">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ht="20.1" customHeight="1" spans="3:78">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ht="20.1" customHeight="1" spans="3:78">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ht="20.1" customHeight="1" spans="3:78">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ht="20.1" customHeight="1" spans="3:78">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ht="20.1" customHeight="1" spans="3:78">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ht="20.1" customHeight="1" spans="3:78">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ht="20.1" customHeight="1" spans="3:78">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ht="20.1" customHeight="1" spans="3:78">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ht="20.1" customHeight="1" spans="3:78">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43"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ht="20.1" customHeight="1" spans="3:78">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ht="20.1" customHeight="1" spans="3:78">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ht="20.1" customHeight="1" spans="3:78">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ht="20.1" customHeight="1" spans="3:78">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ht="20.1" customHeight="1" spans="3:78">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ht="20.1" customHeight="1" spans="3:78">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ht="20.1" customHeight="1" spans="3:78">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ht="20.1" customHeight="1" spans="3:78">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ht="20.1" customHeight="1" spans="3:78">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ht="20.1" customHeight="1" spans="3:78">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ht="20.1" customHeight="1" spans="3:78">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43"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ht="20.1" customHeight="1" spans="3:78">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ht="20.1" customHeight="1" spans="3:78">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ht="20.1" customHeight="1" spans="3:78">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ht="20.1" customHeight="1" spans="3:78">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ht="20.1" customHeight="1" spans="3:78">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ht="20.1" customHeight="1" spans="3:78">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ht="20.1" customHeight="1" spans="3:78">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ht="20.1" customHeight="1" spans="3:78">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ht="20.1" customHeight="1" spans="3:78">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ht="20.1" customHeight="1" spans="3:78">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ht="20.1" customHeight="1" spans="3:78">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43"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ht="20.1" customHeight="1" spans="3:78">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ht="19.5" customHeight="1" spans="3:78">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ht="19.5" customHeight="1" spans="3:78">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ht="20.1" customHeight="1" spans="3:78">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ht="20.1" customHeight="1" spans="3:78">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ht="20.1" customHeight="1" spans="3:78">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ht="20.1" customHeight="1" spans="3:78">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ht="20.1" customHeight="1" spans="3:78">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ht="20.1" customHeight="1" spans="3:78">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ht="20.1" customHeight="1" spans="3:78">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ht="19.5" customHeight="1" spans="3:78">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ht="19.5" customHeight="1" spans="3:78">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ht="20.1" customHeight="1" spans="3:78">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ht="20.1" customHeight="1" spans="3:78">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ht="19.5" customHeight="1" spans="3:78">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ht="20.1" customHeight="1" spans="3:78">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9" t="s">
        <v>3486</v>
      </c>
      <c r="BF1553" s="209"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ht="20.1" customHeight="1" spans="3:78">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9" t="s">
        <v>3490</v>
      </c>
      <c r="BF1554" s="20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ht="20.1" customHeight="1" spans="3:78">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9" t="s">
        <v>3494</v>
      </c>
      <c r="BF1555" s="209"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ht="20.1" customHeight="1" spans="3:78">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ht="20.1" customHeight="1" spans="3:78">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68"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ht="20.1" customHeight="1" spans="3:78">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9" t="s">
        <v>3507</v>
      </c>
      <c r="BF1558" s="209"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ht="20.1" customHeight="1" spans="3:78">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ht="19.5" customHeight="1" spans="3:78">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6"/>
      <c r="BF1560" s="186"/>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ht="20.1" customHeight="1" spans="3:78">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ht="20.1" customHeight="1" spans="3:78">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ht="20.1" customHeight="1" spans="3:78">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ht="20.1" customHeight="1" spans="3:78">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55"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ht="20.1" customHeight="1" spans="3:78">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ht="20.1" customHeight="1" spans="3:78">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ht="20.1" customHeight="1" spans="3:78">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ht="20.1" customHeight="1" spans="3:78">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ht="20.1" customHeight="1" spans="3:78">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ht="20.1" customHeight="1" spans="3:78">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ht="20.1" customHeight="1" spans="3:78">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ht="20.1" customHeight="1" spans="3:78">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ht="20.1" customHeight="1" spans="3:78">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ht="20.1" customHeight="1" spans="3:78">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ht="20.1" customHeight="1" spans="3:78">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ht="20.1" customHeight="1" spans="3:78">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ht="20.1" customHeight="1" spans="3:78">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ht="20.1" customHeight="1" spans="3:78">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0.075</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ht="20.1" customHeight="1" spans="3:78">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ht="20.1" customHeight="1" spans="3:78">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ht="20.1" customHeight="1" spans="3:78">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ht="20.1" customHeight="1" spans="3:78">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ht="20.1" customHeight="1" spans="3:78">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ht="20.1" customHeight="1" spans="3:78">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ht="20.1" customHeight="1" spans="3:78">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ht="20.1" customHeight="1" spans="3:78">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ht="20.1" customHeight="1" spans="3:78">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ht="20.1" customHeight="1" spans="3:78">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71"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ht="20.1" customHeight="1" spans="3:78">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71"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ht="20.1" customHeight="1" spans="3:78">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71"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ht="20.1" customHeight="1" spans="3:78">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ht="20.1" customHeight="1" spans="3:78">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6" t="s">
        <v>3650</v>
      </c>
      <c r="BF1592" s="256"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ht="20.1" customHeight="1" spans="3:78">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ht="20.1" customHeight="1" spans="3:78">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6" t="s">
        <v>3650</v>
      </c>
      <c r="BF1594" s="256"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ht="20.1" customHeight="1" spans="3:78">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5">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ht="20.1" customHeight="1" spans="3:78">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6" t="s">
        <v>3650</v>
      </c>
      <c r="BF1596" s="256"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ht="20.1" customHeight="1" spans="3:78">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ht="20.1" customHeight="1" spans="3:78">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5">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ht="20.1" customHeight="1" spans="3:78">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6" t="s">
        <v>3650</v>
      </c>
      <c r="BF1599" s="256"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ht="20.1" customHeight="1" spans="3:78">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6" t="s">
        <v>3650</v>
      </c>
      <c r="BF1600" s="256"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ht="20.1" customHeight="1" spans="3:78">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5">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ht="20.1" customHeight="1" spans="3:78">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5">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ht="20.1" customHeight="1" spans="3:78">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5">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ht="20.1" customHeight="1" spans="3:78">
      <c r="C1604" s="32">
        <v>69000013</v>
      </c>
      <c r="D1604" s="257" t="s">
        <v>3687</v>
      </c>
      <c r="E1604" s="257"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6" t="s">
        <v>3650</v>
      </c>
      <c r="BF1604" s="256"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ht="20.1" customHeight="1" spans="3:78">
      <c r="C1605" s="32">
        <v>69000014</v>
      </c>
      <c r="D1605" s="257" t="s">
        <v>3690</v>
      </c>
      <c r="E1605" s="257"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6" t="s">
        <v>3650</v>
      </c>
      <c r="BF1605" s="256"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ht="20.1" customHeight="1" spans="3:78">
      <c r="C1606" s="32">
        <v>69000015</v>
      </c>
      <c r="D1606" s="257" t="s">
        <v>3693</v>
      </c>
      <c r="E1606" s="257"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6" t="s">
        <v>3650</v>
      </c>
      <c r="BF1606" s="256"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ht="20.1" customHeight="1" spans="3:78">
      <c r="C1607" s="32">
        <v>69000016</v>
      </c>
      <c r="D1607" s="257" t="s">
        <v>3696</v>
      </c>
      <c r="E1607" s="257"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6" t="s">
        <v>3650</v>
      </c>
      <c r="BF1607" s="256"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ht="20.1" customHeight="1" spans="3:78">
      <c r="C1608" s="32">
        <v>69000017</v>
      </c>
      <c r="D1608" s="257" t="s">
        <v>3699</v>
      </c>
      <c r="E1608" s="257"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6" t="s">
        <v>3650</v>
      </c>
      <c r="BF1608" s="256"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ht="20.1" customHeight="1" spans="3:78">
      <c r="C1609" s="74">
        <v>69000018</v>
      </c>
      <c r="D1609" s="258" t="s">
        <v>3702</v>
      </c>
      <c r="E1609" s="258"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9">
        <v>0</v>
      </c>
      <c r="AV1609" s="259"/>
      <c r="AW1609" s="90">
        <v>0</v>
      </c>
      <c r="AX1609" s="127">
        <v>0</v>
      </c>
      <c r="AY1609" s="127">
        <v>0</v>
      </c>
      <c r="AZ1609" s="127">
        <v>0</v>
      </c>
      <c r="BA1609" s="88" t="s">
        <v>206</v>
      </c>
      <c r="BB1609" s="260">
        <v>0</v>
      </c>
      <c r="BC1609" s="75">
        <v>0</v>
      </c>
      <c r="BD1609" s="75">
        <v>1</v>
      </c>
      <c r="BE1609" s="261" t="s">
        <v>3650</v>
      </c>
      <c r="BF1609" s="261"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ht="20.1" customHeight="1" spans="3:78">
      <c r="C1610" s="32">
        <v>69011001</v>
      </c>
      <c r="D1610" s="262" t="s">
        <v>3705</v>
      </c>
      <c r="E1610" s="262"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206</v>
      </c>
      <c r="BB1610" s="59">
        <v>0</v>
      </c>
      <c r="BC1610" s="264">
        <v>0</v>
      </c>
      <c r="BD1610" s="31">
        <v>1</v>
      </c>
      <c r="BE1610" s="262" t="s">
        <v>3705</v>
      </c>
      <c r="BF1610" s="262"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ht="20.1" customHeight="1" spans="3:78">
      <c r="C1611" s="32">
        <v>69011002</v>
      </c>
      <c r="D1611" s="262" t="s">
        <v>3708</v>
      </c>
      <c r="E1611" s="262"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206</v>
      </c>
      <c r="BB1611" s="59">
        <v>0</v>
      </c>
      <c r="BC1611" s="264">
        <v>0</v>
      </c>
      <c r="BD1611" s="31">
        <v>1</v>
      </c>
      <c r="BE1611" s="262" t="s">
        <v>3708</v>
      </c>
      <c r="BF1611" s="262"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ht="20.1" customHeight="1" spans="3:78">
      <c r="C1612" s="32">
        <v>69011003</v>
      </c>
      <c r="D1612" s="262" t="s">
        <v>3710</v>
      </c>
      <c r="E1612" s="262"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206</v>
      </c>
      <c r="BB1612" s="59">
        <v>0</v>
      </c>
      <c r="BC1612" s="264">
        <v>0</v>
      </c>
      <c r="BD1612" s="31">
        <v>1</v>
      </c>
      <c r="BE1612" s="262" t="s">
        <v>3710</v>
      </c>
      <c r="BF1612" s="262"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ht="20.1" customHeight="1" spans="3:78">
      <c r="C1613" s="32">
        <v>69011004</v>
      </c>
      <c r="D1613" s="262" t="s">
        <v>3713</v>
      </c>
      <c r="E1613" s="262"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206</v>
      </c>
      <c r="BB1613" s="59">
        <v>0</v>
      </c>
      <c r="BC1613" s="264">
        <v>0</v>
      </c>
      <c r="BD1613" s="31">
        <v>1</v>
      </c>
      <c r="BE1613" s="262" t="s">
        <v>3713</v>
      </c>
      <c r="BF1613" s="262"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ht="20.1" customHeight="1" spans="3:78">
      <c r="C1614" s="32">
        <v>69011005</v>
      </c>
      <c r="D1614" s="262" t="s">
        <v>3716</v>
      </c>
      <c r="E1614" s="262"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206</v>
      </c>
      <c r="BB1614" s="59">
        <v>0</v>
      </c>
      <c r="BC1614" s="264">
        <v>0</v>
      </c>
      <c r="BD1614" s="31">
        <v>1</v>
      </c>
      <c r="BE1614" s="262" t="s">
        <v>3716</v>
      </c>
      <c r="BF1614" s="262"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ht="20.1" customHeight="1" spans="3:78">
      <c r="C1615" s="32">
        <v>69011006</v>
      </c>
      <c r="D1615" s="262" t="s">
        <v>3718</v>
      </c>
      <c r="E1615" s="262"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206</v>
      </c>
      <c r="BB1615" s="59">
        <v>0</v>
      </c>
      <c r="BC1615" s="264">
        <v>0</v>
      </c>
      <c r="BD1615" s="31">
        <v>1</v>
      </c>
      <c r="BE1615" s="262" t="s">
        <v>3718</v>
      </c>
      <c r="BF1615" s="262"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ht="20.1" customHeight="1" spans="3:78">
      <c r="C1616" s="32">
        <v>69011101</v>
      </c>
      <c r="D1616" s="262" t="s">
        <v>3720</v>
      </c>
      <c r="E1616" s="262"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206</v>
      </c>
      <c r="BB1616" s="59">
        <v>0</v>
      </c>
      <c r="BC1616" s="264">
        <v>0</v>
      </c>
      <c r="BD1616" s="31">
        <v>1</v>
      </c>
      <c r="BE1616" s="262" t="s">
        <v>3720</v>
      </c>
      <c r="BF1616" s="262"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ht="20.1" customHeight="1" spans="3:78">
      <c r="C1617" s="32">
        <v>69011102</v>
      </c>
      <c r="D1617" s="262" t="s">
        <v>3723</v>
      </c>
      <c r="E1617" s="262"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206</v>
      </c>
      <c r="BB1617" s="59">
        <v>0</v>
      </c>
      <c r="BC1617" s="264">
        <v>0</v>
      </c>
      <c r="BD1617" s="31">
        <v>1</v>
      </c>
      <c r="BE1617" s="262" t="s">
        <v>3723</v>
      </c>
      <c r="BF1617" s="262"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ht="20.1" customHeight="1" spans="3:78">
      <c r="C1618" s="32">
        <v>69011103</v>
      </c>
      <c r="D1618" s="262" t="s">
        <v>3726</v>
      </c>
      <c r="E1618" s="262"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206</v>
      </c>
      <c r="BB1618" s="59">
        <v>0</v>
      </c>
      <c r="BC1618" s="264">
        <v>0</v>
      </c>
      <c r="BD1618" s="31">
        <v>1</v>
      </c>
      <c r="BE1618" s="262" t="s">
        <v>3726</v>
      </c>
      <c r="BF1618" s="262"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ht="20.1" customHeight="1" spans="3:78">
      <c r="C1619" s="32">
        <v>69011104</v>
      </c>
      <c r="D1619" s="262" t="s">
        <v>3729</v>
      </c>
      <c r="E1619" s="262"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206</v>
      </c>
      <c r="BB1619" s="59">
        <v>0</v>
      </c>
      <c r="BC1619" s="264">
        <v>0</v>
      </c>
      <c r="BD1619" s="31">
        <v>1</v>
      </c>
      <c r="BE1619" s="262" t="s">
        <v>3729</v>
      </c>
      <c r="BF1619" s="262"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ht="20.1" customHeight="1" spans="3:78">
      <c r="C1620" s="32">
        <v>69011201</v>
      </c>
      <c r="D1620" s="262" t="s">
        <v>3732</v>
      </c>
      <c r="E1620" s="262"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206</v>
      </c>
      <c r="BB1620" s="59">
        <v>0</v>
      </c>
      <c r="BC1620" s="264">
        <v>0</v>
      </c>
      <c r="BD1620" s="31">
        <v>1</v>
      </c>
      <c r="BE1620" s="262" t="s">
        <v>3732</v>
      </c>
      <c r="BF1620" s="262"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ht="20.1" customHeight="1" spans="3:78">
      <c r="C1621" s="32">
        <v>69011202</v>
      </c>
      <c r="D1621" s="262" t="s">
        <v>3735</v>
      </c>
      <c r="E1621" s="262"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206</v>
      </c>
      <c r="BB1621" s="59">
        <v>0</v>
      </c>
      <c r="BC1621" s="264">
        <v>0</v>
      </c>
      <c r="BD1621" s="31">
        <v>1</v>
      </c>
      <c r="BE1621" s="262" t="s">
        <v>3735</v>
      </c>
      <c r="BF1621" s="262"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ht="20.1" customHeight="1" spans="3:78">
      <c r="C1622" s="32">
        <v>69011203</v>
      </c>
      <c r="D1622" s="262" t="s">
        <v>3738</v>
      </c>
      <c r="E1622" s="262"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206</v>
      </c>
      <c r="BB1622" s="59">
        <v>0</v>
      </c>
      <c r="BC1622" s="264">
        <v>0</v>
      </c>
      <c r="BD1622" s="31">
        <v>1</v>
      </c>
      <c r="BE1622" s="262" t="s">
        <v>3738</v>
      </c>
      <c r="BF1622" s="262"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ht="20.1" customHeight="1" spans="3:78">
      <c r="C1623" s="32">
        <v>69011204</v>
      </c>
      <c r="D1623" s="262" t="s">
        <v>3741</v>
      </c>
      <c r="E1623" s="262"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206</v>
      </c>
      <c r="BB1623" s="59">
        <v>0</v>
      </c>
      <c r="BC1623" s="264">
        <v>0</v>
      </c>
      <c r="BD1623" s="31">
        <v>1</v>
      </c>
      <c r="BE1623" s="262" t="s">
        <v>3741</v>
      </c>
      <c r="BF1623" s="262"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ht="20.1" customHeight="1" spans="3:78">
      <c r="C1624" s="32">
        <v>69011301</v>
      </c>
      <c r="D1624" s="262" t="s">
        <v>3744</v>
      </c>
      <c r="E1624" s="262"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206</v>
      </c>
      <c r="BB1624" s="59">
        <v>0</v>
      </c>
      <c r="BC1624" s="264">
        <v>0</v>
      </c>
      <c r="BD1624" s="31">
        <v>1</v>
      </c>
      <c r="BE1624" s="262" t="s">
        <v>3744</v>
      </c>
      <c r="BF1624" s="262"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ht="20.1" customHeight="1" spans="3:78">
      <c r="C1625" s="32">
        <v>69011302</v>
      </c>
      <c r="D1625" s="262" t="s">
        <v>3747</v>
      </c>
      <c r="E1625" s="262"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206</v>
      </c>
      <c r="BB1625" s="59">
        <v>0</v>
      </c>
      <c r="BC1625" s="264">
        <v>0</v>
      </c>
      <c r="BD1625" s="31">
        <v>1</v>
      </c>
      <c r="BE1625" s="262" t="s">
        <v>3747</v>
      </c>
      <c r="BF1625" s="262"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ht="20.1" customHeight="1" spans="3:78">
      <c r="C1626" s="32">
        <v>69011303</v>
      </c>
      <c r="D1626" s="262" t="s">
        <v>3750</v>
      </c>
      <c r="E1626" s="262"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206</v>
      </c>
      <c r="BB1626" s="59">
        <v>0</v>
      </c>
      <c r="BC1626" s="264">
        <v>0</v>
      </c>
      <c r="BD1626" s="31">
        <v>1</v>
      </c>
      <c r="BE1626" s="262" t="s">
        <v>3750</v>
      </c>
      <c r="BF1626" s="262"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ht="20.1" customHeight="1" spans="3:78">
      <c r="C1627" s="32">
        <v>69011304</v>
      </c>
      <c r="D1627" s="262" t="s">
        <v>3753</v>
      </c>
      <c r="E1627" s="262"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206</v>
      </c>
      <c r="BB1627" s="59">
        <v>0</v>
      </c>
      <c r="BC1627" s="264">
        <v>0</v>
      </c>
      <c r="BD1627" s="31">
        <v>1</v>
      </c>
      <c r="BE1627" s="262" t="s">
        <v>3753</v>
      </c>
      <c r="BF1627" s="262"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ht="20.1" customHeight="1" spans="3:78">
      <c r="C1628" s="32">
        <v>69012001</v>
      </c>
      <c r="D1628" s="262" t="s">
        <v>3756</v>
      </c>
      <c r="E1628" s="262"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206</v>
      </c>
      <c r="BB1628" s="59">
        <v>0</v>
      </c>
      <c r="BC1628" s="264">
        <v>0</v>
      </c>
      <c r="BD1628" s="31">
        <v>1</v>
      </c>
      <c r="BE1628" s="262" t="s">
        <v>3756</v>
      </c>
      <c r="BF1628" s="262"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ht="20.1" customHeight="1" spans="3:78">
      <c r="C1629" s="32">
        <v>69012002</v>
      </c>
      <c r="D1629" s="262" t="s">
        <v>3758</v>
      </c>
      <c r="E1629" s="262"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206</v>
      </c>
      <c r="BB1629" s="59">
        <v>0</v>
      </c>
      <c r="BC1629" s="264">
        <v>0</v>
      </c>
      <c r="BD1629" s="31">
        <v>1</v>
      </c>
      <c r="BE1629" s="262" t="s">
        <v>3758</v>
      </c>
      <c r="BF1629" s="262"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ht="20.1" customHeight="1" spans="3:78">
      <c r="C1630" s="32">
        <v>69012003</v>
      </c>
      <c r="D1630" s="262" t="s">
        <v>3760</v>
      </c>
      <c r="E1630" s="262"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206</v>
      </c>
      <c r="BB1630" s="59">
        <v>0</v>
      </c>
      <c r="BC1630" s="264">
        <v>0</v>
      </c>
      <c r="BD1630" s="31">
        <v>1</v>
      </c>
      <c r="BE1630" s="262" t="s">
        <v>3760</v>
      </c>
      <c r="BF1630" s="262"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ht="20.1" customHeight="1" spans="3:78">
      <c r="C1631" s="32">
        <v>69012004</v>
      </c>
      <c r="D1631" s="262" t="s">
        <v>3763</v>
      </c>
      <c r="E1631" s="262"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206</v>
      </c>
      <c r="BB1631" s="59">
        <v>0</v>
      </c>
      <c r="BC1631" s="264">
        <v>0</v>
      </c>
      <c r="BD1631" s="31">
        <v>1</v>
      </c>
      <c r="BE1631" s="262" t="s">
        <v>3763</v>
      </c>
      <c r="BF1631" s="262"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ht="20.1" customHeight="1" spans="3:78">
      <c r="C1632" s="32">
        <v>69012005</v>
      </c>
      <c r="D1632" s="262" t="s">
        <v>3766</v>
      </c>
      <c r="E1632" s="262"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206</v>
      </c>
      <c r="BB1632" s="59">
        <v>0</v>
      </c>
      <c r="BC1632" s="264">
        <v>0</v>
      </c>
      <c r="BD1632" s="31">
        <v>1</v>
      </c>
      <c r="BE1632" s="262" t="s">
        <v>3766</v>
      </c>
      <c r="BF1632" s="262"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ht="20.1" customHeight="1" spans="3:78">
      <c r="C1633" s="32">
        <v>69012006</v>
      </c>
      <c r="D1633" s="262" t="s">
        <v>3768</v>
      </c>
      <c r="E1633" s="262"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206</v>
      </c>
      <c r="BB1633" s="59">
        <v>0</v>
      </c>
      <c r="BC1633" s="264">
        <v>0</v>
      </c>
      <c r="BD1633" s="31">
        <v>1</v>
      </c>
      <c r="BE1633" s="262" t="s">
        <v>3768</v>
      </c>
      <c r="BF1633" s="262"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ht="20.1" customHeight="1" spans="3:78">
      <c r="C1634" s="32">
        <v>69012101</v>
      </c>
      <c r="D1634" s="262" t="s">
        <v>3771</v>
      </c>
      <c r="E1634" s="262"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206</v>
      </c>
      <c r="BB1634" s="59">
        <v>0</v>
      </c>
      <c r="BC1634" s="264">
        <v>0</v>
      </c>
      <c r="BD1634" s="31">
        <v>1</v>
      </c>
      <c r="BE1634" s="262" t="s">
        <v>3771</v>
      </c>
      <c r="BF1634" s="262"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ht="20.1" customHeight="1" spans="3:78">
      <c r="C1635" s="32">
        <v>69012102</v>
      </c>
      <c r="D1635" s="262" t="s">
        <v>3774</v>
      </c>
      <c r="E1635" s="262"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206</v>
      </c>
      <c r="BB1635" s="59">
        <v>0</v>
      </c>
      <c r="BC1635" s="264">
        <v>0</v>
      </c>
      <c r="BD1635" s="31">
        <v>1</v>
      </c>
      <c r="BE1635" s="262" t="s">
        <v>3774</v>
      </c>
      <c r="BF1635" s="262"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ht="20.1" customHeight="1" spans="3:78">
      <c r="C1636" s="32">
        <v>69012103</v>
      </c>
      <c r="D1636" s="262" t="s">
        <v>3777</v>
      </c>
      <c r="E1636" s="262"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206</v>
      </c>
      <c r="BB1636" s="59">
        <v>0</v>
      </c>
      <c r="BC1636" s="264">
        <v>0</v>
      </c>
      <c r="BD1636" s="31">
        <v>1</v>
      </c>
      <c r="BE1636" s="262" t="s">
        <v>3777</v>
      </c>
      <c r="BF1636" s="262"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ht="20.1" customHeight="1" spans="3:78">
      <c r="C1637" s="32">
        <v>69012104</v>
      </c>
      <c r="D1637" s="262" t="s">
        <v>3780</v>
      </c>
      <c r="E1637" s="262"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206</v>
      </c>
      <c r="BB1637" s="59">
        <v>0</v>
      </c>
      <c r="BC1637" s="264">
        <v>0</v>
      </c>
      <c r="BD1637" s="31">
        <v>1</v>
      </c>
      <c r="BE1637" s="262" t="s">
        <v>3780</v>
      </c>
      <c r="BF1637" s="262"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ht="20.1" customHeight="1" spans="3:78">
      <c r="C1638" s="32">
        <v>69012201</v>
      </c>
      <c r="D1638" s="262" t="s">
        <v>3783</v>
      </c>
      <c r="E1638" s="262"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206</v>
      </c>
      <c r="BB1638" s="59">
        <v>0</v>
      </c>
      <c r="BC1638" s="264">
        <v>0</v>
      </c>
      <c r="BD1638" s="31">
        <v>1</v>
      </c>
      <c r="BE1638" s="262" t="s">
        <v>3783</v>
      </c>
      <c r="BF1638" s="262"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ht="20.1" customHeight="1" spans="3:78">
      <c r="C1639" s="32">
        <v>69012202</v>
      </c>
      <c r="D1639" s="262" t="s">
        <v>3786</v>
      </c>
      <c r="E1639" s="262"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206</v>
      </c>
      <c r="BB1639" s="59">
        <v>0</v>
      </c>
      <c r="BC1639" s="264">
        <v>0</v>
      </c>
      <c r="BD1639" s="31">
        <v>1</v>
      </c>
      <c r="BE1639" s="262" t="s">
        <v>3786</v>
      </c>
      <c r="BF1639" s="262"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ht="20.1" customHeight="1" spans="3:78">
      <c r="C1640" s="32">
        <v>69012203</v>
      </c>
      <c r="D1640" s="262" t="s">
        <v>3789</v>
      </c>
      <c r="E1640" s="262"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206</v>
      </c>
      <c r="BB1640" s="59">
        <v>0</v>
      </c>
      <c r="BC1640" s="264">
        <v>0</v>
      </c>
      <c r="BD1640" s="31">
        <v>1</v>
      </c>
      <c r="BE1640" s="262" t="s">
        <v>3789</v>
      </c>
      <c r="BF1640" s="262"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ht="20.1" customHeight="1" spans="3:78">
      <c r="C1641" s="32">
        <v>69012204</v>
      </c>
      <c r="D1641" s="262" t="s">
        <v>3792</v>
      </c>
      <c r="E1641" s="262"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206</v>
      </c>
      <c r="BB1641" s="59">
        <v>0</v>
      </c>
      <c r="BC1641" s="264">
        <v>0</v>
      </c>
      <c r="BD1641" s="31">
        <v>1</v>
      </c>
      <c r="BE1641" s="262" t="s">
        <v>3792</v>
      </c>
      <c r="BF1641" s="262"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ht="20.1" customHeight="1" spans="3:78">
      <c r="C1642" s="32">
        <v>69012301</v>
      </c>
      <c r="D1642" s="262" t="s">
        <v>3795</v>
      </c>
      <c r="E1642" s="262"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206</v>
      </c>
      <c r="BB1642" s="59">
        <v>0</v>
      </c>
      <c r="BC1642" s="264">
        <v>0</v>
      </c>
      <c r="BD1642" s="31">
        <v>1</v>
      </c>
      <c r="BE1642" s="262" t="s">
        <v>3795</v>
      </c>
      <c r="BF1642" s="262"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ht="20.1" customHeight="1" spans="3:78">
      <c r="C1643" s="32">
        <v>69012302</v>
      </c>
      <c r="D1643" s="262" t="s">
        <v>3798</v>
      </c>
      <c r="E1643" s="262"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206</v>
      </c>
      <c r="BB1643" s="59">
        <v>0</v>
      </c>
      <c r="BC1643" s="264">
        <v>0</v>
      </c>
      <c r="BD1643" s="31">
        <v>1</v>
      </c>
      <c r="BE1643" s="262" t="s">
        <v>3798</v>
      </c>
      <c r="BF1643" s="262"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ht="20.1" customHeight="1" spans="3:78">
      <c r="C1644" s="32">
        <v>69012303</v>
      </c>
      <c r="D1644" s="262" t="s">
        <v>3801</v>
      </c>
      <c r="E1644" s="262"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206</v>
      </c>
      <c r="BB1644" s="59">
        <v>0</v>
      </c>
      <c r="BC1644" s="264">
        <v>0</v>
      </c>
      <c r="BD1644" s="31">
        <v>1</v>
      </c>
      <c r="BE1644" s="262" t="s">
        <v>3801</v>
      </c>
      <c r="BF1644" s="262"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ht="20.1" customHeight="1" spans="3:78">
      <c r="C1645" s="32">
        <v>69012304</v>
      </c>
      <c r="D1645" s="262" t="s">
        <v>3804</v>
      </c>
      <c r="E1645" s="262"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206</v>
      </c>
      <c r="BB1645" s="59">
        <v>0</v>
      </c>
      <c r="BC1645" s="264">
        <v>0</v>
      </c>
      <c r="BD1645" s="31">
        <v>1</v>
      </c>
      <c r="BE1645" s="262" t="s">
        <v>3804</v>
      </c>
      <c r="BF1645" s="262"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ht="20.1" customHeight="1" spans="3:78">
      <c r="C1646" s="74">
        <v>69013001</v>
      </c>
      <c r="D1646" s="265" t="s">
        <v>3807</v>
      </c>
      <c r="E1646" s="265" t="s">
        <v>3808</v>
      </c>
      <c r="F1646" s="266">
        <v>1</v>
      </c>
      <c r="G1646" s="266">
        <v>60090002</v>
      </c>
      <c r="H1646" s="267">
        <v>0</v>
      </c>
      <c r="I1646" s="267">
        <v>0</v>
      </c>
      <c r="J1646" s="266">
        <v>1</v>
      </c>
      <c r="K1646" s="266">
        <v>0</v>
      </c>
      <c r="L1646" s="267">
        <v>0</v>
      </c>
      <c r="M1646" s="267">
        <v>0</v>
      </c>
      <c r="N1646" s="267"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206</v>
      </c>
      <c r="BB1646" s="59">
        <v>0</v>
      </c>
      <c r="BC1646" s="264">
        <v>0</v>
      </c>
      <c r="BD1646" s="31">
        <v>1</v>
      </c>
      <c r="BE1646" s="262" t="s">
        <v>3807</v>
      </c>
      <c r="BF1646" s="262"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ht="20.1" customHeight="1" spans="3:78">
      <c r="C1647" s="74">
        <v>69013002</v>
      </c>
      <c r="D1647" s="265" t="s">
        <v>3810</v>
      </c>
      <c r="E1647" s="265" t="s">
        <v>3811</v>
      </c>
      <c r="F1647" s="266">
        <v>1</v>
      </c>
      <c r="G1647" s="266">
        <v>60090002</v>
      </c>
      <c r="H1647" s="267">
        <v>0</v>
      </c>
      <c r="I1647" s="267">
        <v>0</v>
      </c>
      <c r="J1647" s="266">
        <v>1</v>
      </c>
      <c r="K1647" s="266">
        <v>0</v>
      </c>
      <c r="L1647" s="267">
        <v>0</v>
      </c>
      <c r="M1647" s="267">
        <v>0</v>
      </c>
      <c r="N1647" s="267"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206</v>
      </c>
      <c r="BB1647" s="59">
        <v>0</v>
      </c>
      <c r="BC1647" s="264">
        <v>0</v>
      </c>
      <c r="BD1647" s="31">
        <v>1</v>
      </c>
      <c r="BE1647" s="262" t="s">
        <v>3810</v>
      </c>
      <c r="BF1647" s="262"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ht="20.1" customHeight="1" spans="3:78">
      <c r="C1648" s="74">
        <v>69013003</v>
      </c>
      <c r="D1648" s="265" t="s">
        <v>3812</v>
      </c>
      <c r="E1648" s="265" t="s">
        <v>3813</v>
      </c>
      <c r="F1648" s="266">
        <v>1</v>
      </c>
      <c r="G1648" s="266">
        <v>60090002</v>
      </c>
      <c r="H1648" s="267">
        <v>0</v>
      </c>
      <c r="I1648" s="267">
        <v>0</v>
      </c>
      <c r="J1648" s="266">
        <v>1</v>
      </c>
      <c r="K1648" s="266">
        <v>0</v>
      </c>
      <c r="L1648" s="267">
        <v>0</v>
      </c>
      <c r="M1648" s="267">
        <v>0</v>
      </c>
      <c r="N1648" s="267"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206</v>
      </c>
      <c r="BB1648" s="59">
        <v>0</v>
      </c>
      <c r="BC1648" s="264">
        <v>0</v>
      </c>
      <c r="BD1648" s="31">
        <v>1</v>
      </c>
      <c r="BE1648" s="262" t="s">
        <v>3812</v>
      </c>
      <c r="BF1648" s="262"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ht="20.1" customHeight="1" spans="3:78">
      <c r="C1649" s="74">
        <v>69013004</v>
      </c>
      <c r="D1649" s="265" t="s">
        <v>3814</v>
      </c>
      <c r="E1649" s="265" t="s">
        <v>3815</v>
      </c>
      <c r="F1649" s="266">
        <v>1</v>
      </c>
      <c r="G1649" s="266">
        <v>60090002</v>
      </c>
      <c r="H1649" s="267">
        <v>0</v>
      </c>
      <c r="I1649" s="267">
        <v>0</v>
      </c>
      <c r="J1649" s="266">
        <v>1</v>
      </c>
      <c r="K1649" s="266">
        <v>0</v>
      </c>
      <c r="L1649" s="267">
        <v>0</v>
      </c>
      <c r="M1649" s="267">
        <v>0</v>
      </c>
      <c r="N1649" s="267"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206</v>
      </c>
      <c r="BB1649" s="59">
        <v>0</v>
      </c>
      <c r="BC1649" s="264">
        <v>0</v>
      </c>
      <c r="BD1649" s="31">
        <v>1</v>
      </c>
      <c r="BE1649" s="262" t="s">
        <v>3814</v>
      </c>
      <c r="BF1649" s="262"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ht="20.1" customHeight="1" spans="3:78">
      <c r="C1650" s="74">
        <v>69013005</v>
      </c>
      <c r="D1650" s="265" t="s">
        <v>3816</v>
      </c>
      <c r="E1650" s="265" t="s">
        <v>3817</v>
      </c>
      <c r="F1650" s="266">
        <v>1</v>
      </c>
      <c r="G1650" s="266">
        <v>60090002</v>
      </c>
      <c r="H1650" s="267">
        <v>0</v>
      </c>
      <c r="I1650" s="267">
        <v>0</v>
      </c>
      <c r="J1650" s="266">
        <v>1</v>
      </c>
      <c r="K1650" s="266">
        <v>0</v>
      </c>
      <c r="L1650" s="267">
        <v>0</v>
      </c>
      <c r="M1650" s="267">
        <v>0</v>
      </c>
      <c r="N1650" s="267"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206</v>
      </c>
      <c r="BB1650" s="59">
        <v>0</v>
      </c>
      <c r="BC1650" s="264">
        <v>0</v>
      </c>
      <c r="BD1650" s="31">
        <v>1</v>
      </c>
      <c r="BE1650" s="262" t="s">
        <v>3816</v>
      </c>
      <c r="BF1650" s="262"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ht="20.1" customHeight="1" spans="3:78">
      <c r="C1651" s="74">
        <v>69013006</v>
      </c>
      <c r="D1651" s="265" t="s">
        <v>3819</v>
      </c>
      <c r="E1651" s="265" t="s">
        <v>3820</v>
      </c>
      <c r="F1651" s="266">
        <v>1</v>
      </c>
      <c r="G1651" s="266">
        <v>60090002</v>
      </c>
      <c r="H1651" s="267">
        <v>0</v>
      </c>
      <c r="I1651" s="267">
        <v>0</v>
      </c>
      <c r="J1651" s="266">
        <v>1</v>
      </c>
      <c r="K1651" s="266">
        <v>0</v>
      </c>
      <c r="L1651" s="267">
        <v>0</v>
      </c>
      <c r="M1651" s="267">
        <v>0</v>
      </c>
      <c r="N1651" s="267"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206</v>
      </c>
      <c r="BB1651" s="59">
        <v>0</v>
      </c>
      <c r="BC1651" s="264">
        <v>0</v>
      </c>
      <c r="BD1651" s="31">
        <v>1</v>
      </c>
      <c r="BE1651" s="262" t="s">
        <v>3819</v>
      </c>
      <c r="BF1651" s="262"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ht="20.1" customHeight="1" spans="3:78">
      <c r="C1652" s="74">
        <v>69013101</v>
      </c>
      <c r="D1652" s="265" t="s">
        <v>3821</v>
      </c>
      <c r="E1652" s="265" t="s">
        <v>3822</v>
      </c>
      <c r="F1652" s="266">
        <v>1</v>
      </c>
      <c r="G1652" s="266">
        <v>60090002</v>
      </c>
      <c r="H1652" s="267">
        <v>0</v>
      </c>
      <c r="I1652" s="267">
        <v>0</v>
      </c>
      <c r="J1652" s="266">
        <v>1</v>
      </c>
      <c r="K1652" s="266">
        <v>0</v>
      </c>
      <c r="L1652" s="267">
        <v>0</v>
      </c>
      <c r="M1652" s="267">
        <v>0</v>
      </c>
      <c r="N1652" s="267"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206</v>
      </c>
      <c r="BB1652" s="59">
        <v>0</v>
      </c>
      <c r="BC1652" s="264">
        <v>0</v>
      </c>
      <c r="BD1652" s="31">
        <v>1</v>
      </c>
      <c r="BE1652" s="262" t="s">
        <v>3821</v>
      </c>
      <c r="BF1652" s="262"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ht="20.1" customHeight="1" spans="3:78">
      <c r="C1653" s="74">
        <v>69013102</v>
      </c>
      <c r="D1653" s="265" t="s">
        <v>3824</v>
      </c>
      <c r="E1653" s="265" t="s">
        <v>3825</v>
      </c>
      <c r="F1653" s="266">
        <v>1</v>
      </c>
      <c r="G1653" s="266">
        <v>60090002</v>
      </c>
      <c r="H1653" s="267">
        <v>0</v>
      </c>
      <c r="I1653" s="267">
        <v>0</v>
      </c>
      <c r="J1653" s="266">
        <v>1</v>
      </c>
      <c r="K1653" s="266">
        <v>0</v>
      </c>
      <c r="L1653" s="267">
        <v>0</v>
      </c>
      <c r="M1653" s="267">
        <v>0</v>
      </c>
      <c r="N1653" s="267"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206</v>
      </c>
      <c r="BB1653" s="59">
        <v>0</v>
      </c>
      <c r="BC1653" s="264">
        <v>0</v>
      </c>
      <c r="BD1653" s="31">
        <v>1</v>
      </c>
      <c r="BE1653" s="262" t="s">
        <v>3824</v>
      </c>
      <c r="BF1653" s="262"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ht="20.1" customHeight="1" spans="3:78">
      <c r="C1654" s="74">
        <v>69013103</v>
      </c>
      <c r="D1654" s="265" t="s">
        <v>3827</v>
      </c>
      <c r="E1654" s="265" t="s">
        <v>3828</v>
      </c>
      <c r="F1654" s="266">
        <v>1</v>
      </c>
      <c r="G1654" s="266">
        <v>60090002</v>
      </c>
      <c r="H1654" s="267">
        <v>0</v>
      </c>
      <c r="I1654" s="267">
        <v>0</v>
      </c>
      <c r="J1654" s="266">
        <v>1</v>
      </c>
      <c r="K1654" s="266">
        <v>0</v>
      </c>
      <c r="L1654" s="267">
        <v>0</v>
      </c>
      <c r="M1654" s="267">
        <v>0</v>
      </c>
      <c r="N1654" s="267"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206</v>
      </c>
      <c r="BB1654" s="59">
        <v>0</v>
      </c>
      <c r="BC1654" s="264">
        <v>0</v>
      </c>
      <c r="BD1654" s="31">
        <v>1</v>
      </c>
      <c r="BE1654" s="262" t="s">
        <v>3827</v>
      </c>
      <c r="BF1654" s="262"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ht="20.1" customHeight="1" spans="3:78">
      <c r="C1655" s="74">
        <v>69013104</v>
      </c>
      <c r="D1655" s="265" t="s">
        <v>3830</v>
      </c>
      <c r="E1655" s="265" t="s">
        <v>3831</v>
      </c>
      <c r="F1655" s="266">
        <v>1</v>
      </c>
      <c r="G1655" s="266">
        <v>60090002</v>
      </c>
      <c r="H1655" s="267">
        <v>0</v>
      </c>
      <c r="I1655" s="267">
        <v>0</v>
      </c>
      <c r="J1655" s="266">
        <v>1</v>
      </c>
      <c r="K1655" s="266">
        <v>0</v>
      </c>
      <c r="L1655" s="267">
        <v>0</v>
      </c>
      <c r="M1655" s="267">
        <v>0</v>
      </c>
      <c r="N1655" s="267"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206</v>
      </c>
      <c r="BB1655" s="59">
        <v>0</v>
      </c>
      <c r="BC1655" s="264">
        <v>0</v>
      </c>
      <c r="BD1655" s="31">
        <v>1</v>
      </c>
      <c r="BE1655" s="262" t="s">
        <v>3830</v>
      </c>
      <c r="BF1655" s="262"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ht="20.1" customHeight="1" spans="3:78">
      <c r="C1656" s="74">
        <v>69013201</v>
      </c>
      <c r="D1656" s="265" t="s">
        <v>3833</v>
      </c>
      <c r="E1656" s="265" t="s">
        <v>3834</v>
      </c>
      <c r="F1656" s="266">
        <v>1</v>
      </c>
      <c r="G1656" s="266">
        <v>60090002</v>
      </c>
      <c r="H1656" s="267">
        <v>0</v>
      </c>
      <c r="I1656" s="267">
        <v>0</v>
      </c>
      <c r="J1656" s="266">
        <v>1</v>
      </c>
      <c r="K1656" s="266">
        <v>0</v>
      </c>
      <c r="L1656" s="267">
        <v>0</v>
      </c>
      <c r="M1656" s="267">
        <v>0</v>
      </c>
      <c r="N1656" s="267"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206</v>
      </c>
      <c r="BB1656" s="59">
        <v>0</v>
      </c>
      <c r="BC1656" s="264">
        <v>0</v>
      </c>
      <c r="BD1656" s="31">
        <v>1</v>
      </c>
      <c r="BE1656" s="262" t="s">
        <v>3833</v>
      </c>
      <c r="BF1656" s="262"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ht="20.1" customHeight="1" spans="3:78">
      <c r="C1657" s="74">
        <v>69013202</v>
      </c>
      <c r="D1657" s="265" t="s">
        <v>3836</v>
      </c>
      <c r="E1657" s="265" t="s">
        <v>3837</v>
      </c>
      <c r="F1657" s="266">
        <v>1</v>
      </c>
      <c r="G1657" s="266">
        <v>60090002</v>
      </c>
      <c r="H1657" s="267">
        <v>0</v>
      </c>
      <c r="I1657" s="267">
        <v>0</v>
      </c>
      <c r="J1657" s="266">
        <v>1</v>
      </c>
      <c r="K1657" s="266">
        <v>0</v>
      </c>
      <c r="L1657" s="267">
        <v>0</v>
      </c>
      <c r="M1657" s="267">
        <v>0</v>
      </c>
      <c r="N1657" s="267"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206</v>
      </c>
      <c r="BB1657" s="59">
        <v>0</v>
      </c>
      <c r="BC1657" s="264">
        <v>0</v>
      </c>
      <c r="BD1657" s="31">
        <v>1</v>
      </c>
      <c r="BE1657" s="262" t="s">
        <v>3836</v>
      </c>
      <c r="BF1657" s="262"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ht="20.1" customHeight="1" spans="3:78">
      <c r="C1658" s="74">
        <v>69013203</v>
      </c>
      <c r="D1658" s="265" t="s">
        <v>3839</v>
      </c>
      <c r="E1658" s="265" t="s">
        <v>3840</v>
      </c>
      <c r="F1658" s="266">
        <v>1</v>
      </c>
      <c r="G1658" s="266">
        <v>60090002</v>
      </c>
      <c r="H1658" s="267">
        <v>0</v>
      </c>
      <c r="I1658" s="267">
        <v>0</v>
      </c>
      <c r="J1658" s="266">
        <v>1</v>
      </c>
      <c r="K1658" s="266">
        <v>0</v>
      </c>
      <c r="L1658" s="267">
        <v>0</v>
      </c>
      <c r="M1658" s="267">
        <v>0</v>
      </c>
      <c r="N1658" s="267"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206</v>
      </c>
      <c r="BB1658" s="59">
        <v>0</v>
      </c>
      <c r="BC1658" s="264">
        <v>0</v>
      </c>
      <c r="BD1658" s="31">
        <v>1</v>
      </c>
      <c r="BE1658" s="262" t="s">
        <v>3839</v>
      </c>
      <c r="BF1658" s="262"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ht="20.1" customHeight="1" spans="3:78">
      <c r="C1659" s="74">
        <v>69013204</v>
      </c>
      <c r="D1659" s="265" t="s">
        <v>3842</v>
      </c>
      <c r="E1659" s="265" t="s">
        <v>3843</v>
      </c>
      <c r="F1659" s="266">
        <v>1</v>
      </c>
      <c r="G1659" s="266">
        <v>60090002</v>
      </c>
      <c r="H1659" s="267">
        <v>0</v>
      </c>
      <c r="I1659" s="267">
        <v>0</v>
      </c>
      <c r="J1659" s="266">
        <v>1</v>
      </c>
      <c r="K1659" s="266">
        <v>0</v>
      </c>
      <c r="L1659" s="267">
        <v>0</v>
      </c>
      <c r="M1659" s="267">
        <v>0</v>
      </c>
      <c r="N1659" s="267"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206</v>
      </c>
      <c r="BB1659" s="59">
        <v>0</v>
      </c>
      <c r="BC1659" s="264">
        <v>0</v>
      </c>
      <c r="BD1659" s="31">
        <v>1</v>
      </c>
      <c r="BE1659" s="262" t="s">
        <v>3842</v>
      </c>
      <c r="BF1659" s="262"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ht="20.1" customHeight="1" spans="3:78">
      <c r="C1660" s="74">
        <v>69013301</v>
      </c>
      <c r="D1660" s="265" t="s">
        <v>3845</v>
      </c>
      <c r="E1660" s="265" t="s">
        <v>3846</v>
      </c>
      <c r="F1660" s="266">
        <v>1</v>
      </c>
      <c r="G1660" s="266">
        <v>60090002</v>
      </c>
      <c r="H1660" s="267">
        <v>0</v>
      </c>
      <c r="I1660" s="267">
        <v>0</v>
      </c>
      <c r="J1660" s="266">
        <v>1</v>
      </c>
      <c r="K1660" s="266">
        <v>0</v>
      </c>
      <c r="L1660" s="267">
        <v>0</v>
      </c>
      <c r="M1660" s="267">
        <v>0</v>
      </c>
      <c r="N1660" s="267"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206</v>
      </c>
      <c r="BB1660" s="59">
        <v>0</v>
      </c>
      <c r="BC1660" s="264">
        <v>0</v>
      </c>
      <c r="BD1660" s="31">
        <v>1</v>
      </c>
      <c r="BE1660" s="262" t="s">
        <v>3845</v>
      </c>
      <c r="BF1660" s="262"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ht="20.1" customHeight="1" spans="3:78">
      <c r="C1661" s="74">
        <v>69013302</v>
      </c>
      <c r="D1661" s="265" t="s">
        <v>3848</v>
      </c>
      <c r="E1661" s="265" t="s">
        <v>3849</v>
      </c>
      <c r="F1661" s="266">
        <v>1</v>
      </c>
      <c r="G1661" s="266">
        <v>60090002</v>
      </c>
      <c r="H1661" s="267">
        <v>0</v>
      </c>
      <c r="I1661" s="267">
        <v>0</v>
      </c>
      <c r="J1661" s="266">
        <v>1</v>
      </c>
      <c r="K1661" s="266">
        <v>0</v>
      </c>
      <c r="L1661" s="267">
        <v>0</v>
      </c>
      <c r="M1661" s="267">
        <v>0</v>
      </c>
      <c r="N1661" s="267"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206</v>
      </c>
      <c r="BB1661" s="59">
        <v>0</v>
      </c>
      <c r="BC1661" s="264">
        <v>0</v>
      </c>
      <c r="BD1661" s="31">
        <v>1</v>
      </c>
      <c r="BE1661" s="262" t="s">
        <v>3848</v>
      </c>
      <c r="BF1661" s="262"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ht="20.1" customHeight="1" spans="3:78">
      <c r="C1662" s="74">
        <v>69013303</v>
      </c>
      <c r="D1662" s="265" t="s">
        <v>3851</v>
      </c>
      <c r="E1662" s="265" t="s">
        <v>3852</v>
      </c>
      <c r="F1662" s="266">
        <v>1</v>
      </c>
      <c r="G1662" s="266">
        <v>60090002</v>
      </c>
      <c r="H1662" s="267">
        <v>0</v>
      </c>
      <c r="I1662" s="267">
        <v>0</v>
      </c>
      <c r="J1662" s="266">
        <v>1</v>
      </c>
      <c r="K1662" s="266">
        <v>0</v>
      </c>
      <c r="L1662" s="267">
        <v>0</v>
      </c>
      <c r="M1662" s="267">
        <v>0</v>
      </c>
      <c r="N1662" s="267"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3">
        <v>0</v>
      </c>
      <c r="AU1662" s="59">
        <v>0</v>
      </c>
      <c r="AV1662" s="59"/>
      <c r="AW1662" s="262">
        <v>0</v>
      </c>
      <c r="AX1662" s="59">
        <v>0</v>
      </c>
      <c r="AY1662" s="59">
        <v>0</v>
      </c>
      <c r="AZ1662" s="59">
        <v>0</v>
      </c>
      <c r="BA1662" s="20" t="s">
        <v>206</v>
      </c>
      <c r="BB1662" s="59">
        <v>0</v>
      </c>
      <c r="BC1662" s="264">
        <v>0</v>
      </c>
      <c r="BD1662" s="31">
        <v>1</v>
      </c>
      <c r="BE1662" s="262" t="s">
        <v>3851</v>
      </c>
      <c r="BF1662" s="262"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ht="20.1" customHeight="1" spans="3:78">
      <c r="C1663" s="74">
        <v>69013304</v>
      </c>
      <c r="D1663" s="265" t="s">
        <v>3854</v>
      </c>
      <c r="E1663" s="265" t="s">
        <v>3855</v>
      </c>
      <c r="F1663" s="266">
        <v>1</v>
      </c>
      <c r="G1663" s="266">
        <v>60090002</v>
      </c>
      <c r="H1663" s="267">
        <v>0</v>
      </c>
      <c r="I1663" s="267">
        <v>0</v>
      </c>
      <c r="J1663" s="266">
        <v>1</v>
      </c>
      <c r="K1663" s="266">
        <v>0</v>
      </c>
      <c r="L1663" s="267">
        <v>0</v>
      </c>
      <c r="M1663" s="267">
        <v>0</v>
      </c>
      <c r="N1663" s="267"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3">
        <v>0</v>
      </c>
      <c r="AU1663" s="59">
        <v>0</v>
      </c>
      <c r="AV1663" s="59"/>
      <c r="AW1663" s="262">
        <v>0</v>
      </c>
      <c r="AX1663" s="59">
        <v>0</v>
      </c>
      <c r="AY1663" s="59">
        <v>0</v>
      </c>
      <c r="AZ1663" s="59">
        <v>0</v>
      </c>
      <c r="BA1663" s="20" t="s">
        <v>206</v>
      </c>
      <c r="BB1663" s="59">
        <v>0</v>
      </c>
      <c r="BC1663" s="264">
        <v>0</v>
      </c>
      <c r="BD1663" s="31">
        <v>1</v>
      </c>
      <c r="BE1663" s="262" t="s">
        <v>3854</v>
      </c>
      <c r="BF1663" s="262"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ht="20.1" customHeight="1" spans="3:78">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ht="20.1" customHeight="1" spans="3:78">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ht="20.1" customHeight="1" spans="3:78">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ht="20.1" customHeight="1" spans="3:78">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ht="20.1" customHeight="1" spans="3:78">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ht="20.1" customHeight="1" spans="3:78">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ht="20.1" customHeight="1" spans="3:78">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ht="20.1" customHeight="1" spans="3:78">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ht="20.1" customHeight="1" spans="3:78">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ht="20.1" customHeight="1" spans="3:78">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ht="20.1" customHeight="1" spans="3:78">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ht="20.1" customHeight="1" spans="3:78">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ht="20.1" customHeight="1" spans="3:78">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ht="20.1" customHeight="1" spans="3:78">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ht="20.1" customHeight="1" spans="3:78">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5">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ht="20.1" customHeight="1" spans="3:78">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ht="20.1" customHeight="1" spans="3:78">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ht="20.1" customHeight="1" spans="3:78">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5">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ht="20.1" customHeight="1" spans="3:78">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ht="20.1" customHeight="1" spans="3:78">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ht="20.1" customHeight="1" spans="3:78">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8">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ht="20.1" customHeight="1" spans="3:78">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ht="20.1" customHeight="1" spans="3:78">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ht="20.1" customHeight="1" spans="3:78">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5">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ht="20.1" customHeight="1" spans="3:78">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9" t="s">
        <v>3959</v>
      </c>
      <c r="BF1688" s="269"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ht="20.1" customHeight="1" spans="3:78">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9" t="s">
        <v>3964</v>
      </c>
      <c r="BF1689" s="269"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ht="20.1" customHeight="1" spans="3:78">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9" t="s">
        <v>3969</v>
      </c>
      <c r="BF1690" s="269"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ht="20.1" customHeight="1" spans="3:78">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5">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ht="20.1" customHeight="1" spans="3:78">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5">
        <v>0</v>
      </c>
      <c r="AU1692" s="19">
        <v>69000121</v>
      </c>
      <c r="AV1692" s="19"/>
      <c r="AW1692" s="20" t="s">
        <v>262</v>
      </c>
      <c r="AX1692" s="19" t="s">
        <v>1854</v>
      </c>
      <c r="AY1692" s="19" t="s">
        <v>204</v>
      </c>
      <c r="AZ1692" s="19" t="s">
        <v>2087</v>
      </c>
      <c r="BA1692" s="20" t="s">
        <v>206</v>
      </c>
      <c r="BB1692" s="19">
        <v>0</v>
      </c>
      <c r="BC1692" s="31">
        <v>0</v>
      </c>
      <c r="BD1692" s="31">
        <v>1</v>
      </c>
      <c r="BE1692" s="269" t="s">
        <v>3685</v>
      </c>
      <c r="BF1692" s="269"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ht="20.1" customHeight="1" spans="3:78">
      <c r="C1693" s="32">
        <v>69032006</v>
      </c>
      <c r="D1693" s="180" t="s">
        <v>3978</v>
      </c>
      <c r="E1693" s="180" t="s">
        <v>3979</v>
      </c>
      <c r="F1693" s="181">
        <v>1</v>
      </c>
      <c r="G1693" s="181">
        <v>66001007</v>
      </c>
      <c r="H1693" s="181">
        <v>0</v>
      </c>
      <c r="I1693" s="181">
        <v>0</v>
      </c>
      <c r="J1693" s="181">
        <v>1</v>
      </c>
      <c r="K1693" s="181">
        <v>0</v>
      </c>
      <c r="L1693" s="181">
        <v>0</v>
      </c>
      <c r="M1693" s="181">
        <v>0</v>
      </c>
      <c r="N1693" s="181">
        <v>0</v>
      </c>
      <c r="O1693" s="181">
        <v>2</v>
      </c>
      <c r="P1693" s="181">
        <v>2</v>
      </c>
      <c r="Q1693" s="181">
        <v>0.1</v>
      </c>
      <c r="R1693" s="181">
        <v>0</v>
      </c>
      <c r="S1693" s="181">
        <v>0</v>
      </c>
      <c r="T1693" s="181">
        <v>0</v>
      </c>
      <c r="U1693" s="181">
        <v>1</v>
      </c>
      <c r="V1693" s="181">
        <v>2</v>
      </c>
      <c r="W1693" s="181">
        <v>0</v>
      </c>
      <c r="X1693" s="181">
        <v>0</v>
      </c>
      <c r="Y1693" s="19">
        <v>0</v>
      </c>
      <c r="Z1693" s="181">
        <v>0</v>
      </c>
      <c r="AA1693" s="181">
        <v>0</v>
      </c>
      <c r="AB1693" s="181">
        <v>0</v>
      </c>
      <c r="AC1693" s="181">
        <v>0</v>
      </c>
      <c r="AD1693" s="181">
        <v>1</v>
      </c>
      <c r="AE1693" s="181">
        <v>0</v>
      </c>
      <c r="AF1693" s="181">
        <v>15</v>
      </c>
      <c r="AG1693" s="181">
        <v>0</v>
      </c>
      <c r="AH1693" s="181">
        <v>0</v>
      </c>
      <c r="AI1693" s="181">
        <v>7</v>
      </c>
      <c r="AJ1693" s="181">
        <v>0</v>
      </c>
      <c r="AK1693" s="181">
        <v>0</v>
      </c>
      <c r="AL1693" s="181">
        <v>6</v>
      </c>
      <c r="AM1693" s="181">
        <v>0</v>
      </c>
      <c r="AN1693" s="181">
        <v>0</v>
      </c>
      <c r="AO1693" s="181">
        <v>0</v>
      </c>
      <c r="AP1693" s="181">
        <v>0</v>
      </c>
      <c r="AQ1693" s="181">
        <v>1000</v>
      </c>
      <c r="AR1693" s="181">
        <v>0</v>
      </c>
      <c r="AS1693" s="181">
        <v>0</v>
      </c>
      <c r="AT1693" s="270">
        <v>10001003</v>
      </c>
      <c r="AU1693" s="181">
        <v>0</v>
      </c>
      <c r="AV1693" s="181"/>
      <c r="AW1693" s="180" t="s">
        <v>262</v>
      </c>
      <c r="AX1693" s="181" t="s">
        <v>1854</v>
      </c>
      <c r="AY1693" s="181" t="s">
        <v>204</v>
      </c>
      <c r="AZ1693" s="181">
        <v>0</v>
      </c>
      <c r="BA1693" s="180" t="s">
        <v>206</v>
      </c>
      <c r="BB1693" s="181">
        <v>0</v>
      </c>
      <c r="BC1693" s="181">
        <v>0</v>
      </c>
      <c r="BD1693" s="31">
        <v>1</v>
      </c>
      <c r="BE1693" s="271" t="s">
        <v>3980</v>
      </c>
      <c r="BF1693" s="271" t="s">
        <v>3981</v>
      </c>
      <c r="BG1693" s="181">
        <v>0</v>
      </c>
      <c r="BH1693" s="181">
        <v>0</v>
      </c>
      <c r="BI1693" s="181">
        <v>0</v>
      </c>
      <c r="BJ1693" s="181">
        <v>0</v>
      </c>
      <c r="BK1693" s="181">
        <v>0</v>
      </c>
      <c r="BL1693" s="181">
        <v>0</v>
      </c>
      <c r="BM1693" s="245">
        <v>0</v>
      </c>
      <c r="BN1693" s="19">
        <v>1</v>
      </c>
      <c r="BO1693" s="181">
        <v>0</v>
      </c>
      <c r="BP1693" s="181">
        <v>0</v>
      </c>
      <c r="BQ1693" s="181">
        <v>0</v>
      </c>
      <c r="BR1693" s="181">
        <v>0</v>
      </c>
      <c r="BS1693" s="181">
        <v>0</v>
      </c>
      <c r="BT1693" s="19">
        <v>0</v>
      </c>
      <c r="BU1693" s="23">
        <v>0</v>
      </c>
      <c r="BV1693" s="23"/>
      <c r="BW1693" s="23"/>
      <c r="BX1693" s="23"/>
      <c r="BY1693" s="23"/>
      <c r="BZ1693" s="23"/>
    </row>
    <row r="1694" ht="19.5" customHeight="1" spans="3:78">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9" t="s">
        <v>3984</v>
      </c>
      <c r="BF1694" s="269"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ht="20.1" customHeight="1" spans="3:78">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ht="20.1" customHeight="1" spans="3:78">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ht="20.1" customHeight="1" spans="3:78">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ht="20.1" customHeight="1" spans="3:78">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ht="20.1" customHeight="1" spans="3:78">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ht="20.1" customHeight="1" spans="3:78">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ht="20.1" customHeight="1" spans="3:78">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ht="20.1" customHeight="1" spans="3:78">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ht="20.1" customHeight="1" spans="3:78">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ht="20.1" customHeight="1" spans="3:78">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ht="20.1" customHeight="1" spans="3:78">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ht="20.1" customHeight="1" spans="3:78">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ht="20.1" customHeight="1" spans="3:78">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ht="20.1" customHeight="1" spans="3:78">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ht="20.1" customHeight="1" spans="3:78">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ht="20.1" customHeight="1" spans="3:78">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2" t="s">
        <v>4027</v>
      </c>
      <c r="BF1710" s="272"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ht="20.1" customHeight="1" spans="3:78">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2" t="s">
        <v>4032</v>
      </c>
      <c r="BF1711" s="272"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ht="20.1" customHeight="1" spans="3:78">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2" t="s">
        <v>4037</v>
      </c>
      <c r="BF1712" s="272"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ht="20.1" customHeight="1" spans="3:78">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2" t="s">
        <v>4042</v>
      </c>
      <c r="BF1713" s="272"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ht="20.1" customHeight="1" spans="3:78">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2" t="s">
        <v>4047</v>
      </c>
      <c r="BF1714" s="272"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ht="20.1" customHeight="1" spans="3:78">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2" t="s">
        <v>4052</v>
      </c>
      <c r="BF1715" s="272"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ht="20.1" customHeight="1" spans="3:78">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2" t="s">
        <v>3545</v>
      </c>
      <c r="BF1716" s="272"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ht="20.1" customHeight="1" spans="3:78">
      <c r="C1717" s="32">
        <v>69051001</v>
      </c>
      <c r="D1717" s="262" t="s">
        <v>604</v>
      </c>
      <c r="E1717" s="262"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206</v>
      </c>
      <c r="BB1717" s="59">
        <v>0</v>
      </c>
      <c r="BC1717" s="264">
        <v>0</v>
      </c>
      <c r="BD1717" s="31">
        <v>1</v>
      </c>
      <c r="BE1717" s="262" t="s">
        <v>4058</v>
      </c>
      <c r="BF1717" s="262"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ht="20.1" customHeight="1" spans="3:78">
      <c r="C1718" s="32">
        <v>69051002</v>
      </c>
      <c r="D1718" s="262" t="s">
        <v>538</v>
      </c>
      <c r="E1718" s="262"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206</v>
      </c>
      <c r="BB1718" s="59">
        <v>0</v>
      </c>
      <c r="BC1718" s="264">
        <v>0</v>
      </c>
      <c r="BD1718" s="31">
        <v>1</v>
      </c>
      <c r="BE1718" s="262" t="s">
        <v>4061</v>
      </c>
      <c r="BF1718" s="262"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ht="20.1" customHeight="1" spans="3:78">
      <c r="C1719" s="32">
        <v>69051003</v>
      </c>
      <c r="D1719" s="262" t="s">
        <v>1376</v>
      </c>
      <c r="E1719" s="262"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206</v>
      </c>
      <c r="BB1719" s="59">
        <v>0</v>
      </c>
      <c r="BC1719" s="264">
        <v>0</v>
      </c>
      <c r="BD1719" s="31">
        <v>1</v>
      </c>
      <c r="BE1719" s="262" t="s">
        <v>4064</v>
      </c>
      <c r="BF1719" s="262"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ht="20.1" customHeight="1" spans="3:78">
      <c r="C1720" s="32">
        <v>69051011</v>
      </c>
      <c r="D1720" s="262" t="s">
        <v>4066</v>
      </c>
      <c r="E1720" s="262"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206</v>
      </c>
      <c r="BB1720" s="59">
        <v>0</v>
      </c>
      <c r="BC1720" s="264">
        <v>0</v>
      </c>
      <c r="BD1720" s="31">
        <v>1</v>
      </c>
      <c r="BE1720" s="262" t="s">
        <v>3720</v>
      </c>
      <c r="BF1720" s="262"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ht="20.1" customHeight="1" spans="3:78">
      <c r="C1721" s="32">
        <v>69051012</v>
      </c>
      <c r="D1721" s="262" t="s">
        <v>4069</v>
      </c>
      <c r="E1721" s="262"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206</v>
      </c>
      <c r="BB1721" s="59">
        <v>0</v>
      </c>
      <c r="BC1721" s="264">
        <v>0</v>
      </c>
      <c r="BD1721" s="31">
        <v>1</v>
      </c>
      <c r="BE1721" s="262" t="s">
        <v>3723</v>
      </c>
      <c r="BF1721" s="262"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ht="20.1" customHeight="1" spans="3:78">
      <c r="C1722" s="32">
        <v>69051013</v>
      </c>
      <c r="D1722" s="262" t="s">
        <v>4072</v>
      </c>
      <c r="E1722" s="262"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206</v>
      </c>
      <c r="BB1722" s="59">
        <v>0</v>
      </c>
      <c r="BC1722" s="264">
        <v>0</v>
      </c>
      <c r="BD1722" s="31">
        <v>1</v>
      </c>
      <c r="BE1722" s="262" t="s">
        <v>3726</v>
      </c>
      <c r="BF1722" s="262"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ht="20.1" customHeight="1" spans="3:78">
      <c r="C1723" s="32">
        <v>69051014</v>
      </c>
      <c r="D1723" s="262" t="s">
        <v>4075</v>
      </c>
      <c r="E1723" s="262"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206</v>
      </c>
      <c r="BB1723" s="59">
        <v>0</v>
      </c>
      <c r="BC1723" s="264">
        <v>0</v>
      </c>
      <c r="BD1723" s="31">
        <v>1</v>
      </c>
      <c r="BE1723" s="262" t="s">
        <v>3729</v>
      </c>
      <c r="BF1723" s="262"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ht="20.1" customHeight="1" spans="3:78">
      <c r="C1724" s="32">
        <v>69051021</v>
      </c>
      <c r="D1724" s="262" t="s">
        <v>4078</v>
      </c>
      <c r="E1724" s="262"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206</v>
      </c>
      <c r="BB1724" s="59">
        <v>0</v>
      </c>
      <c r="BC1724" s="264">
        <v>0</v>
      </c>
      <c r="BD1724" s="31">
        <v>1</v>
      </c>
      <c r="BE1724" s="262" t="s">
        <v>3732</v>
      </c>
      <c r="BF1724" s="262"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ht="20.1" customHeight="1" spans="3:78">
      <c r="C1725" s="32">
        <v>69051022</v>
      </c>
      <c r="D1725" s="262" t="s">
        <v>4080</v>
      </c>
      <c r="E1725" s="262"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206</v>
      </c>
      <c r="BB1725" s="59">
        <v>0</v>
      </c>
      <c r="BC1725" s="264">
        <v>0</v>
      </c>
      <c r="BD1725" s="31">
        <v>1</v>
      </c>
      <c r="BE1725" s="262" t="s">
        <v>3735</v>
      </c>
      <c r="BF1725" s="262"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ht="20.1" customHeight="1" spans="3:78">
      <c r="C1726" s="32">
        <v>69051023</v>
      </c>
      <c r="D1726" s="262" t="s">
        <v>4083</v>
      </c>
      <c r="E1726" s="262"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206</v>
      </c>
      <c r="BB1726" s="59">
        <v>0</v>
      </c>
      <c r="BC1726" s="264">
        <v>0</v>
      </c>
      <c r="BD1726" s="31">
        <v>1</v>
      </c>
      <c r="BE1726" s="262" t="s">
        <v>3738</v>
      </c>
      <c r="BF1726" s="262"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ht="20.1" customHeight="1" spans="3:78">
      <c r="C1727" s="32">
        <v>69051024</v>
      </c>
      <c r="D1727" s="262" t="s">
        <v>4085</v>
      </c>
      <c r="E1727" s="262"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206</v>
      </c>
      <c r="BB1727" s="59">
        <v>0</v>
      </c>
      <c r="BC1727" s="264">
        <v>0</v>
      </c>
      <c r="BD1727" s="31">
        <v>1</v>
      </c>
      <c r="BE1727" s="262" t="s">
        <v>3741</v>
      </c>
      <c r="BF1727" s="262"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ht="20.1" customHeight="1" spans="3:78">
      <c r="C1728" s="32">
        <v>69051031</v>
      </c>
      <c r="D1728" s="262" t="s">
        <v>4087</v>
      </c>
      <c r="E1728" s="262"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206</v>
      </c>
      <c r="BB1728" s="59">
        <v>0</v>
      </c>
      <c r="BC1728" s="264">
        <v>0</v>
      </c>
      <c r="BD1728" s="31">
        <v>1</v>
      </c>
      <c r="BE1728" s="262" t="s">
        <v>3744</v>
      </c>
      <c r="BF1728" s="262"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ht="20.1" customHeight="1" spans="3:78">
      <c r="C1729" s="32">
        <v>69051032</v>
      </c>
      <c r="D1729" s="262" t="s">
        <v>4089</v>
      </c>
      <c r="E1729" s="262"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206</v>
      </c>
      <c r="BB1729" s="59">
        <v>0</v>
      </c>
      <c r="BC1729" s="264">
        <v>0</v>
      </c>
      <c r="BD1729" s="31">
        <v>1</v>
      </c>
      <c r="BE1729" s="262" t="s">
        <v>3747</v>
      </c>
      <c r="BF1729" s="262"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ht="20.1" customHeight="1" spans="3:78">
      <c r="C1730" s="32">
        <v>69051033</v>
      </c>
      <c r="D1730" s="262" t="s">
        <v>4091</v>
      </c>
      <c r="E1730" s="262"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206</v>
      </c>
      <c r="BB1730" s="59">
        <v>0</v>
      </c>
      <c r="BC1730" s="264">
        <v>0</v>
      </c>
      <c r="BD1730" s="31">
        <v>1</v>
      </c>
      <c r="BE1730" s="262" t="s">
        <v>3750</v>
      </c>
      <c r="BF1730" s="262"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ht="20.1" customHeight="1" spans="3:78">
      <c r="C1731" s="32">
        <v>69051034</v>
      </c>
      <c r="D1731" s="262" t="s">
        <v>4093</v>
      </c>
      <c r="E1731" s="262"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206</v>
      </c>
      <c r="BB1731" s="59">
        <v>0</v>
      </c>
      <c r="BC1731" s="264">
        <v>0</v>
      </c>
      <c r="BD1731" s="31">
        <v>1</v>
      </c>
      <c r="BE1731" s="262" t="s">
        <v>3753</v>
      </c>
      <c r="BF1731" s="262"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ht="20.1" customHeight="1" spans="3:78">
      <c r="C1732" s="32">
        <v>69052001</v>
      </c>
      <c r="D1732" s="262" t="s">
        <v>4096</v>
      </c>
      <c r="E1732" s="262"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206</v>
      </c>
      <c r="BB1732" s="59">
        <v>0</v>
      </c>
      <c r="BC1732" s="264">
        <v>0</v>
      </c>
      <c r="BD1732" s="31">
        <v>1</v>
      </c>
      <c r="BE1732" s="262" t="s">
        <v>4098</v>
      </c>
      <c r="BF1732" s="262"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ht="20.1" customHeight="1" spans="3:78">
      <c r="C1733" s="32">
        <v>69052002</v>
      </c>
      <c r="D1733" s="262" t="s">
        <v>4100</v>
      </c>
      <c r="E1733" s="262"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206</v>
      </c>
      <c r="BB1733" s="59">
        <v>0</v>
      </c>
      <c r="BC1733" s="264">
        <v>0</v>
      </c>
      <c r="BD1733" s="31">
        <v>1</v>
      </c>
      <c r="BE1733" s="262" t="s">
        <v>4102</v>
      </c>
      <c r="BF1733" s="262"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ht="20.1" customHeight="1" spans="3:78">
      <c r="C1734" s="32">
        <v>69052003</v>
      </c>
      <c r="D1734" s="262" t="s">
        <v>4104</v>
      </c>
      <c r="E1734" s="262"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206</v>
      </c>
      <c r="BB1734" s="59">
        <v>0</v>
      </c>
      <c r="BC1734" s="264">
        <v>0</v>
      </c>
      <c r="BD1734" s="31">
        <v>1</v>
      </c>
      <c r="BE1734" s="262" t="s">
        <v>4106</v>
      </c>
      <c r="BF1734" s="262"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ht="20.1" customHeight="1" spans="3:78">
      <c r="C1735" s="32">
        <v>69052011</v>
      </c>
      <c r="D1735" s="262" t="s">
        <v>4108</v>
      </c>
      <c r="E1735" s="262"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206</v>
      </c>
      <c r="BB1735" s="59">
        <v>0</v>
      </c>
      <c r="BC1735" s="264">
        <v>0</v>
      </c>
      <c r="BD1735" s="31">
        <v>1</v>
      </c>
      <c r="BE1735" s="262" t="s">
        <v>3771</v>
      </c>
      <c r="BF1735" s="262"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ht="20.1" customHeight="1" spans="3:78">
      <c r="C1736" s="32">
        <v>69052012</v>
      </c>
      <c r="D1736" s="262" t="s">
        <v>4110</v>
      </c>
      <c r="E1736" s="262"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206</v>
      </c>
      <c r="BB1736" s="59">
        <v>0</v>
      </c>
      <c r="BC1736" s="264">
        <v>0</v>
      </c>
      <c r="BD1736" s="31">
        <v>1</v>
      </c>
      <c r="BE1736" s="262" t="s">
        <v>3774</v>
      </c>
      <c r="BF1736" s="262"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ht="20.1" customHeight="1" spans="3:78">
      <c r="C1737" s="32">
        <v>69052013</v>
      </c>
      <c r="D1737" s="262" t="s">
        <v>4112</v>
      </c>
      <c r="E1737" s="262"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206</v>
      </c>
      <c r="BB1737" s="59">
        <v>0</v>
      </c>
      <c r="BC1737" s="264">
        <v>0</v>
      </c>
      <c r="BD1737" s="31">
        <v>1</v>
      </c>
      <c r="BE1737" s="262" t="s">
        <v>3777</v>
      </c>
      <c r="BF1737" s="262"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ht="20.1" customHeight="1" spans="3:78">
      <c r="C1738" s="32">
        <v>69052014</v>
      </c>
      <c r="D1738" s="262" t="s">
        <v>4114</v>
      </c>
      <c r="E1738" s="262"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206</v>
      </c>
      <c r="BB1738" s="59">
        <v>0</v>
      </c>
      <c r="BC1738" s="264">
        <v>0</v>
      </c>
      <c r="BD1738" s="31">
        <v>1</v>
      </c>
      <c r="BE1738" s="262" t="s">
        <v>3780</v>
      </c>
      <c r="BF1738" s="262"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ht="20.1" customHeight="1" spans="3:78">
      <c r="C1739" s="32">
        <v>69052021</v>
      </c>
      <c r="D1739" s="262" t="s">
        <v>4117</v>
      </c>
      <c r="E1739" s="262"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206</v>
      </c>
      <c r="BB1739" s="59">
        <v>0</v>
      </c>
      <c r="BC1739" s="264">
        <v>0</v>
      </c>
      <c r="BD1739" s="31">
        <v>1</v>
      </c>
      <c r="BE1739" s="262" t="s">
        <v>3783</v>
      </c>
      <c r="BF1739" s="262"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ht="20.1" customHeight="1" spans="3:78">
      <c r="C1740" s="32">
        <v>69052022</v>
      </c>
      <c r="D1740" s="262" t="s">
        <v>4120</v>
      </c>
      <c r="E1740" s="262"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206</v>
      </c>
      <c r="BB1740" s="59">
        <v>0</v>
      </c>
      <c r="BC1740" s="264">
        <v>0</v>
      </c>
      <c r="BD1740" s="31">
        <v>1</v>
      </c>
      <c r="BE1740" s="262" t="s">
        <v>3786</v>
      </c>
      <c r="BF1740" s="262"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ht="20.1" customHeight="1" spans="3:78">
      <c r="C1741" s="32">
        <v>69052023</v>
      </c>
      <c r="D1741" s="262" t="s">
        <v>4123</v>
      </c>
      <c r="E1741" s="262"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206</v>
      </c>
      <c r="BB1741" s="59">
        <v>0</v>
      </c>
      <c r="BC1741" s="264">
        <v>0</v>
      </c>
      <c r="BD1741" s="31">
        <v>1</v>
      </c>
      <c r="BE1741" s="262" t="s">
        <v>3789</v>
      </c>
      <c r="BF1741" s="262"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ht="20.1" customHeight="1" spans="3:78">
      <c r="C1742" s="32">
        <v>69052024</v>
      </c>
      <c r="D1742" s="262" t="s">
        <v>4125</v>
      </c>
      <c r="E1742" s="262"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206</v>
      </c>
      <c r="BB1742" s="59">
        <v>0</v>
      </c>
      <c r="BC1742" s="264">
        <v>0</v>
      </c>
      <c r="BD1742" s="31">
        <v>1</v>
      </c>
      <c r="BE1742" s="262" t="s">
        <v>3792</v>
      </c>
      <c r="BF1742" s="262"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ht="20.1" customHeight="1" spans="3:78">
      <c r="C1743" s="32">
        <v>69052031</v>
      </c>
      <c r="D1743" s="262" t="s">
        <v>4128</v>
      </c>
      <c r="E1743" s="262"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206</v>
      </c>
      <c r="BB1743" s="59">
        <v>0</v>
      </c>
      <c r="BC1743" s="264">
        <v>0</v>
      </c>
      <c r="BD1743" s="31">
        <v>1</v>
      </c>
      <c r="BE1743" s="262" t="s">
        <v>3795</v>
      </c>
      <c r="BF1743" s="262"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ht="20.1" customHeight="1" spans="3:78">
      <c r="C1744" s="32">
        <v>69052032</v>
      </c>
      <c r="D1744" s="262" t="s">
        <v>4130</v>
      </c>
      <c r="E1744" s="262"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206</v>
      </c>
      <c r="BB1744" s="59">
        <v>0</v>
      </c>
      <c r="BC1744" s="264">
        <v>0</v>
      </c>
      <c r="BD1744" s="31">
        <v>1</v>
      </c>
      <c r="BE1744" s="262" t="s">
        <v>3798</v>
      </c>
      <c r="BF1744" s="262"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ht="20.1" customHeight="1" spans="3:78">
      <c r="C1745" s="32">
        <v>69052033</v>
      </c>
      <c r="D1745" s="262" t="s">
        <v>4133</v>
      </c>
      <c r="E1745" s="262"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3">
        <v>0</v>
      </c>
      <c r="AU1745" s="59">
        <v>0</v>
      </c>
      <c r="AV1745" s="59"/>
      <c r="AW1745" s="262">
        <v>0</v>
      </c>
      <c r="AX1745" s="59">
        <v>0</v>
      </c>
      <c r="AY1745" s="59">
        <v>0</v>
      </c>
      <c r="AZ1745" s="59">
        <v>0</v>
      </c>
      <c r="BA1745" s="20" t="s">
        <v>206</v>
      </c>
      <c r="BB1745" s="59">
        <v>0</v>
      </c>
      <c r="BC1745" s="264">
        <v>0</v>
      </c>
      <c r="BD1745" s="31">
        <v>1</v>
      </c>
      <c r="BE1745" s="262" t="s">
        <v>3801</v>
      </c>
      <c r="BF1745" s="262"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ht="20.1" customHeight="1" spans="3:78">
      <c r="C1746" s="32">
        <v>69052034</v>
      </c>
      <c r="D1746" s="262" t="s">
        <v>4135</v>
      </c>
      <c r="E1746" s="262"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3">
        <v>0</v>
      </c>
      <c r="AU1746" s="59">
        <v>0</v>
      </c>
      <c r="AV1746" s="59"/>
      <c r="AW1746" s="262">
        <v>0</v>
      </c>
      <c r="AX1746" s="59">
        <v>0</v>
      </c>
      <c r="AY1746" s="59">
        <v>0</v>
      </c>
      <c r="AZ1746" s="59">
        <v>0</v>
      </c>
      <c r="BA1746" s="20" t="s">
        <v>206</v>
      </c>
      <c r="BB1746" s="59">
        <v>0</v>
      </c>
      <c r="BC1746" s="264">
        <v>0</v>
      </c>
      <c r="BD1746" s="31">
        <v>1</v>
      </c>
      <c r="BE1746" s="262" t="s">
        <v>3804</v>
      </c>
      <c r="BF1746" s="262"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ht="20.1" customHeight="1" spans="3:78">
      <c r="C1747" s="176">
        <v>69053001</v>
      </c>
      <c r="D1747" s="273" t="s">
        <v>1405</v>
      </c>
      <c r="E1747" s="273" t="s">
        <v>2049</v>
      </c>
      <c r="F1747" s="274">
        <v>1</v>
      </c>
      <c r="G1747" s="69">
        <v>63011101</v>
      </c>
      <c r="H1747" s="275">
        <v>0</v>
      </c>
      <c r="I1747" s="275">
        <v>0</v>
      </c>
      <c r="J1747" s="274">
        <v>1</v>
      </c>
      <c r="K1747" s="274">
        <v>0</v>
      </c>
      <c r="L1747" s="275">
        <v>0</v>
      </c>
      <c r="M1747" s="275">
        <v>0</v>
      </c>
      <c r="N1747" s="275" t="s">
        <v>4138</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206</v>
      </c>
      <c r="BB1747" s="275">
        <v>0</v>
      </c>
      <c r="BC1747" s="277">
        <v>0</v>
      </c>
      <c r="BD1747" s="174">
        <v>1</v>
      </c>
      <c r="BE1747" s="275" t="s">
        <v>4139</v>
      </c>
      <c r="BF1747" s="275" t="s">
        <v>4140</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c r="BZ1747" s="23"/>
    </row>
    <row r="1748" ht="20.1" customHeight="1" spans="3:78">
      <c r="C1748" s="176">
        <v>69053002</v>
      </c>
      <c r="D1748" s="273" t="s">
        <v>1413</v>
      </c>
      <c r="E1748" s="273" t="s">
        <v>2063</v>
      </c>
      <c r="F1748" s="274">
        <v>1</v>
      </c>
      <c r="G1748" s="69">
        <v>63011201</v>
      </c>
      <c r="H1748" s="275">
        <v>0</v>
      </c>
      <c r="I1748" s="275">
        <v>0</v>
      </c>
      <c r="J1748" s="274">
        <v>1</v>
      </c>
      <c r="K1748" s="274">
        <v>0</v>
      </c>
      <c r="L1748" s="275">
        <v>0</v>
      </c>
      <c r="M1748" s="275">
        <v>0</v>
      </c>
      <c r="N1748" s="275" t="s">
        <v>4141</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206</v>
      </c>
      <c r="BB1748" s="275">
        <v>0</v>
      </c>
      <c r="BC1748" s="277">
        <v>0</v>
      </c>
      <c r="BD1748" s="174">
        <v>1</v>
      </c>
      <c r="BE1748" s="275" t="s">
        <v>4142</v>
      </c>
      <c r="BF1748" s="275" t="s">
        <v>4143</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c r="BZ1748" s="23"/>
    </row>
    <row r="1749" ht="20.1" customHeight="1" spans="3:78">
      <c r="C1749" s="176">
        <v>69053003</v>
      </c>
      <c r="D1749" s="273" t="s">
        <v>1421</v>
      </c>
      <c r="E1749" s="273" t="s">
        <v>2125</v>
      </c>
      <c r="F1749" s="274">
        <v>1</v>
      </c>
      <c r="G1749" s="69">
        <v>63011301</v>
      </c>
      <c r="H1749" s="275">
        <v>0</v>
      </c>
      <c r="I1749" s="275">
        <v>0</v>
      </c>
      <c r="J1749" s="274">
        <v>1</v>
      </c>
      <c r="K1749" s="274">
        <v>0</v>
      </c>
      <c r="L1749" s="275">
        <v>0</v>
      </c>
      <c r="M1749" s="275">
        <v>0</v>
      </c>
      <c r="N1749" s="275" t="s">
        <v>4144</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206</v>
      </c>
      <c r="BB1749" s="275">
        <v>0</v>
      </c>
      <c r="BC1749" s="277">
        <v>0</v>
      </c>
      <c r="BD1749" s="174">
        <v>1</v>
      </c>
      <c r="BE1749" s="275" t="s">
        <v>4145</v>
      </c>
      <c r="BF1749" s="275" t="s">
        <v>4146</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c r="BZ1749" s="23"/>
    </row>
    <row r="1750" ht="20.1" customHeight="1" spans="3:78">
      <c r="C1750" s="176">
        <v>69053011</v>
      </c>
      <c r="D1750" s="273" t="s">
        <v>2140</v>
      </c>
      <c r="E1750" s="273" t="s">
        <v>2141</v>
      </c>
      <c r="F1750" s="274">
        <v>1</v>
      </c>
      <c r="G1750" s="69">
        <v>63021101</v>
      </c>
      <c r="H1750" s="275">
        <v>0</v>
      </c>
      <c r="I1750" s="275">
        <v>0</v>
      </c>
      <c r="J1750" s="274">
        <v>1</v>
      </c>
      <c r="K1750" s="274">
        <v>0</v>
      </c>
      <c r="L1750" s="275">
        <v>0</v>
      </c>
      <c r="M1750" s="275">
        <v>0</v>
      </c>
      <c r="N1750" s="275" t="s">
        <v>3823</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206</v>
      </c>
      <c r="BB1750" s="275">
        <v>0</v>
      </c>
      <c r="BC1750" s="277">
        <v>0</v>
      </c>
      <c r="BD1750" s="174">
        <v>1</v>
      </c>
      <c r="BE1750" s="275" t="s">
        <v>3821</v>
      </c>
      <c r="BF1750" s="275" t="s">
        <v>4147</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c r="BZ1750" s="23"/>
    </row>
    <row r="1751" ht="20.1" customHeight="1" spans="3:78">
      <c r="C1751" s="176">
        <v>69053012</v>
      </c>
      <c r="D1751" s="273" t="s">
        <v>2164</v>
      </c>
      <c r="E1751" s="273" t="s">
        <v>2165</v>
      </c>
      <c r="F1751" s="274">
        <v>1</v>
      </c>
      <c r="G1751" s="69">
        <v>63021201</v>
      </c>
      <c r="H1751" s="275">
        <v>0</v>
      </c>
      <c r="I1751" s="275">
        <v>0</v>
      </c>
      <c r="J1751" s="274">
        <v>1</v>
      </c>
      <c r="K1751" s="274">
        <v>0</v>
      </c>
      <c r="L1751" s="275">
        <v>0</v>
      </c>
      <c r="M1751" s="275">
        <v>0</v>
      </c>
      <c r="N1751" s="275" t="s">
        <v>3826</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206</v>
      </c>
      <c r="BB1751" s="275">
        <v>0</v>
      </c>
      <c r="BC1751" s="277">
        <v>0</v>
      </c>
      <c r="BD1751" s="174">
        <v>1</v>
      </c>
      <c r="BE1751" s="275" t="s">
        <v>3824</v>
      </c>
      <c r="BF1751" s="275" t="s">
        <v>4148</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c r="BZ1751" s="23"/>
    </row>
    <row r="1752" ht="20.1" customHeight="1" spans="3:78">
      <c r="C1752" s="176">
        <v>69053013</v>
      </c>
      <c r="D1752" s="273" t="s">
        <v>2188</v>
      </c>
      <c r="E1752" s="273" t="s">
        <v>2189</v>
      </c>
      <c r="F1752" s="274">
        <v>1</v>
      </c>
      <c r="G1752" s="69">
        <v>63021301</v>
      </c>
      <c r="H1752" s="275">
        <v>0</v>
      </c>
      <c r="I1752" s="275">
        <v>0</v>
      </c>
      <c r="J1752" s="274">
        <v>1</v>
      </c>
      <c r="K1752" s="274">
        <v>0</v>
      </c>
      <c r="L1752" s="275">
        <v>0</v>
      </c>
      <c r="M1752" s="275">
        <v>0</v>
      </c>
      <c r="N1752" s="275" t="s">
        <v>3829</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206</v>
      </c>
      <c r="BB1752" s="275">
        <v>0</v>
      </c>
      <c r="BC1752" s="277">
        <v>0</v>
      </c>
      <c r="BD1752" s="174">
        <v>1</v>
      </c>
      <c r="BE1752" s="275" t="s">
        <v>3827</v>
      </c>
      <c r="BF1752" s="275" t="s">
        <v>4149</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c r="BZ1752" s="23"/>
    </row>
    <row r="1753" ht="20.1" customHeight="1" spans="3:78">
      <c r="C1753" s="176">
        <v>69053014</v>
      </c>
      <c r="D1753" s="273" t="s">
        <v>2195</v>
      </c>
      <c r="E1753" s="273" t="s">
        <v>2196</v>
      </c>
      <c r="F1753" s="274">
        <v>1</v>
      </c>
      <c r="G1753" s="69">
        <v>63021401</v>
      </c>
      <c r="H1753" s="275">
        <v>0</v>
      </c>
      <c r="I1753" s="275">
        <v>0</v>
      </c>
      <c r="J1753" s="274">
        <v>1</v>
      </c>
      <c r="K1753" s="274">
        <v>0</v>
      </c>
      <c r="L1753" s="275">
        <v>0</v>
      </c>
      <c r="M1753" s="275">
        <v>0</v>
      </c>
      <c r="N1753" s="275" t="s">
        <v>3832</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206</v>
      </c>
      <c r="BB1753" s="275">
        <v>0</v>
      </c>
      <c r="BC1753" s="277">
        <v>0</v>
      </c>
      <c r="BD1753" s="174">
        <v>1</v>
      </c>
      <c r="BE1753" s="275" t="s">
        <v>3830</v>
      </c>
      <c r="BF1753" s="275" t="s">
        <v>4150</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c r="BZ1753" s="23"/>
    </row>
    <row r="1754" ht="20.1" customHeight="1" spans="3:78">
      <c r="C1754" s="176">
        <v>69053021</v>
      </c>
      <c r="D1754" s="273" t="s">
        <v>2228</v>
      </c>
      <c r="E1754" s="273" t="s">
        <v>2229</v>
      </c>
      <c r="F1754" s="274">
        <v>1</v>
      </c>
      <c r="G1754" s="69">
        <v>63022101</v>
      </c>
      <c r="H1754" s="275">
        <v>0</v>
      </c>
      <c r="I1754" s="275">
        <v>0</v>
      </c>
      <c r="J1754" s="274">
        <v>1</v>
      </c>
      <c r="K1754" s="274">
        <v>0</v>
      </c>
      <c r="L1754" s="275">
        <v>0</v>
      </c>
      <c r="M1754" s="275">
        <v>0</v>
      </c>
      <c r="N1754" s="275" t="s">
        <v>3835</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206</v>
      </c>
      <c r="BB1754" s="275">
        <v>0</v>
      </c>
      <c r="BC1754" s="277">
        <v>0</v>
      </c>
      <c r="BD1754" s="174">
        <v>1</v>
      </c>
      <c r="BE1754" s="275" t="s">
        <v>3833</v>
      </c>
      <c r="BF1754" s="275" t="s">
        <v>4151</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c r="BZ1754" s="23"/>
    </row>
    <row r="1755" ht="20.1" customHeight="1" spans="3:78">
      <c r="C1755" s="176">
        <v>69053022</v>
      </c>
      <c r="D1755" s="273" t="s">
        <v>2235</v>
      </c>
      <c r="E1755" s="273" t="s">
        <v>2236</v>
      </c>
      <c r="F1755" s="274">
        <v>1</v>
      </c>
      <c r="G1755" s="69">
        <v>63022201</v>
      </c>
      <c r="H1755" s="275">
        <v>0</v>
      </c>
      <c r="I1755" s="275">
        <v>0</v>
      </c>
      <c r="J1755" s="274">
        <v>1</v>
      </c>
      <c r="K1755" s="274">
        <v>0</v>
      </c>
      <c r="L1755" s="275">
        <v>0</v>
      </c>
      <c r="M1755" s="275">
        <v>0</v>
      </c>
      <c r="N1755" s="275" t="s">
        <v>3838</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206</v>
      </c>
      <c r="BB1755" s="275">
        <v>0</v>
      </c>
      <c r="BC1755" s="277">
        <v>0</v>
      </c>
      <c r="BD1755" s="174">
        <v>1</v>
      </c>
      <c r="BE1755" s="275" t="s">
        <v>3836</v>
      </c>
      <c r="BF1755" s="275" t="s">
        <v>4152</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c r="BZ1755" s="23"/>
    </row>
    <row r="1756" ht="20.1" customHeight="1" spans="3:78">
      <c r="C1756" s="176">
        <v>69053023</v>
      </c>
      <c r="D1756" s="273" t="s">
        <v>1126</v>
      </c>
      <c r="E1756" s="273" t="s">
        <v>1127</v>
      </c>
      <c r="F1756" s="274">
        <v>1</v>
      </c>
      <c r="G1756" s="69">
        <v>63022301</v>
      </c>
      <c r="H1756" s="275">
        <v>0</v>
      </c>
      <c r="I1756" s="275">
        <v>0</v>
      </c>
      <c r="J1756" s="274">
        <v>1</v>
      </c>
      <c r="K1756" s="274">
        <v>0</v>
      </c>
      <c r="L1756" s="275">
        <v>0</v>
      </c>
      <c r="M1756" s="275">
        <v>0</v>
      </c>
      <c r="N1756" s="275" t="s">
        <v>3841</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206</v>
      </c>
      <c r="BB1756" s="275">
        <v>0</v>
      </c>
      <c r="BC1756" s="277">
        <v>0</v>
      </c>
      <c r="BD1756" s="174">
        <v>1</v>
      </c>
      <c r="BE1756" s="275" t="s">
        <v>3839</v>
      </c>
      <c r="BF1756" s="275" t="s">
        <v>4153</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c r="BZ1756" s="23"/>
    </row>
    <row r="1757" ht="20.1" customHeight="1" spans="3:78">
      <c r="C1757" s="176">
        <v>69053024</v>
      </c>
      <c r="D1757" s="273" t="s">
        <v>2248</v>
      </c>
      <c r="E1757" s="273" t="s">
        <v>2249</v>
      </c>
      <c r="F1757" s="274">
        <v>1</v>
      </c>
      <c r="G1757" s="69">
        <v>63022401</v>
      </c>
      <c r="H1757" s="275">
        <v>0</v>
      </c>
      <c r="I1757" s="275">
        <v>0</v>
      </c>
      <c r="J1757" s="274">
        <v>1</v>
      </c>
      <c r="K1757" s="274">
        <v>0</v>
      </c>
      <c r="L1757" s="275">
        <v>0</v>
      </c>
      <c r="M1757" s="275">
        <v>0</v>
      </c>
      <c r="N1757" s="275" t="s">
        <v>3844</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206</v>
      </c>
      <c r="BB1757" s="275">
        <v>0</v>
      </c>
      <c r="BC1757" s="277">
        <v>0</v>
      </c>
      <c r="BD1757" s="174">
        <v>1</v>
      </c>
      <c r="BE1757" s="275" t="s">
        <v>3842</v>
      </c>
      <c r="BF1757" s="275" t="s">
        <v>4154</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c r="BZ1757" s="23"/>
    </row>
    <row r="1758" ht="20.1" customHeight="1" spans="3:78">
      <c r="C1758" s="176">
        <v>69053031</v>
      </c>
      <c r="D1758" s="273" t="s">
        <v>2256</v>
      </c>
      <c r="E1758" s="273" t="s">
        <v>2257</v>
      </c>
      <c r="F1758" s="274">
        <v>1</v>
      </c>
      <c r="G1758" s="69">
        <v>63021101</v>
      </c>
      <c r="H1758" s="275">
        <v>0</v>
      </c>
      <c r="I1758" s="275">
        <v>0</v>
      </c>
      <c r="J1758" s="274">
        <v>1</v>
      </c>
      <c r="K1758" s="274">
        <v>0</v>
      </c>
      <c r="L1758" s="275">
        <v>0</v>
      </c>
      <c r="M1758" s="275">
        <v>0</v>
      </c>
      <c r="N1758" s="275" t="s">
        <v>3847</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206</v>
      </c>
      <c r="BB1758" s="275">
        <v>0</v>
      </c>
      <c r="BC1758" s="277">
        <v>0</v>
      </c>
      <c r="BD1758" s="174">
        <v>1</v>
      </c>
      <c r="BE1758" s="275" t="s">
        <v>3845</v>
      </c>
      <c r="BF1758" s="275" t="s">
        <v>4155</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c r="BZ1758" s="23"/>
    </row>
    <row r="1759" ht="20.1" customHeight="1" spans="3:78">
      <c r="C1759" s="176">
        <v>69053032</v>
      </c>
      <c r="D1759" s="273" t="s">
        <v>2279</v>
      </c>
      <c r="E1759" s="273" t="s">
        <v>2280</v>
      </c>
      <c r="F1759" s="274">
        <v>1</v>
      </c>
      <c r="G1759" s="69">
        <v>63023201</v>
      </c>
      <c r="H1759" s="275">
        <v>0</v>
      </c>
      <c r="I1759" s="275">
        <v>0</v>
      </c>
      <c r="J1759" s="274">
        <v>1</v>
      </c>
      <c r="K1759" s="274">
        <v>0</v>
      </c>
      <c r="L1759" s="275">
        <v>0</v>
      </c>
      <c r="M1759" s="275">
        <v>0</v>
      </c>
      <c r="N1759" s="275" t="s">
        <v>3850</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206</v>
      </c>
      <c r="BB1759" s="275">
        <v>0</v>
      </c>
      <c r="BC1759" s="277">
        <v>0</v>
      </c>
      <c r="BD1759" s="174">
        <v>1</v>
      </c>
      <c r="BE1759" s="275" t="s">
        <v>3848</v>
      </c>
      <c r="BF1759" s="275" t="s">
        <v>4156</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c r="BZ1759" s="23"/>
    </row>
    <row r="1760" ht="20.1" customHeight="1" spans="3:78">
      <c r="C1760" s="176">
        <v>69053033</v>
      </c>
      <c r="D1760" s="273" t="s">
        <v>2286</v>
      </c>
      <c r="E1760" s="273" t="s">
        <v>2287</v>
      </c>
      <c r="F1760" s="274">
        <v>1</v>
      </c>
      <c r="G1760" s="69">
        <v>63023301</v>
      </c>
      <c r="H1760" s="275">
        <v>0</v>
      </c>
      <c r="I1760" s="275">
        <v>0</v>
      </c>
      <c r="J1760" s="274">
        <v>1</v>
      </c>
      <c r="K1760" s="274">
        <v>0</v>
      </c>
      <c r="L1760" s="275">
        <v>0</v>
      </c>
      <c r="M1760" s="275">
        <v>0</v>
      </c>
      <c r="N1760" s="275" t="s">
        <v>3853</v>
      </c>
      <c r="O1760" s="275">
        <v>3</v>
      </c>
      <c r="P1760" s="275">
        <v>0</v>
      </c>
      <c r="Q1760" s="275">
        <v>0</v>
      </c>
      <c r="R1760" s="275">
        <v>0</v>
      </c>
      <c r="S1760" s="175">
        <v>0</v>
      </c>
      <c r="T1760" s="275">
        <v>0</v>
      </c>
      <c r="U1760" s="172">
        <v>1</v>
      </c>
      <c r="V1760" s="275">
        <v>0</v>
      </c>
      <c r="W1760" s="275">
        <v>0</v>
      </c>
      <c r="X1760" s="275">
        <v>0</v>
      </c>
      <c r="Y1760" s="19">
        <v>0</v>
      </c>
      <c r="Z1760" s="275">
        <v>0</v>
      </c>
      <c r="AA1760" s="275">
        <v>0</v>
      </c>
      <c r="AB1760" s="275">
        <v>0</v>
      </c>
      <c r="AC1760" s="275">
        <v>0</v>
      </c>
      <c r="AD1760" s="274">
        <v>0</v>
      </c>
      <c r="AE1760" s="275">
        <v>0</v>
      </c>
      <c r="AF1760" s="275">
        <v>0</v>
      </c>
      <c r="AG1760" s="275">
        <v>0</v>
      </c>
      <c r="AH1760" s="275">
        <v>0</v>
      </c>
      <c r="AI1760" s="275">
        <v>0</v>
      </c>
      <c r="AJ1760" s="275">
        <v>0</v>
      </c>
      <c r="AK1760" s="175">
        <v>0</v>
      </c>
      <c r="AL1760" s="275">
        <v>0</v>
      </c>
      <c r="AM1760" s="275">
        <v>0</v>
      </c>
      <c r="AN1760" s="275">
        <v>0</v>
      </c>
      <c r="AO1760" s="275">
        <v>0</v>
      </c>
      <c r="AP1760" s="275">
        <v>0</v>
      </c>
      <c r="AQ1760" s="275">
        <v>0</v>
      </c>
      <c r="AR1760" s="275">
        <v>0</v>
      </c>
      <c r="AS1760" s="275">
        <v>0</v>
      </c>
      <c r="AT1760" s="276">
        <v>0</v>
      </c>
      <c r="AU1760" s="275">
        <v>0</v>
      </c>
      <c r="AV1760" s="275"/>
      <c r="AW1760" s="273">
        <v>0</v>
      </c>
      <c r="AX1760" s="275">
        <v>0</v>
      </c>
      <c r="AY1760" s="275">
        <v>0</v>
      </c>
      <c r="AZ1760" s="275">
        <v>0</v>
      </c>
      <c r="BA1760" s="203" t="s">
        <v>206</v>
      </c>
      <c r="BB1760" s="275">
        <v>0</v>
      </c>
      <c r="BC1760" s="277">
        <v>0</v>
      </c>
      <c r="BD1760" s="174">
        <v>1</v>
      </c>
      <c r="BE1760" s="275" t="s">
        <v>3851</v>
      </c>
      <c r="BF1760" s="275" t="s">
        <v>4157</v>
      </c>
      <c r="BG1760" s="275">
        <v>0</v>
      </c>
      <c r="BH1760" s="278">
        <v>0</v>
      </c>
      <c r="BI1760" s="175">
        <v>0</v>
      </c>
      <c r="BJ1760" s="275">
        <v>0</v>
      </c>
      <c r="BK1760" s="275">
        <v>0</v>
      </c>
      <c r="BL1760" s="275">
        <v>0</v>
      </c>
      <c r="BM1760" s="178">
        <v>0</v>
      </c>
      <c r="BN1760" s="175">
        <v>0</v>
      </c>
      <c r="BO1760" s="175">
        <v>0</v>
      </c>
      <c r="BP1760" s="175">
        <v>0</v>
      </c>
      <c r="BQ1760" s="175">
        <v>0</v>
      </c>
      <c r="BR1760" s="175">
        <v>0</v>
      </c>
      <c r="BS1760" s="175">
        <v>0</v>
      </c>
      <c r="BT1760" s="19">
        <v>0</v>
      </c>
      <c r="BU1760" s="23">
        <v>0</v>
      </c>
      <c r="BV1760" s="23"/>
      <c r="BW1760" s="23"/>
      <c r="BX1760" s="23"/>
      <c r="BY1760" s="23"/>
      <c r="BZ1760" s="23"/>
    </row>
    <row r="1761" ht="20.1" customHeight="1" spans="3:78">
      <c r="C1761" s="176">
        <v>69053034</v>
      </c>
      <c r="D1761" s="273" t="s">
        <v>2293</v>
      </c>
      <c r="E1761" s="273" t="s">
        <v>2294</v>
      </c>
      <c r="F1761" s="274">
        <v>1</v>
      </c>
      <c r="G1761" s="69">
        <v>63023401</v>
      </c>
      <c r="H1761" s="275">
        <v>0</v>
      </c>
      <c r="I1761" s="275">
        <v>0</v>
      </c>
      <c r="J1761" s="274">
        <v>1</v>
      </c>
      <c r="K1761" s="274">
        <v>0</v>
      </c>
      <c r="L1761" s="275">
        <v>0</v>
      </c>
      <c r="M1761" s="275">
        <v>0</v>
      </c>
      <c r="N1761" s="275" t="s">
        <v>3856</v>
      </c>
      <c r="O1761" s="275">
        <v>3</v>
      </c>
      <c r="P1761" s="275">
        <v>0</v>
      </c>
      <c r="Q1761" s="275">
        <v>0</v>
      </c>
      <c r="R1761" s="275">
        <v>0</v>
      </c>
      <c r="S1761" s="175">
        <v>0</v>
      </c>
      <c r="T1761" s="275">
        <v>0</v>
      </c>
      <c r="U1761" s="172">
        <v>1</v>
      </c>
      <c r="V1761" s="275">
        <v>0</v>
      </c>
      <c r="W1761" s="275">
        <v>0</v>
      </c>
      <c r="X1761" s="275">
        <v>0</v>
      </c>
      <c r="Y1761" s="19">
        <v>0</v>
      </c>
      <c r="Z1761" s="275">
        <v>0</v>
      </c>
      <c r="AA1761" s="275">
        <v>0</v>
      </c>
      <c r="AB1761" s="275">
        <v>0</v>
      </c>
      <c r="AC1761" s="275">
        <v>0</v>
      </c>
      <c r="AD1761" s="274">
        <v>0</v>
      </c>
      <c r="AE1761" s="275">
        <v>0</v>
      </c>
      <c r="AF1761" s="275">
        <v>0</v>
      </c>
      <c r="AG1761" s="275">
        <v>0</v>
      </c>
      <c r="AH1761" s="275">
        <v>0</v>
      </c>
      <c r="AI1761" s="275">
        <v>0</v>
      </c>
      <c r="AJ1761" s="275">
        <v>0</v>
      </c>
      <c r="AK1761" s="175">
        <v>0</v>
      </c>
      <c r="AL1761" s="275">
        <v>0</v>
      </c>
      <c r="AM1761" s="275">
        <v>0</v>
      </c>
      <c r="AN1761" s="275">
        <v>0</v>
      </c>
      <c r="AO1761" s="275">
        <v>0</v>
      </c>
      <c r="AP1761" s="275">
        <v>0</v>
      </c>
      <c r="AQ1761" s="275">
        <v>0</v>
      </c>
      <c r="AR1761" s="275">
        <v>0</v>
      </c>
      <c r="AS1761" s="275">
        <v>0</v>
      </c>
      <c r="AT1761" s="276">
        <v>0</v>
      </c>
      <c r="AU1761" s="275">
        <v>0</v>
      </c>
      <c r="AV1761" s="275"/>
      <c r="AW1761" s="273">
        <v>0</v>
      </c>
      <c r="AX1761" s="275">
        <v>0</v>
      </c>
      <c r="AY1761" s="275">
        <v>0</v>
      </c>
      <c r="AZ1761" s="275">
        <v>0</v>
      </c>
      <c r="BA1761" s="203" t="s">
        <v>206</v>
      </c>
      <c r="BB1761" s="275">
        <v>0</v>
      </c>
      <c r="BC1761" s="277">
        <v>0</v>
      </c>
      <c r="BD1761" s="174">
        <v>1</v>
      </c>
      <c r="BE1761" s="275" t="s">
        <v>3854</v>
      </c>
      <c r="BF1761" s="275" t="s">
        <v>4158</v>
      </c>
      <c r="BG1761" s="275">
        <v>0</v>
      </c>
      <c r="BH1761" s="278">
        <v>0</v>
      </c>
      <c r="BI1761" s="175">
        <v>0</v>
      </c>
      <c r="BJ1761" s="275">
        <v>0</v>
      </c>
      <c r="BK1761" s="275">
        <v>0</v>
      </c>
      <c r="BL1761" s="275">
        <v>0</v>
      </c>
      <c r="BM1761" s="178">
        <v>0</v>
      </c>
      <c r="BN1761" s="175">
        <v>0</v>
      </c>
      <c r="BO1761" s="175">
        <v>0</v>
      </c>
      <c r="BP1761" s="175">
        <v>0</v>
      </c>
      <c r="BQ1761" s="175">
        <v>0</v>
      </c>
      <c r="BR1761" s="175">
        <v>0</v>
      </c>
      <c r="BS1761" s="175">
        <v>0</v>
      </c>
      <c r="BT1761" s="19">
        <v>0</v>
      </c>
      <c r="BU1761" s="23">
        <v>0</v>
      </c>
      <c r="BV1761" s="23"/>
      <c r="BW1761" s="23"/>
      <c r="BX1761" s="23"/>
      <c r="BY1761" s="23"/>
      <c r="BZ1761" s="23"/>
    </row>
    <row r="1762" ht="20.1" customHeight="1" spans="3:78">
      <c r="C1762" s="32">
        <v>69054001</v>
      </c>
      <c r="D1762" s="262" t="s">
        <v>1429</v>
      </c>
      <c r="E1762" s="262"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206</v>
      </c>
      <c r="BB1762" s="59">
        <v>0</v>
      </c>
      <c r="BC1762" s="264">
        <v>0</v>
      </c>
      <c r="BD1762" s="31">
        <v>1</v>
      </c>
      <c r="BE1762" s="262" t="s">
        <v>4160</v>
      </c>
      <c r="BF1762" s="262"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ht="20.1" customHeight="1" spans="3:78">
      <c r="C1763" s="32">
        <v>69054002</v>
      </c>
      <c r="D1763" s="262" t="s">
        <v>1436</v>
      </c>
      <c r="E1763" s="262"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206</v>
      </c>
      <c r="BB1763" s="59">
        <v>0</v>
      </c>
      <c r="BC1763" s="264">
        <v>0</v>
      </c>
      <c r="BD1763" s="31">
        <v>1</v>
      </c>
      <c r="BE1763" s="262" t="s">
        <v>4163</v>
      </c>
      <c r="BF1763" s="262"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ht="20.1" customHeight="1" spans="3:78">
      <c r="C1764" s="32">
        <v>69054003</v>
      </c>
      <c r="D1764" s="262" t="s">
        <v>2348</v>
      </c>
      <c r="E1764" s="262"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206</v>
      </c>
      <c r="BB1764" s="59">
        <v>0</v>
      </c>
      <c r="BC1764" s="264">
        <v>0</v>
      </c>
      <c r="BD1764" s="31">
        <v>1</v>
      </c>
      <c r="BE1764" s="262" t="s">
        <v>4166</v>
      </c>
      <c r="BF1764" s="262"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ht="20.1" customHeight="1" spans="3:78">
      <c r="C1765" s="32">
        <v>69054011</v>
      </c>
      <c r="D1765" s="262" t="s">
        <v>2407</v>
      </c>
      <c r="E1765" s="262"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206</v>
      </c>
      <c r="BB1765" s="59">
        <v>0</v>
      </c>
      <c r="BC1765" s="264">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ht="20.1" customHeight="1" spans="3:78">
      <c r="C1766" s="32">
        <v>69054012</v>
      </c>
      <c r="D1766" s="262" t="s">
        <v>2414</v>
      </c>
      <c r="E1766" s="262"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206</v>
      </c>
      <c r="BB1766" s="59">
        <v>0</v>
      </c>
      <c r="BC1766" s="264">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ht="20.1" customHeight="1" spans="3:78">
      <c r="C1767" s="32">
        <v>69054013</v>
      </c>
      <c r="D1767" s="262" t="s">
        <v>2421</v>
      </c>
      <c r="E1767" s="262"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206</v>
      </c>
      <c r="BB1767" s="59">
        <v>0</v>
      </c>
      <c r="BC1767" s="264">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ht="20.1" customHeight="1" spans="3:78">
      <c r="C1768" s="32">
        <v>69054014</v>
      </c>
      <c r="D1768" s="262" t="s">
        <v>2441</v>
      </c>
      <c r="E1768" s="262"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206</v>
      </c>
      <c r="BB1768" s="59">
        <v>0</v>
      </c>
      <c r="BC1768" s="264">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ht="20.1" customHeight="1" spans="3:78">
      <c r="C1769" s="32">
        <v>69054021</v>
      </c>
      <c r="D1769" s="262" t="s">
        <v>2456</v>
      </c>
      <c r="E1769" s="262"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206</v>
      </c>
      <c r="BB1769" s="59">
        <v>0</v>
      </c>
      <c r="BC1769" s="264">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ht="20.1" customHeight="1" spans="3:78">
      <c r="C1770" s="32">
        <v>69054022</v>
      </c>
      <c r="D1770" s="262" t="s">
        <v>2463</v>
      </c>
      <c r="E1770" s="262"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206</v>
      </c>
      <c r="BB1770" s="59">
        <v>0</v>
      </c>
      <c r="BC1770" s="264">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ht="20.1" customHeight="1" spans="3:78">
      <c r="C1771" s="32">
        <v>69054023</v>
      </c>
      <c r="D1771" s="262" t="s">
        <v>2472</v>
      </c>
      <c r="E1771" s="262"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206</v>
      </c>
      <c r="BB1771" s="59">
        <v>0</v>
      </c>
      <c r="BC1771" s="264">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ht="20.1" customHeight="1" spans="3:78">
      <c r="C1772" s="32">
        <v>69054024</v>
      </c>
      <c r="D1772" s="262" t="s">
        <v>2485</v>
      </c>
      <c r="E1772" s="262"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206</v>
      </c>
      <c r="BB1772" s="59">
        <v>0</v>
      </c>
      <c r="BC1772" s="264">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ht="20.1" customHeight="1" spans="3:78">
      <c r="C1773" s="32">
        <v>69054031</v>
      </c>
      <c r="D1773" s="262" t="s">
        <v>2508</v>
      </c>
      <c r="E1773" s="262"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206</v>
      </c>
      <c r="BB1773" s="59">
        <v>0</v>
      </c>
      <c r="BC1773" s="264">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ht="20.1" customHeight="1" spans="3:78">
      <c r="C1774" s="32">
        <v>69054032</v>
      </c>
      <c r="D1774" s="262" t="s">
        <v>2517</v>
      </c>
      <c r="E1774" s="262"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206</v>
      </c>
      <c r="BB1774" s="59">
        <v>0</v>
      </c>
      <c r="BC1774" s="264">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ht="20.1" customHeight="1" spans="3:78">
      <c r="C1775" s="32">
        <v>69054033</v>
      </c>
      <c r="D1775" s="262" t="s">
        <v>2519</v>
      </c>
      <c r="E1775" s="262"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3">
        <v>0</v>
      </c>
      <c r="AU1775" s="59">
        <v>0</v>
      </c>
      <c r="AV1775" s="59"/>
      <c r="AW1775" s="262">
        <v>0</v>
      </c>
      <c r="AX1775" s="59">
        <v>0</v>
      </c>
      <c r="AY1775" s="59">
        <v>0</v>
      </c>
      <c r="AZ1775" s="59">
        <v>0</v>
      </c>
      <c r="BA1775" s="20" t="s">
        <v>206</v>
      </c>
      <c r="BB1775" s="59">
        <v>0</v>
      </c>
      <c r="BC1775" s="264">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ht="20.1" customHeight="1" spans="3:78">
      <c r="C1776" s="32">
        <v>69054034</v>
      </c>
      <c r="D1776" s="262" t="s">
        <v>2526</v>
      </c>
      <c r="E1776" s="262"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3">
        <v>0</v>
      </c>
      <c r="AU1776" s="59">
        <v>0</v>
      </c>
      <c r="AV1776" s="59"/>
      <c r="AW1776" s="262">
        <v>0</v>
      </c>
      <c r="AX1776" s="59">
        <v>0</v>
      </c>
      <c r="AY1776" s="59">
        <v>0</v>
      </c>
      <c r="AZ1776" s="59">
        <v>0</v>
      </c>
      <c r="BA1776" s="20" t="s">
        <v>206</v>
      </c>
      <c r="BB1776" s="59">
        <v>0</v>
      </c>
      <c r="BC1776" s="264">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1" customFormat="1" ht="20.1" customHeight="1" spans="3:78">
      <c r="C1777" s="74">
        <v>69055001</v>
      </c>
      <c r="D1777" s="265" t="s">
        <v>1450</v>
      </c>
      <c r="E1777" s="265" t="s">
        <v>1732</v>
      </c>
      <c r="F1777" s="266">
        <v>1</v>
      </c>
      <c r="G1777" s="74">
        <v>65011101</v>
      </c>
      <c r="H1777" s="267">
        <v>0</v>
      </c>
      <c r="I1777" s="267">
        <v>0</v>
      </c>
      <c r="J1777" s="266">
        <v>1</v>
      </c>
      <c r="K1777" s="266">
        <v>0</v>
      </c>
      <c r="L1777" s="267">
        <v>0</v>
      </c>
      <c r="M1777" s="267">
        <v>0</v>
      </c>
      <c r="N1777" s="267" t="s">
        <v>4204</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206</v>
      </c>
      <c r="BB1777" s="267">
        <v>0</v>
      </c>
      <c r="BC1777" s="280">
        <v>0</v>
      </c>
      <c r="BD1777" s="75">
        <v>1</v>
      </c>
      <c r="BE1777" s="265" t="s">
        <v>4205</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c r="BZ1777" s="23"/>
    </row>
    <row r="1778" s="1" customFormat="1" ht="20.1" customHeight="1" spans="3:78">
      <c r="C1778" s="74">
        <v>69055002</v>
      </c>
      <c r="D1778" s="265" t="s">
        <v>1457</v>
      </c>
      <c r="E1778" s="265" t="s">
        <v>1797</v>
      </c>
      <c r="F1778" s="266">
        <v>1</v>
      </c>
      <c r="G1778" s="74">
        <v>65011201</v>
      </c>
      <c r="H1778" s="267">
        <v>0</v>
      </c>
      <c r="I1778" s="267">
        <v>0</v>
      </c>
      <c r="J1778" s="266">
        <v>1</v>
      </c>
      <c r="K1778" s="266">
        <v>0</v>
      </c>
      <c r="L1778" s="267">
        <v>0</v>
      </c>
      <c r="M1778" s="267">
        <v>0</v>
      </c>
      <c r="N1778" s="267" t="s">
        <v>4206</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206</v>
      </c>
      <c r="BB1778" s="267">
        <v>0</v>
      </c>
      <c r="BC1778" s="280">
        <v>0</v>
      </c>
      <c r="BD1778" s="75">
        <v>1</v>
      </c>
      <c r="BE1778" s="265" t="s">
        <v>4207</v>
      </c>
      <c r="BF1778" s="265"/>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c r="BZ1778" s="23"/>
    </row>
    <row r="1779" s="1" customFormat="1" ht="20.1" customHeight="1" spans="3:78">
      <c r="C1779" s="74">
        <v>69055003</v>
      </c>
      <c r="D1779" s="265" t="s">
        <v>1464</v>
      </c>
      <c r="E1779" s="265" t="s">
        <v>1646</v>
      </c>
      <c r="F1779" s="266">
        <v>1</v>
      </c>
      <c r="G1779" s="74">
        <v>65011301</v>
      </c>
      <c r="H1779" s="267">
        <v>0</v>
      </c>
      <c r="I1779" s="267">
        <v>0</v>
      </c>
      <c r="J1779" s="266">
        <v>1</v>
      </c>
      <c r="K1779" s="266">
        <v>0</v>
      </c>
      <c r="L1779" s="267">
        <v>0</v>
      </c>
      <c r="M1779" s="267">
        <v>0</v>
      </c>
      <c r="N1779" s="267" t="s">
        <v>4208</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206</v>
      </c>
      <c r="BB1779" s="267">
        <v>0</v>
      </c>
      <c r="BC1779" s="280">
        <v>0</v>
      </c>
      <c r="BD1779" s="75">
        <v>1</v>
      </c>
      <c r="BE1779" s="265" t="s">
        <v>4209</v>
      </c>
      <c r="BF1779" s="265"/>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c r="BZ1779" s="23"/>
    </row>
    <row r="1780" s="1" customFormat="1" ht="20.1" customHeight="1" spans="3:78">
      <c r="C1780" s="74">
        <v>69055011</v>
      </c>
      <c r="D1780" s="265" t="s">
        <v>2589</v>
      </c>
      <c r="E1780" s="265" t="s">
        <v>1723</v>
      </c>
      <c r="F1780" s="266">
        <v>1</v>
      </c>
      <c r="G1780" s="74">
        <v>65021101</v>
      </c>
      <c r="H1780" s="267">
        <v>0</v>
      </c>
      <c r="I1780" s="267">
        <v>0</v>
      </c>
      <c r="J1780" s="266">
        <v>1</v>
      </c>
      <c r="K1780" s="266">
        <v>0</v>
      </c>
      <c r="L1780" s="267">
        <v>0</v>
      </c>
      <c r="M1780" s="267">
        <v>0</v>
      </c>
      <c r="N1780" s="267" t="s">
        <v>4210</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206</v>
      </c>
      <c r="BB1780" s="267">
        <v>0</v>
      </c>
      <c r="BC1780" s="280">
        <v>0</v>
      </c>
      <c r="BD1780" s="75">
        <v>1</v>
      </c>
      <c r="BE1780" s="267" t="str">
        <f>"技能:"&amp;D1780&amp;" 提升1级"</f>
        <v>技能:巨力震击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c r="BZ1780" s="23"/>
    </row>
    <row r="1781" s="1" customFormat="1" ht="20.1" customHeight="1" spans="3:78">
      <c r="C1781" s="74">
        <v>69055012</v>
      </c>
      <c r="D1781" s="265" t="s">
        <v>2597</v>
      </c>
      <c r="E1781" s="265" t="s">
        <v>4211</v>
      </c>
      <c r="F1781" s="266">
        <v>1</v>
      </c>
      <c r="G1781" s="74">
        <v>65021201</v>
      </c>
      <c r="H1781" s="267">
        <v>0</v>
      </c>
      <c r="I1781" s="267">
        <v>0</v>
      </c>
      <c r="J1781" s="266">
        <v>1</v>
      </c>
      <c r="K1781" s="266">
        <v>0</v>
      </c>
      <c r="L1781" s="267">
        <v>0</v>
      </c>
      <c r="M1781" s="267">
        <v>0</v>
      </c>
      <c r="N1781" s="267" t="s">
        <v>4212</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206</v>
      </c>
      <c r="BB1781" s="267">
        <v>0</v>
      </c>
      <c r="BC1781" s="280">
        <v>0</v>
      </c>
      <c r="BD1781" s="75">
        <v>1</v>
      </c>
      <c r="BE1781" s="267" t="str">
        <f t="shared" ref="BE1781:BE1791" si="150">"技能:"&amp;D1781&amp;" 提升1级"</f>
        <v>技能:守护冲击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c r="BZ1781" s="23"/>
    </row>
    <row r="1782" s="1" customFormat="1" ht="20.1" customHeight="1" spans="3:78">
      <c r="C1782" s="74">
        <v>69055013</v>
      </c>
      <c r="D1782" s="265" t="s">
        <v>2606</v>
      </c>
      <c r="E1782" s="265" t="s">
        <v>1748</v>
      </c>
      <c r="F1782" s="266">
        <v>1</v>
      </c>
      <c r="G1782" s="74">
        <v>65021301</v>
      </c>
      <c r="H1782" s="267">
        <v>0</v>
      </c>
      <c r="I1782" s="267">
        <v>0</v>
      </c>
      <c r="J1782" s="266">
        <v>1</v>
      </c>
      <c r="K1782" s="266">
        <v>0</v>
      </c>
      <c r="L1782" s="267">
        <v>0</v>
      </c>
      <c r="M1782" s="267">
        <v>0</v>
      </c>
      <c r="N1782" s="267" t="s">
        <v>4213</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206</v>
      </c>
      <c r="BB1782" s="267">
        <v>0</v>
      </c>
      <c r="BC1782" s="280">
        <v>0</v>
      </c>
      <c r="BD1782" s="75">
        <v>1</v>
      </c>
      <c r="BE1782" s="267" t="str">
        <f t="shared" si="150"/>
        <v>技能:巨剑之力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c r="BZ1782" s="23"/>
    </row>
    <row r="1783" s="1" customFormat="1" ht="20.1" customHeight="1" spans="3:78">
      <c r="C1783" s="74">
        <v>69055014</v>
      </c>
      <c r="D1783" s="265" t="s">
        <v>2619</v>
      </c>
      <c r="E1783" s="265" t="s">
        <v>1797</v>
      </c>
      <c r="F1783" s="266">
        <v>1</v>
      </c>
      <c r="G1783" s="74">
        <v>65021401</v>
      </c>
      <c r="H1783" s="267">
        <v>0</v>
      </c>
      <c r="I1783" s="267">
        <v>0</v>
      </c>
      <c r="J1783" s="266">
        <v>1</v>
      </c>
      <c r="K1783" s="266">
        <v>0</v>
      </c>
      <c r="L1783" s="267">
        <v>0</v>
      </c>
      <c r="M1783" s="267">
        <v>0</v>
      </c>
      <c r="N1783" s="267" t="s">
        <v>4214</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206</v>
      </c>
      <c r="BB1783" s="267">
        <v>0</v>
      </c>
      <c r="BC1783" s="280">
        <v>0</v>
      </c>
      <c r="BD1783" s="75">
        <v>1</v>
      </c>
      <c r="BE1783" s="267" t="str">
        <f t="shared" si="150"/>
        <v>技能:守护天使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c r="BZ1783" s="23"/>
    </row>
    <row r="1784" s="1" customFormat="1" ht="20.1" customHeight="1" spans="3:78">
      <c r="C1784" s="74">
        <v>69055021</v>
      </c>
      <c r="D1784" s="265" t="s">
        <v>2631</v>
      </c>
      <c r="E1784" s="265" t="s">
        <v>1748</v>
      </c>
      <c r="F1784" s="266">
        <v>1</v>
      </c>
      <c r="G1784" s="74">
        <v>65022101</v>
      </c>
      <c r="H1784" s="267">
        <v>0</v>
      </c>
      <c r="I1784" s="267">
        <v>0</v>
      </c>
      <c r="J1784" s="266">
        <v>1</v>
      </c>
      <c r="K1784" s="266">
        <v>0</v>
      </c>
      <c r="L1784" s="267">
        <v>0</v>
      </c>
      <c r="M1784" s="267">
        <v>0</v>
      </c>
      <c r="N1784" s="267" t="s">
        <v>4215</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206</v>
      </c>
      <c r="BB1784" s="267">
        <v>0</v>
      </c>
      <c r="BC1784" s="280">
        <v>0</v>
      </c>
      <c r="BD1784" s="75">
        <v>1</v>
      </c>
      <c r="BE1784" s="267" t="str">
        <f t="shared" si="150"/>
        <v>技能:隐匿一击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c r="BZ1784" s="23"/>
    </row>
    <row r="1785" s="1" customFormat="1" ht="20.1" customHeight="1" spans="3:78">
      <c r="C1785" s="74">
        <v>69055022</v>
      </c>
      <c r="D1785" s="265" t="s">
        <v>2644</v>
      </c>
      <c r="E1785" s="265" t="s">
        <v>1444</v>
      </c>
      <c r="F1785" s="266">
        <v>1</v>
      </c>
      <c r="G1785" s="74">
        <v>65022201</v>
      </c>
      <c r="H1785" s="267">
        <v>0</v>
      </c>
      <c r="I1785" s="267">
        <v>0</v>
      </c>
      <c r="J1785" s="266">
        <v>1</v>
      </c>
      <c r="K1785" s="266">
        <v>0</v>
      </c>
      <c r="L1785" s="267">
        <v>0</v>
      </c>
      <c r="M1785" s="267">
        <v>0</v>
      </c>
      <c r="N1785" s="267" t="s">
        <v>4216</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206</v>
      </c>
      <c r="BB1785" s="267">
        <v>0</v>
      </c>
      <c r="BC1785" s="280">
        <v>0</v>
      </c>
      <c r="BD1785" s="75">
        <v>1</v>
      </c>
      <c r="BE1785" s="267" t="str">
        <f t="shared" si="150"/>
        <v>技能:精灵共鸣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c r="BZ1785" s="23"/>
    </row>
    <row r="1786" s="1" customFormat="1" ht="20.1" customHeight="1" spans="3:78">
      <c r="C1786" s="74">
        <v>69055023</v>
      </c>
      <c r="D1786" s="265" t="s">
        <v>2662</v>
      </c>
      <c r="E1786" s="265" t="s">
        <v>2442</v>
      </c>
      <c r="F1786" s="266">
        <v>1</v>
      </c>
      <c r="G1786" s="74">
        <v>65022301</v>
      </c>
      <c r="H1786" s="267">
        <v>0</v>
      </c>
      <c r="I1786" s="267">
        <v>0</v>
      </c>
      <c r="J1786" s="266">
        <v>1</v>
      </c>
      <c r="K1786" s="266">
        <v>0</v>
      </c>
      <c r="L1786" s="267">
        <v>0</v>
      </c>
      <c r="M1786" s="267">
        <v>0</v>
      </c>
      <c r="N1786" s="267" t="s">
        <v>4217</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206</v>
      </c>
      <c r="BB1786" s="267">
        <v>0</v>
      </c>
      <c r="BC1786" s="280">
        <v>0</v>
      </c>
      <c r="BD1786" s="75">
        <v>1</v>
      </c>
      <c r="BE1786" s="267" t="str">
        <f t="shared" si="150"/>
        <v>技能:破风之击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c r="BZ1786" s="23"/>
    </row>
    <row r="1787" s="1" customFormat="1" ht="20.1" customHeight="1" spans="3:78">
      <c r="C1787" s="74">
        <v>69055024</v>
      </c>
      <c r="D1787" s="265" t="s">
        <v>2670</v>
      </c>
      <c r="E1787" s="265" t="s">
        <v>2196</v>
      </c>
      <c r="F1787" s="266">
        <v>1</v>
      </c>
      <c r="G1787" s="74">
        <v>65022401</v>
      </c>
      <c r="H1787" s="267">
        <v>0</v>
      </c>
      <c r="I1787" s="267">
        <v>0</v>
      </c>
      <c r="J1787" s="266">
        <v>1</v>
      </c>
      <c r="K1787" s="266">
        <v>0</v>
      </c>
      <c r="L1787" s="267">
        <v>0</v>
      </c>
      <c r="M1787" s="267">
        <v>0</v>
      </c>
      <c r="N1787" s="267" t="s">
        <v>4218</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206</v>
      </c>
      <c r="BB1787" s="267">
        <v>0</v>
      </c>
      <c r="BC1787" s="280">
        <v>0</v>
      </c>
      <c r="BD1787" s="75">
        <v>1</v>
      </c>
      <c r="BE1787" s="267" t="str">
        <f t="shared" si="150"/>
        <v>技能:唤灵之契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c r="BZ1787" s="23"/>
    </row>
    <row r="1788" s="1" customFormat="1" ht="20.1" customHeight="1" spans="3:78">
      <c r="C1788" s="74">
        <v>69055031</v>
      </c>
      <c r="D1788" s="265" t="s">
        <v>2687</v>
      </c>
      <c r="E1788" s="265" t="s">
        <v>1923</v>
      </c>
      <c r="F1788" s="266">
        <v>1</v>
      </c>
      <c r="G1788" s="74">
        <v>65021101</v>
      </c>
      <c r="H1788" s="267">
        <v>0</v>
      </c>
      <c r="I1788" s="267">
        <v>0</v>
      </c>
      <c r="J1788" s="266">
        <v>1</v>
      </c>
      <c r="K1788" s="266">
        <v>0</v>
      </c>
      <c r="L1788" s="267">
        <v>0</v>
      </c>
      <c r="M1788" s="267">
        <v>0</v>
      </c>
      <c r="N1788" s="267" t="s">
        <v>4219</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206</v>
      </c>
      <c r="BB1788" s="267">
        <v>0</v>
      </c>
      <c r="BC1788" s="280">
        <v>0</v>
      </c>
      <c r="BD1788" s="75">
        <v>1</v>
      </c>
      <c r="BE1788" s="267" t="str">
        <f t="shared" si="150"/>
        <v>技能:泰坦镜像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c r="BZ1788" s="23"/>
    </row>
    <row r="1789" s="1" customFormat="1" ht="20.1" customHeight="1" spans="3:78">
      <c r="C1789" s="74">
        <v>69055032</v>
      </c>
      <c r="D1789" s="265" t="s">
        <v>2705</v>
      </c>
      <c r="E1789" s="265" t="s">
        <v>1748</v>
      </c>
      <c r="F1789" s="266">
        <v>1</v>
      </c>
      <c r="G1789" s="74">
        <v>65023201</v>
      </c>
      <c r="H1789" s="267">
        <v>0</v>
      </c>
      <c r="I1789" s="267">
        <v>0</v>
      </c>
      <c r="J1789" s="266">
        <v>1</v>
      </c>
      <c r="K1789" s="266">
        <v>0</v>
      </c>
      <c r="L1789" s="267">
        <v>0</v>
      </c>
      <c r="M1789" s="267">
        <v>0</v>
      </c>
      <c r="N1789" s="267" t="s">
        <v>4220</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206</v>
      </c>
      <c r="BB1789" s="267">
        <v>0</v>
      </c>
      <c r="BC1789" s="280">
        <v>0</v>
      </c>
      <c r="BD1789" s="75">
        <v>1</v>
      </c>
      <c r="BE1789" s="267" t="str">
        <f t="shared" si="150"/>
        <v>技能:战灵怒吼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c r="BZ1789" s="23"/>
    </row>
    <row r="1790" s="1" customFormat="1" ht="20.1" customHeight="1" spans="3:78">
      <c r="C1790" s="74">
        <v>69055033</v>
      </c>
      <c r="D1790" s="265" t="s">
        <v>2722</v>
      </c>
      <c r="E1790" s="265" t="s">
        <v>1889</v>
      </c>
      <c r="F1790" s="266">
        <v>1</v>
      </c>
      <c r="G1790" s="74">
        <v>65023301</v>
      </c>
      <c r="H1790" s="267">
        <v>0</v>
      </c>
      <c r="I1790" s="267">
        <v>0</v>
      </c>
      <c r="J1790" s="266">
        <v>1</v>
      </c>
      <c r="K1790" s="266">
        <v>0</v>
      </c>
      <c r="L1790" s="267">
        <v>0</v>
      </c>
      <c r="M1790" s="267">
        <v>0</v>
      </c>
      <c r="N1790" s="267" t="s">
        <v>4221</v>
      </c>
      <c r="O1790" s="267">
        <v>3</v>
      </c>
      <c r="P1790" s="267">
        <v>0</v>
      </c>
      <c r="Q1790" s="267">
        <v>0</v>
      </c>
      <c r="R1790" s="267">
        <v>0</v>
      </c>
      <c r="S1790" s="73">
        <v>0</v>
      </c>
      <c r="T1790" s="267">
        <v>0</v>
      </c>
      <c r="U1790" s="72">
        <v>1</v>
      </c>
      <c r="V1790" s="267">
        <v>0</v>
      </c>
      <c r="W1790" s="267">
        <v>0</v>
      </c>
      <c r="X1790" s="267">
        <v>0</v>
      </c>
      <c r="Y1790" s="73">
        <v>0</v>
      </c>
      <c r="Z1790" s="267">
        <v>0</v>
      </c>
      <c r="AA1790" s="267">
        <v>0</v>
      </c>
      <c r="AB1790" s="267">
        <v>0</v>
      </c>
      <c r="AC1790" s="267">
        <v>0</v>
      </c>
      <c r="AD1790" s="266">
        <v>0</v>
      </c>
      <c r="AE1790" s="267">
        <v>0</v>
      </c>
      <c r="AF1790" s="267">
        <v>0</v>
      </c>
      <c r="AG1790" s="267">
        <v>0</v>
      </c>
      <c r="AH1790" s="267">
        <v>0</v>
      </c>
      <c r="AI1790" s="267">
        <v>0</v>
      </c>
      <c r="AJ1790" s="267">
        <v>0</v>
      </c>
      <c r="AK1790" s="73">
        <v>0</v>
      </c>
      <c r="AL1790" s="267">
        <v>0</v>
      </c>
      <c r="AM1790" s="267">
        <v>0</v>
      </c>
      <c r="AN1790" s="267">
        <v>0</v>
      </c>
      <c r="AO1790" s="267">
        <v>0</v>
      </c>
      <c r="AP1790" s="267">
        <v>0</v>
      </c>
      <c r="AQ1790" s="267">
        <v>0</v>
      </c>
      <c r="AR1790" s="267">
        <v>0</v>
      </c>
      <c r="AS1790" s="267">
        <v>0</v>
      </c>
      <c r="AT1790" s="279">
        <v>0</v>
      </c>
      <c r="AU1790" s="267">
        <v>0</v>
      </c>
      <c r="AV1790" s="267"/>
      <c r="AW1790" s="265">
        <v>0</v>
      </c>
      <c r="AX1790" s="267">
        <v>0</v>
      </c>
      <c r="AY1790" s="267">
        <v>0</v>
      </c>
      <c r="AZ1790" s="267">
        <v>0</v>
      </c>
      <c r="BA1790" s="131" t="s">
        <v>206</v>
      </c>
      <c r="BB1790" s="267">
        <v>0</v>
      </c>
      <c r="BC1790" s="280">
        <v>0</v>
      </c>
      <c r="BD1790" s="75">
        <v>1</v>
      </c>
      <c r="BE1790" s="267" t="str">
        <f t="shared" si="150"/>
        <v>技能:幻影冲击 提升1级</v>
      </c>
      <c r="BF1790" s="267"/>
      <c r="BG1790" s="267">
        <v>0</v>
      </c>
      <c r="BH1790" s="135">
        <v>0</v>
      </c>
      <c r="BI1790" s="73">
        <v>0</v>
      </c>
      <c r="BJ1790" s="267">
        <v>0</v>
      </c>
      <c r="BK1790" s="267">
        <v>0</v>
      </c>
      <c r="BL1790" s="267">
        <v>0</v>
      </c>
      <c r="BM1790" s="90">
        <v>0</v>
      </c>
      <c r="BN1790" s="73">
        <v>0</v>
      </c>
      <c r="BO1790" s="73">
        <v>0</v>
      </c>
      <c r="BP1790" s="73">
        <v>0</v>
      </c>
      <c r="BQ1790" s="73">
        <v>0</v>
      </c>
      <c r="BR1790" s="73">
        <v>0</v>
      </c>
      <c r="BS1790" s="73">
        <v>0</v>
      </c>
      <c r="BT1790" s="73">
        <v>0</v>
      </c>
      <c r="BU1790" s="73">
        <v>0</v>
      </c>
      <c r="BV1790" s="73"/>
      <c r="BW1790" s="73"/>
      <c r="BX1790" s="73"/>
      <c r="BY1790" s="73"/>
      <c r="BZ1790" s="23"/>
    </row>
    <row r="1791" s="1" customFormat="1" ht="20.1" customHeight="1" spans="3:78">
      <c r="C1791" s="74">
        <v>69055034</v>
      </c>
      <c r="D1791" s="265" t="s">
        <v>2731</v>
      </c>
      <c r="E1791" s="265" t="s">
        <v>1797</v>
      </c>
      <c r="F1791" s="266">
        <v>1</v>
      </c>
      <c r="G1791" s="74">
        <v>65023401</v>
      </c>
      <c r="H1791" s="267">
        <v>0</v>
      </c>
      <c r="I1791" s="267">
        <v>0</v>
      </c>
      <c r="J1791" s="266">
        <v>1</v>
      </c>
      <c r="K1791" s="266">
        <v>0</v>
      </c>
      <c r="L1791" s="267">
        <v>0</v>
      </c>
      <c r="M1791" s="267">
        <v>0</v>
      </c>
      <c r="N1791" s="267" t="s">
        <v>4222</v>
      </c>
      <c r="O1791" s="267">
        <v>3</v>
      </c>
      <c r="P1791" s="267">
        <v>0</v>
      </c>
      <c r="Q1791" s="267">
        <v>0</v>
      </c>
      <c r="R1791" s="267">
        <v>0</v>
      </c>
      <c r="S1791" s="73">
        <v>0</v>
      </c>
      <c r="T1791" s="267">
        <v>0</v>
      </c>
      <c r="U1791" s="72">
        <v>1</v>
      </c>
      <c r="V1791" s="267">
        <v>0</v>
      </c>
      <c r="W1791" s="267">
        <v>0</v>
      </c>
      <c r="X1791" s="267">
        <v>0</v>
      </c>
      <c r="Y1791" s="73">
        <v>0</v>
      </c>
      <c r="Z1791" s="267">
        <v>0</v>
      </c>
      <c r="AA1791" s="267">
        <v>0</v>
      </c>
      <c r="AB1791" s="267">
        <v>0</v>
      </c>
      <c r="AC1791" s="267">
        <v>0</v>
      </c>
      <c r="AD1791" s="266">
        <v>0</v>
      </c>
      <c r="AE1791" s="267">
        <v>0</v>
      </c>
      <c r="AF1791" s="267">
        <v>0</v>
      </c>
      <c r="AG1791" s="267">
        <v>0</v>
      </c>
      <c r="AH1791" s="267">
        <v>0</v>
      </c>
      <c r="AI1791" s="267">
        <v>0</v>
      </c>
      <c r="AJ1791" s="267">
        <v>0</v>
      </c>
      <c r="AK1791" s="73">
        <v>0</v>
      </c>
      <c r="AL1791" s="267">
        <v>0</v>
      </c>
      <c r="AM1791" s="267">
        <v>0</v>
      </c>
      <c r="AN1791" s="267">
        <v>0</v>
      </c>
      <c r="AO1791" s="267">
        <v>0</v>
      </c>
      <c r="AP1791" s="267">
        <v>0</v>
      </c>
      <c r="AQ1791" s="267">
        <v>0</v>
      </c>
      <c r="AR1791" s="267">
        <v>0</v>
      </c>
      <c r="AS1791" s="267">
        <v>0</v>
      </c>
      <c r="AT1791" s="279">
        <v>0</v>
      </c>
      <c r="AU1791" s="267">
        <v>0</v>
      </c>
      <c r="AV1791" s="267"/>
      <c r="AW1791" s="265">
        <v>0</v>
      </c>
      <c r="AX1791" s="267">
        <v>0</v>
      </c>
      <c r="AY1791" s="267">
        <v>0</v>
      </c>
      <c r="AZ1791" s="267">
        <v>0</v>
      </c>
      <c r="BA1791" s="131" t="s">
        <v>206</v>
      </c>
      <c r="BB1791" s="267">
        <v>0</v>
      </c>
      <c r="BC1791" s="280">
        <v>0</v>
      </c>
      <c r="BD1791" s="75">
        <v>1</v>
      </c>
      <c r="BE1791" s="267" t="str">
        <f t="shared" si="150"/>
        <v>技能:逆转之力 提升1级</v>
      </c>
      <c r="BF1791" s="267"/>
      <c r="BG1791" s="267">
        <v>0</v>
      </c>
      <c r="BH1791" s="135">
        <v>0</v>
      </c>
      <c r="BI1791" s="73">
        <v>0</v>
      </c>
      <c r="BJ1791" s="267">
        <v>0</v>
      </c>
      <c r="BK1791" s="267">
        <v>0</v>
      </c>
      <c r="BL1791" s="267">
        <v>0</v>
      </c>
      <c r="BM1791" s="90">
        <v>0</v>
      </c>
      <c r="BN1791" s="73">
        <v>0</v>
      </c>
      <c r="BO1791" s="73">
        <v>0</v>
      </c>
      <c r="BP1791" s="73">
        <v>0</v>
      </c>
      <c r="BQ1791" s="73">
        <v>0</v>
      </c>
      <c r="BR1791" s="73">
        <v>0</v>
      </c>
      <c r="BS1791" s="73">
        <v>0</v>
      </c>
      <c r="BT1791" s="73">
        <v>0</v>
      </c>
      <c r="BU1791" s="73">
        <v>0</v>
      </c>
      <c r="BV1791" s="73"/>
      <c r="BW1791" s="73"/>
      <c r="BX1791" s="73"/>
      <c r="BY1791" s="73"/>
      <c r="BZ1791" s="23"/>
    </row>
    <row r="1792" ht="20.1" customHeight="1" spans="3:78">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ht="20.1" customHeight="1" spans="3:78">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ht="20.1" customHeight="1" spans="3:78">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ht="20.1" customHeight="1" spans="3:78">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ht="20.1" customHeight="1" spans="3:78">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ht="20.1" customHeight="1" spans="3:78">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ht="20.1" customHeight="1" spans="3:78">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ht="20.1" customHeight="1" spans="3:78">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ht="20.1" customHeight="1" spans="3:78">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ht="20.1" customHeight="1" spans="3:78">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ht="20.1" customHeight="1" spans="3:78">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ht="20.1" customHeight="1" spans="3:78">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ht="20.1" customHeight="1" spans="3:78">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ht="20.1" customHeight="1" spans="3:78">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ht="20.1" customHeight="1" spans="3:78">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ht="20.1" customHeight="1" spans="3:78">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ht="20.1" customHeight="1" spans="3:78">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ht="20.1" customHeight="1" spans="3:78">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ht="20.1" customHeight="1" spans="3:78">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ht="20.1" customHeight="1" spans="3:78">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ht="20.1" customHeight="1" spans="3:78">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ht="20.1" customHeight="1" spans="3:78">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ht="20.1" customHeight="1" spans="3:78">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ht="20.1" customHeight="1" spans="3:78">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ht="20.1" customHeight="1" spans="3:78">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ht="20.1" customHeight="1" spans="3:78">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ht="20.1" customHeight="1" spans="3:78">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ht="20.1" customHeight="1" spans="3:78">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ht="20.1" customHeight="1" spans="3:78">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ht="20.1" customHeight="1" spans="3:78">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ht="20.1" customHeight="1" spans="3:78">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ht="20.1" customHeight="1" spans="3:78">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ht="20.1" customHeight="1" spans="3:78">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ht="20.1" customHeight="1" spans="3:78">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ht="20.1" customHeight="1" spans="3:78">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ht="20.1" customHeight="1" spans="3:78">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ht="20.1" customHeight="1" spans="3:78">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ht="20.1" customHeight="1" spans="3:78">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ht="20.1" customHeight="1" spans="3:78">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ht="20.1" customHeight="1" spans="3:78">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ht="20.1" customHeight="1" spans="3:78">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ht="20.1" customHeight="1" spans="3:78">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ht="20.1" customHeight="1" spans="3:78">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ht="20.1" customHeight="1" spans="3:78">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ht="20.1" customHeight="1" spans="3:78">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ht="20.1" customHeight="1" spans="3:78">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ht="20.1" customHeight="1" spans="3:78">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ht="20.1" customHeight="1" spans="3:78">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ht="20.1" customHeight="1" spans="3:78">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ht="20.1" customHeight="1" spans="3:78">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ht="20.1" customHeight="1" spans="3:78">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ht="20.1" customHeight="1" spans="3:78">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ht="20.1" customHeight="1" spans="3:78">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ht="20.1" customHeight="1" spans="3:78">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ht="20.1" customHeight="1" spans="3:78">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ht="20.1" customHeight="1" spans="3:78">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ht="20.1" customHeight="1" spans="3:78">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ht="20.1" customHeight="1" spans="3:78">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ht="20.1" customHeight="1" spans="3:78">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ht="20.1" customHeight="1" spans="3:78">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ht="20.1" customHeight="1" spans="3:78">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ht="20.1" customHeight="1" spans="3:78">
      <c r="C1853" s="32">
        <v>69060800</v>
      </c>
      <c r="D1853" s="239" t="s">
        <v>4512</v>
      </c>
      <c r="E1853" s="239" t="s">
        <v>4513</v>
      </c>
      <c r="F1853" s="240">
        <v>1</v>
      </c>
      <c r="G1853" s="32">
        <v>69060800</v>
      </c>
      <c r="H1853" s="32">
        <v>69060801</v>
      </c>
      <c r="I1853" s="240">
        <v>0</v>
      </c>
      <c r="J1853" s="32">
        <v>20</v>
      </c>
      <c r="K1853" s="240">
        <v>3</v>
      </c>
      <c r="L1853" s="240">
        <v>0</v>
      </c>
      <c r="M1853" s="240">
        <v>0</v>
      </c>
      <c r="N1853" s="240">
        <v>0</v>
      </c>
      <c r="O1853" s="240">
        <v>2</v>
      </c>
      <c r="P1853" s="240">
        <v>0</v>
      </c>
      <c r="Q1853" s="240">
        <v>0</v>
      </c>
      <c r="R1853" s="240">
        <v>0</v>
      </c>
      <c r="S1853" s="240">
        <v>0</v>
      </c>
      <c r="T1853" s="240">
        <v>0</v>
      </c>
      <c r="U1853" s="240">
        <v>1</v>
      </c>
      <c r="V1853" s="240">
        <v>2</v>
      </c>
      <c r="W1853" s="240">
        <v>0</v>
      </c>
      <c r="X1853" s="240">
        <v>0</v>
      </c>
      <c r="Y1853" s="19">
        <v>0</v>
      </c>
      <c r="Z1853" s="240">
        <v>0</v>
      </c>
      <c r="AA1853" s="240">
        <v>0</v>
      </c>
      <c r="AB1853" s="240">
        <v>0</v>
      </c>
      <c r="AC1853" s="240">
        <v>0</v>
      </c>
      <c r="AD1853" s="240">
        <v>1</v>
      </c>
      <c r="AE1853" s="240">
        <v>0</v>
      </c>
      <c r="AF1853" s="240">
        <v>20</v>
      </c>
      <c r="AG1853" s="240">
        <v>0</v>
      </c>
      <c r="AH1853" s="240">
        <v>0</v>
      </c>
      <c r="AI1853" s="240">
        <v>2</v>
      </c>
      <c r="AJ1853" s="240">
        <v>0</v>
      </c>
      <c r="AK1853" s="240">
        <v>0</v>
      </c>
      <c r="AL1853" s="240">
        <v>0</v>
      </c>
      <c r="AM1853" s="240">
        <v>0</v>
      </c>
      <c r="AN1853" s="240">
        <v>0</v>
      </c>
      <c r="AO1853" s="240">
        <v>0</v>
      </c>
      <c r="AP1853" s="240">
        <v>0</v>
      </c>
      <c r="AQ1853" s="240">
        <v>1000</v>
      </c>
      <c r="AR1853" s="240">
        <v>0</v>
      </c>
      <c r="AS1853" s="240">
        <v>0</v>
      </c>
      <c r="AT1853" s="240"/>
      <c r="AU1853" s="240" t="s">
        <v>204</v>
      </c>
      <c r="AV1853" s="240"/>
      <c r="AW1853" s="239" t="s">
        <v>205</v>
      </c>
      <c r="AX1853" s="240">
        <v>0</v>
      </c>
      <c r="AY1853" s="240">
        <v>0</v>
      </c>
      <c r="AZ1853" s="240">
        <v>0</v>
      </c>
      <c r="BA1853" s="239" t="s">
        <v>206</v>
      </c>
      <c r="BB1853" s="240" t="s">
        <v>204</v>
      </c>
      <c r="BC1853" s="240">
        <v>0</v>
      </c>
      <c r="BD1853" s="240">
        <v>1</v>
      </c>
      <c r="BE1853" s="35" t="s">
        <v>4226</v>
      </c>
      <c r="BF1853" s="35" t="s">
        <v>4227</v>
      </c>
      <c r="BG1853" s="240">
        <v>0</v>
      </c>
      <c r="BH1853" s="240">
        <v>0</v>
      </c>
      <c r="BI1853" s="240">
        <v>0</v>
      </c>
      <c r="BJ1853" s="240">
        <v>0</v>
      </c>
      <c r="BK1853" s="240">
        <v>0</v>
      </c>
      <c r="BL1853" s="240">
        <v>0</v>
      </c>
      <c r="BM1853" s="242">
        <v>0</v>
      </c>
      <c r="BN1853" s="240">
        <v>1</v>
      </c>
      <c r="BO1853" s="19">
        <v>0</v>
      </c>
      <c r="BP1853" s="19">
        <v>0</v>
      </c>
      <c r="BQ1853" s="19">
        <v>0</v>
      </c>
      <c r="BR1853" s="19">
        <v>0</v>
      </c>
      <c r="BS1853" s="19">
        <v>0</v>
      </c>
      <c r="BT1853" s="19">
        <v>0</v>
      </c>
      <c r="BU1853" s="23">
        <v>0</v>
      </c>
      <c r="BV1853" s="23"/>
      <c r="BW1853" s="23"/>
      <c r="BX1853" s="23"/>
      <c r="BY1853" s="23"/>
      <c r="BZ1853" s="23"/>
    </row>
    <row r="1854" ht="20.1" customHeight="1" spans="3:78">
      <c r="C1854" s="32">
        <v>69060801</v>
      </c>
      <c r="D1854" s="239" t="s">
        <v>4512</v>
      </c>
      <c r="E1854" s="239" t="s">
        <v>4513</v>
      </c>
      <c r="F1854" s="240">
        <v>1</v>
      </c>
      <c r="G1854" s="32">
        <v>69060800</v>
      </c>
      <c r="H1854" s="240">
        <v>0</v>
      </c>
      <c r="I1854" s="240">
        <v>0</v>
      </c>
      <c r="J1854" s="32">
        <v>20</v>
      </c>
      <c r="K1854" s="240">
        <v>3</v>
      </c>
      <c r="L1854" s="240">
        <v>0</v>
      </c>
      <c r="M1854" s="240">
        <v>0</v>
      </c>
      <c r="N1854" s="240">
        <v>0</v>
      </c>
      <c r="O1854" s="240">
        <v>2</v>
      </c>
      <c r="P1854" s="240">
        <v>13</v>
      </c>
      <c r="Q1854" s="240">
        <v>0.25</v>
      </c>
      <c r="R1854" s="240">
        <v>0</v>
      </c>
      <c r="S1854" s="240">
        <v>0</v>
      </c>
      <c r="T1854" s="240">
        <v>0</v>
      </c>
      <c r="U1854" s="240">
        <v>1</v>
      </c>
      <c r="V1854" s="240">
        <v>2</v>
      </c>
      <c r="W1854" s="240">
        <v>0</v>
      </c>
      <c r="X1854" s="240">
        <v>0</v>
      </c>
      <c r="Y1854" s="19">
        <v>0</v>
      </c>
      <c r="Z1854" s="240">
        <v>0</v>
      </c>
      <c r="AA1854" s="240">
        <v>0</v>
      </c>
      <c r="AB1854" s="240">
        <v>0</v>
      </c>
      <c r="AC1854" s="240">
        <v>0</v>
      </c>
      <c r="AD1854" s="240">
        <v>1</v>
      </c>
      <c r="AE1854" s="240">
        <v>0</v>
      </c>
      <c r="AF1854" s="240">
        <v>20</v>
      </c>
      <c r="AG1854" s="240">
        <v>0</v>
      </c>
      <c r="AH1854" s="240">
        <v>0</v>
      </c>
      <c r="AI1854" s="240">
        <v>2</v>
      </c>
      <c r="AJ1854" s="240">
        <v>0</v>
      </c>
      <c r="AK1854" s="240">
        <v>0</v>
      </c>
      <c r="AL1854" s="240">
        <v>0</v>
      </c>
      <c r="AM1854" s="240">
        <v>0</v>
      </c>
      <c r="AN1854" s="240">
        <v>0</v>
      </c>
      <c r="AO1854" s="240">
        <v>0</v>
      </c>
      <c r="AP1854" s="240">
        <v>0</v>
      </c>
      <c r="AQ1854" s="240">
        <v>1000</v>
      </c>
      <c r="AR1854" s="240">
        <v>0</v>
      </c>
      <c r="AS1854" s="240">
        <v>0</v>
      </c>
      <c r="AT1854" s="240">
        <v>80001031</v>
      </c>
      <c r="AU1854" s="240" t="s">
        <v>204</v>
      </c>
      <c r="AV1854" s="240"/>
      <c r="AW1854" s="239" t="s">
        <v>205</v>
      </c>
      <c r="AX1854" s="240" t="s">
        <v>1582</v>
      </c>
      <c r="AY1854" s="240">
        <v>0</v>
      </c>
      <c r="AZ1854" s="240">
        <v>40000003</v>
      </c>
      <c r="BA1854" s="239" t="s">
        <v>206</v>
      </c>
      <c r="BB1854" s="240" t="s">
        <v>204</v>
      </c>
      <c r="BC1854" s="240">
        <v>0</v>
      </c>
      <c r="BD1854" s="240">
        <v>1</v>
      </c>
      <c r="BE1854" s="239" t="s">
        <v>4514</v>
      </c>
      <c r="BF1854" s="239" t="s">
        <v>4515</v>
      </c>
      <c r="BG1854" s="240">
        <v>0</v>
      </c>
      <c r="BH1854" s="240">
        <v>0</v>
      </c>
      <c r="BI1854" s="240">
        <v>0</v>
      </c>
      <c r="BJ1854" s="240">
        <v>0</v>
      </c>
      <c r="BK1854" s="240">
        <v>0</v>
      </c>
      <c r="BL1854" s="240">
        <v>0</v>
      </c>
      <c r="BM1854" s="242">
        <v>0</v>
      </c>
      <c r="BN1854" s="240">
        <v>1</v>
      </c>
      <c r="BO1854" s="19">
        <v>0</v>
      </c>
      <c r="BP1854" s="19">
        <v>0</v>
      </c>
      <c r="BQ1854" s="19">
        <v>0</v>
      </c>
      <c r="BR1854" s="19">
        <v>0</v>
      </c>
      <c r="BS1854" s="19">
        <v>0</v>
      </c>
      <c r="BT1854" s="19">
        <v>0</v>
      </c>
      <c r="BU1854" s="23">
        <v>0</v>
      </c>
      <c r="BV1854" s="23"/>
      <c r="BW1854" s="23"/>
      <c r="BX1854" s="23"/>
      <c r="BY1854" s="23"/>
      <c r="BZ1854" s="23"/>
    </row>
    <row r="1855" ht="20.1" customHeight="1" spans="3:78">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ht="20.1" customHeight="1" spans="3:78">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ht="20.1" customHeight="1" spans="3:78">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ht="20.1" customHeight="1" spans="3:78">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ht="20.1" customHeight="1" spans="3:78">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ht="20.1" customHeight="1" spans="3:78">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ht="20.1" customHeight="1" spans="3:78">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ht="20.1" customHeight="1" spans="3:78">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ht="20.1" customHeight="1" spans="3:78">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ht="20.1" customHeight="1" spans="3:78">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ht="20.1" customHeight="1" spans="3:78">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ht="20.1" customHeight="1" spans="3:78">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ht="20.1" customHeight="1" spans="3:78">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ht="20.1" customHeight="1" spans="3:78">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ht="20.1" customHeight="1" spans="3:78">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ht="20.1" customHeight="1" spans="3:78">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ht="20.1" customHeight="1" spans="3:78">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ht="20.1" customHeight="1" spans="3:78">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ht="20.1" customHeight="1" spans="3:78">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ht="20.1" customHeight="1" spans="3:78">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ht="20.1" customHeight="1" spans="3:78">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ht="19.5" customHeight="1" spans="3:78">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ht="20.1" customHeight="1" spans="3:78">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ht="20.1" customHeight="1" spans="3:78">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ht="21.75" customHeight="1" spans="3:78">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ht="20.1" customHeight="1" spans="3:78">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ht="20.1" customHeight="1" spans="3:78">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v>
      </c>
      <c r="AQ1881" s="21">
        <v>3000</v>
      </c>
      <c r="AR1881" s="21">
        <v>1.1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ht="20.1" customHeight="1" spans="3:78">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ht="20.1" customHeight="1" spans="3:78">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ht="20.1" customHeight="1" spans="3:78">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ht="20.1" customHeight="1" spans="3:78">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ht="20.1" customHeight="1" spans="3:78">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ht="20.1" customHeight="1" spans="3:78">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ht="20.1" customHeight="1" spans="3:78">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ht="20.1" customHeight="1" spans="3:78">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ht="20.1" customHeight="1" spans="3:78">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ht="20.1" customHeight="1" spans="3:78">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ht="20.1" customHeight="1" spans="3:78">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ht="19.5" customHeight="1" spans="3:78">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ht="20.1" customHeight="1" spans="3:78">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ht="20.1" customHeight="1" spans="3:78">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ht="19.5" customHeight="1" spans="3:78">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ht="20.1" customHeight="1" spans="3:78">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ht="20.1" customHeight="1" spans="3:78">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ht="19.5" customHeight="1" spans="3:78">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ht="20.1" customHeight="1" spans="3:78">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ht="20.1" customHeight="1" spans="3:78">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ht="20.1" customHeight="1" spans="3:78">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ht="20.1" customHeight="1" spans="3:78">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ht="20.1" customHeight="1" spans="3:78">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ht="20.1" customHeight="1" spans="3:78">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ht="19.5" customHeight="1" spans="3:78">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ht="20.1" customHeight="1" spans="3:78">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ht="20.1" customHeight="1" spans="3:78">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ht="19.5" customHeight="1" spans="3:78">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43"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ht="19.5" customHeight="1" spans="3:78">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ht="20.1" customHeight="1" spans="3:78">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ht="20.1" customHeight="1" spans="3:78">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ht="19.5" customHeight="1" spans="3:78">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ht="19.5" customHeight="1" spans="3:78">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ht="20.1" customHeight="1" spans="3:78">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ht="20.1" customHeight="1" spans="3:78">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ht="20.1" customHeight="1" spans="3:78">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ht="19.5" customHeight="1" spans="3:78">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ht="20.1" customHeight="1" spans="3:78">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ht="20.1" customHeight="1" spans="3:78">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ht="20.1" customHeight="1" spans="3:78">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ht="20.1" customHeight="1" spans="3:78">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ht="19.5" customHeight="1" spans="3:78">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ht="19.5" customHeight="1" spans="3:78">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ht="19.5" customHeight="1" spans="3:78">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ht="19.5" customHeight="1" spans="3:78">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ht="20.1" customHeight="1" spans="3:78">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ht="20.1" customHeight="1" spans="3:78">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ht="20.1" customHeight="1" spans="3:78">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ht="20.1" customHeight="1" spans="3:78">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ht="19.5" customHeight="1" spans="3:78">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43"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ht="20.1" customHeight="1" spans="3:78">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ht="19.5" customHeight="1" spans="3:78">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ht="20.1" customHeight="1" spans="3:78">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ht="20.1" customHeight="1" spans="3:78">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ht="19.5" customHeight="1" spans="3:78">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ht="20.1" customHeight="1" spans="3:78">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ht="20.1" customHeight="1" spans="3:78">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ht="20.1" customHeight="1" spans="3:78">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ht="20.1" customHeight="1" spans="3:78">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ht="20.1" customHeight="1" spans="3:78">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ht="20.1" customHeight="1" spans="3:78">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ht="20.1" customHeight="1" spans="3:78">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ht="20.1" customHeight="1" spans="3:78">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ht="19.5" customHeight="1" spans="3:78">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ht="20.1" customHeight="1" spans="3:78">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ht="20.1" customHeight="1" spans="3:78">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ht="20.1" customHeight="1" spans="3:78">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ht="20.1" customHeight="1" spans="3:78">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ht="19.5" customHeight="1" spans="3:78">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ht="19.5" customHeight="1" spans="3:78">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ht="19.5" customHeight="1" spans="3:78">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ht="19.5" customHeight="1" spans="3:78">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ht="20.1" customHeight="1" spans="3:78">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ht="20.1" customHeight="1" spans="3:78">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ht="20.1" customHeight="1" spans="3:78">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ht="20.1" customHeight="1" spans="3:78">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ht="20.1" customHeight="1" spans="3:78">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ht="20.1" customHeight="1" spans="3:78">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ht="19.5" customHeight="1" spans="3:78">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43"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ht="20.1" customHeight="1" spans="3:78">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ht="19.5" customHeight="1" spans="3:78">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ht="20.1" customHeight="1" spans="3:78">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ht="20.1" customHeight="1" spans="3:78">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ht="20.1" customHeight="1" spans="3:78">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ht="20.1" customHeight="1" spans="3:78">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ht="19.5" customHeight="1" spans="3:78">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ht="20.1" customHeight="1" spans="3:78">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ht="20.1" customHeight="1" spans="3:78">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ht="19.5" customHeight="1" spans="3:78">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ht="20.1" customHeight="1" spans="3:78">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ht="20.1" customHeight="1" spans="3:78">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ht="20.1" customHeight="1" spans="3:78">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ht="20.1" customHeight="1" spans="3:78">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ht="20.1" customHeight="1" spans="3:78">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ht="19.5" customHeight="1" spans="3:78">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ht="19.5" customHeight="1" spans="3:78">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ht="20.1" customHeight="1" spans="3:78">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ht="20.1" customHeight="1" spans="3:78">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ht="20.1" customHeight="1" spans="3:78">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ht="20.1" customHeight="1" spans="3:78">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ht="19.5" customHeight="1" spans="3:78">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ht="20.1" customHeight="1" spans="3:78">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ht="19.5" customHeight="1" spans="3:78">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ht="19.5" customHeight="1" spans="3:78">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ht="20.1" customHeight="1" spans="3:78">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ht="20.1" customHeight="1" spans="3:78">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ht="20.1" customHeight="1" spans="3:78">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ht="20.1" customHeight="1" spans="3:78">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ht="19.5" customHeight="1" spans="3:78">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ht="19.5" customHeight="1" spans="3:78">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ht="20.1" customHeight="1" spans="3:78">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ht="20.1" customHeight="1" spans="3:78">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ht="20.1" customHeight="1" spans="3:78">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ht="20.1" customHeight="1" spans="3:78">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ht="19.5" customHeight="1" spans="3:78">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ht="20.1" customHeight="1" spans="3:78">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ht="20.1" customHeight="1" spans="3:78">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ht="20.1" customHeight="1" spans="3:78">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ht="20.1" customHeight="1" spans="3:78">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ht="20.1" customHeight="1" spans="3:78">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ht="20.1" customHeight="1" spans="3:78">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ht="19.5" customHeight="1" spans="3:78">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ht="20.1" customHeight="1" spans="3:78">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ht="20.1" customHeight="1" spans="3:78">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ht="19.5" customHeight="1" spans="3:78">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ht="20.1" customHeight="1" spans="3:78">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ht="20.1" customHeight="1" spans="3:78">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ht="20.1" customHeight="1" spans="3:78">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ht="19.5" customHeight="1" spans="3:78">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ht="19.5" customHeight="1" spans="3:78">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ht="19.5" customHeight="1" spans="3:78">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ht="19.5" customHeight="1" spans="3:78">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43"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ht="19.5" customHeight="1" spans="3:78">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ht="19.5" customHeight="1" spans="3:78">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ht="19.5" customHeight="1" spans="3:78">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ht="20.1" customHeight="1" spans="3:78">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ht="20.1" customHeight="1" spans="3:78">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ht="21.75" customHeight="1" spans="3:78">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ht="19.5" customHeight="1" spans="3:78">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ht="20.1" customHeight="1" spans="3:78">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ht="20.1" customHeight="1" spans="3:78">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ht="19.5" customHeight="1" spans="3:78">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ht="20.1" customHeight="1" spans="3:78">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ht="20.1" customHeight="1" spans="3:78">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ht="20.1" customHeight="1" spans="3:78">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ht="19.5" customHeight="1" spans="3:78">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ht="20.25" customHeight="1" spans="3:78">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ht="20.1" customHeight="1" spans="3:78">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ht="20.1" customHeight="1" spans="3:78">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ht="20.1" customHeight="1" spans="3:78">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ht="20.1" customHeight="1" spans="3:78">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ht="19.5" customHeight="1" spans="3:78">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43"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ht="19.5" customHeight="1" spans="3:78">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ht="20.1" customHeight="1" spans="3:78">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ht="20.1" customHeight="1" spans="3:78">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ht="20.1" customHeight="1" spans="3:78">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ht="20.1" customHeight="1" spans="3:78">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ht="20.1" customHeight="1" spans="3:78">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ht="19.5" customHeight="1" spans="3:78">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ht="20.1" customHeight="1" spans="3:78">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ht="20.1" customHeight="1" spans="3:78">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ht="19.5" customHeight="1" spans="3:78">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ht="19.5" customHeight="1" spans="3:78">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ht="20.1" customHeight="1" spans="3:78">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ht="19.5" customHeight="1" spans="3:78">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ht="20.1" customHeight="1" spans="3:78">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ht="20.1" customHeight="1" spans="3:78">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ht="20.1" customHeight="1" spans="3:78">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ht="20.1" customHeight="1" spans="3:78">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ht="19.5" customHeight="1" spans="3:78">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ht="20.1" customHeight="1" spans="3:78">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ht="20.1" customHeight="1" spans="3:78">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ht="20.1" customHeight="1" spans="3:78">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ht="20.1" customHeight="1" spans="3:78">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ht="20.1" customHeight="1" spans="3:78">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ht="19.5" customHeight="1" spans="3:78">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ht="20.1" customHeight="1" spans="3:78">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ht="20.1" customHeight="1" spans="3:78">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ht="20.1" customHeight="1" spans="3:78">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ht="20.1" customHeight="1" spans="3:78">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ht="20.1" customHeight="1" spans="3:78">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ht="20.1" customHeight="1" spans="3:78">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ht="20.1" customHeight="1" spans="3:78">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ht="20.1" customHeight="1" spans="3:78">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ht="19.5" customHeight="1" spans="3:78">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ht="19.5" customHeight="1" spans="3:78">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43"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ht="20.1" customHeight="1" spans="3:78">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ht="20.1" customHeight="1" spans="3:78">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ht="19.5" customHeight="1" spans="3:78">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ht="20.1" customHeight="1" spans="3:78">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ht="20.1" customHeight="1" spans="3:78">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53"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ht="20.1" customHeight="1" spans="3:78">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ht="20.1" customHeight="1" spans="3:78">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ht="20.1" customHeight="1" spans="3:78">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ht="19.5" customHeight="1" spans="3:78">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ht="20.1" customHeight="1" spans="3:78">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ht="20.1" customHeight="1" spans="3:78">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ht="19.5" customHeight="1" spans="3:78">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ht="19.5" customHeight="1" spans="3:78">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ht="20.1" customHeight="1" spans="3:78">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ht="20.1" customHeight="1" spans="3:78">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ht="20.1" customHeight="1" spans="3:78">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ht="19.5" customHeight="1" spans="3:78">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43"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ht="20.1" customHeight="1" spans="3:78">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ht="19.5" customHeight="1" spans="3:78">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ht="20.1" customHeight="1" spans="3:78">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ht="20.1" customHeight="1" spans="3:78">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ht="20.1" customHeight="1" spans="3:78">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ht="20.1" customHeight="1" spans="3:78">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37" t="s">
        <v>738</v>
      </c>
      <c r="AU2090" s="338"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ht="20.1" customHeight="1" spans="3:78">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41"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ht="20.1" customHeight="1" spans="3:78">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42"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ht="19.5" customHeight="1" spans="3:78">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41" t="s">
        <v>204</v>
      </c>
      <c r="AV2093" s="118"/>
      <c r="AW2093" s="110" t="s">
        <v>205</v>
      </c>
      <c r="AX2093" s="100" t="s">
        <v>540</v>
      </c>
      <c r="AY2093" s="107">
        <v>10000007</v>
      </c>
      <c r="AZ2093" s="339"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ht="20.1" customHeight="1" spans="3:78">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40" t="s">
        <v>812</v>
      </c>
      <c r="AU2094" s="341"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ht="20.1" customHeight="1" spans="3:78">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37"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ht="20.1" customHeight="1" spans="3:78">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ht="20.1" customHeight="1" spans="3:78">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ht="19.5" customHeight="1" spans="3:78">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ht="20.1" customHeight="1" spans="3:78">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ht="19.5" customHeight="1" spans="3:78">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43"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ht="20.1" customHeight="1" spans="3:78">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ht="20.1" customHeight="1" spans="3:78">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ht="20.1" customHeight="1" spans="3:78">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ht="20.1" customHeight="1" spans="3:78">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ht="20.1" customHeight="1" spans="3:78">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ht="20.1" customHeight="1" spans="3:78">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ht="20.1" customHeight="1" spans="3:78">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ht="20.1" customHeight="1" spans="3:78">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ht="20.1" customHeight="1" spans="3:78">
      <c r="C2109" s="32">
        <v>80001001</v>
      </c>
      <c r="D2109" s="30" t="s">
        <v>4776</v>
      </c>
      <c r="E2109" s="281"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ht="20.1" customHeight="1" spans="3:78">
      <c r="C2110" s="32">
        <v>80001002</v>
      </c>
      <c r="D2110" s="30" t="s">
        <v>4780</v>
      </c>
      <c r="E2110" s="281"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ht="20.1" customHeight="1" spans="3:78">
      <c r="C2111" s="32">
        <v>80001003</v>
      </c>
      <c r="D2111" s="30" t="s">
        <v>4785</v>
      </c>
      <c r="E2111" s="281"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ht="20.1" customHeight="1" spans="3:78">
      <c r="C2112" s="32">
        <v>80001004</v>
      </c>
      <c r="D2112" s="30" t="s">
        <v>4790</v>
      </c>
      <c r="E2112" s="281"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ht="20.1" customHeight="1" spans="3:78">
      <c r="C2113" s="32">
        <v>80001005</v>
      </c>
      <c r="D2113" s="30" t="s">
        <v>4795</v>
      </c>
      <c r="E2113" s="281"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ht="20.1" customHeight="1" spans="3:78">
      <c r="C2114" s="181">
        <v>80001006</v>
      </c>
      <c r="D2114" s="180" t="s">
        <v>2086</v>
      </c>
      <c r="E2114" s="281" t="s">
        <v>4800</v>
      </c>
      <c r="F2114" s="181">
        <v>1</v>
      </c>
      <c r="G2114" s="181">
        <v>80001006</v>
      </c>
      <c r="H2114" s="181">
        <v>0</v>
      </c>
      <c r="I2114" s="181">
        <v>0</v>
      </c>
      <c r="J2114" s="32">
        <v>1</v>
      </c>
      <c r="K2114" s="32">
        <v>0</v>
      </c>
      <c r="L2114" s="181">
        <v>0</v>
      </c>
      <c r="M2114" s="181">
        <v>0</v>
      </c>
      <c r="N2114" s="181">
        <v>0</v>
      </c>
      <c r="O2114" s="181">
        <v>5</v>
      </c>
      <c r="P2114" s="181">
        <v>0</v>
      </c>
      <c r="Q2114" s="181">
        <v>0</v>
      </c>
      <c r="R2114" s="181">
        <v>0</v>
      </c>
      <c r="S2114" s="19">
        <v>0</v>
      </c>
      <c r="T2114" s="181">
        <v>0</v>
      </c>
      <c r="U2114" s="181">
        <v>1</v>
      </c>
      <c r="V2114" s="181">
        <v>2</v>
      </c>
      <c r="W2114" s="181">
        <v>0</v>
      </c>
      <c r="X2114" s="21">
        <v>1</v>
      </c>
      <c r="Y2114" s="19">
        <v>0</v>
      </c>
      <c r="Z2114" s="21">
        <v>0</v>
      </c>
      <c r="AA2114" s="181">
        <v>0</v>
      </c>
      <c r="AB2114" s="181">
        <v>0</v>
      </c>
      <c r="AC2114" s="181">
        <v>0</v>
      </c>
      <c r="AD2114" s="181">
        <v>0</v>
      </c>
      <c r="AE2114" s="181">
        <v>0</v>
      </c>
      <c r="AF2114" s="181">
        <v>9</v>
      </c>
      <c r="AG2114" s="181">
        <v>2</v>
      </c>
      <c r="AH2114" s="181" t="s">
        <v>219</v>
      </c>
      <c r="AI2114" s="181">
        <v>2</v>
      </c>
      <c r="AJ2114" s="181">
        <v>2</v>
      </c>
      <c r="AK2114" s="19">
        <v>0</v>
      </c>
      <c r="AL2114" s="181">
        <v>1.5</v>
      </c>
      <c r="AM2114" s="181">
        <v>0</v>
      </c>
      <c r="AN2114" s="181">
        <v>0</v>
      </c>
      <c r="AO2114" s="181">
        <v>0</v>
      </c>
      <c r="AP2114" s="181">
        <v>1</v>
      </c>
      <c r="AQ2114" s="181">
        <v>3000</v>
      </c>
      <c r="AR2114" s="181">
        <v>0.5</v>
      </c>
      <c r="AS2114" s="181">
        <v>0</v>
      </c>
      <c r="AT2114" s="181">
        <v>0</v>
      </c>
      <c r="AU2114" s="181" t="s">
        <v>204</v>
      </c>
      <c r="AV2114" s="181"/>
      <c r="AW2114" s="180" t="s">
        <v>293</v>
      </c>
      <c r="AX2114" s="181">
        <v>0</v>
      </c>
      <c r="AY2114" s="181">
        <v>0</v>
      </c>
      <c r="AZ2114" s="181">
        <v>0</v>
      </c>
      <c r="BA2114" s="180" t="s">
        <v>206</v>
      </c>
      <c r="BB2114" s="181" t="s">
        <v>4801</v>
      </c>
      <c r="BC2114" s="181">
        <v>0</v>
      </c>
      <c r="BD2114" s="181">
        <v>0</v>
      </c>
      <c r="BE2114" s="244" t="s">
        <v>4802</v>
      </c>
      <c r="BF2114" s="244" t="s">
        <v>4803</v>
      </c>
      <c r="BG2114" s="181"/>
      <c r="BH2114" s="21">
        <v>0</v>
      </c>
      <c r="BI2114" s="181"/>
      <c r="BJ2114" s="181"/>
      <c r="BK2114" s="181"/>
      <c r="BL2114" s="181">
        <v>80002006</v>
      </c>
      <c r="BM2114" s="21">
        <v>0</v>
      </c>
      <c r="BN2114" s="19">
        <v>0</v>
      </c>
      <c r="BO2114" s="19">
        <v>0</v>
      </c>
      <c r="BP2114" s="19">
        <v>0</v>
      </c>
      <c r="BQ2114" s="19">
        <v>0</v>
      </c>
      <c r="BR2114" s="19">
        <v>0</v>
      </c>
      <c r="BS2114" s="19">
        <v>0</v>
      </c>
      <c r="BT2114" s="19">
        <v>0</v>
      </c>
      <c r="BU2114" s="23">
        <v>0</v>
      </c>
      <c r="BV2114" s="23"/>
      <c r="BW2114" s="23"/>
      <c r="BX2114" s="23"/>
      <c r="BY2114" s="23"/>
      <c r="BZ2114" s="23"/>
    </row>
    <row r="2115" ht="20.1" customHeight="1" spans="3:78">
      <c r="C2115" s="32">
        <v>80001007</v>
      </c>
      <c r="D2115" s="30" t="s">
        <v>3966</v>
      </c>
      <c r="E2115" s="281"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ht="20.1" customHeight="1" spans="3:78">
      <c r="C2116" s="32">
        <v>80001008</v>
      </c>
      <c r="D2116" s="30" t="s">
        <v>4806</v>
      </c>
      <c r="E2116" s="281"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ht="20.1" customHeight="1" spans="3:78">
      <c r="C2117" s="32">
        <v>80001009</v>
      </c>
      <c r="D2117" s="30" t="s">
        <v>3971</v>
      </c>
      <c r="E2117" s="281"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ht="20.1" customHeight="1" spans="3:78">
      <c r="C2118" s="32">
        <v>80001010</v>
      </c>
      <c r="D2118" s="30" t="s">
        <v>2090</v>
      </c>
      <c r="E2118" s="281"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ht="20.1" customHeight="1" spans="3:78">
      <c r="C2119" s="32">
        <v>80001011</v>
      </c>
      <c r="D2119" s="30" t="s">
        <v>4816</v>
      </c>
      <c r="E2119" s="281"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ht="20.1" customHeight="1" spans="3:78">
      <c r="C2120" s="32">
        <v>80001012</v>
      </c>
      <c r="D2120" s="30" t="s">
        <v>4821</v>
      </c>
      <c r="E2120" s="281"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ht="20.1" customHeight="1" spans="3:78">
      <c r="C2121" s="32">
        <v>80001013</v>
      </c>
      <c r="D2121" s="30" t="s">
        <v>4826</v>
      </c>
      <c r="E2121" s="281"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ht="20.1" customHeight="1" spans="3:78">
      <c r="C2122" s="32">
        <v>80001014</v>
      </c>
      <c r="D2122" s="30" t="s">
        <v>3261</v>
      </c>
      <c r="E2122" s="281"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ht="20.1" customHeight="1" spans="3:78">
      <c r="C2123" s="181">
        <v>80001015</v>
      </c>
      <c r="D2123" s="180" t="s">
        <v>4833</v>
      </c>
      <c r="E2123" s="281" t="s">
        <v>4834</v>
      </c>
      <c r="F2123" s="181">
        <v>1</v>
      </c>
      <c r="G2123" s="181">
        <v>80001015</v>
      </c>
      <c r="H2123" s="181">
        <v>0</v>
      </c>
      <c r="I2123" s="181">
        <v>0</v>
      </c>
      <c r="J2123" s="32">
        <v>1</v>
      </c>
      <c r="K2123" s="32">
        <v>0</v>
      </c>
      <c r="L2123" s="181">
        <v>0</v>
      </c>
      <c r="M2123" s="181">
        <v>0</v>
      </c>
      <c r="N2123" s="181">
        <v>0</v>
      </c>
      <c r="O2123" s="181">
        <v>2</v>
      </c>
      <c r="P2123" s="181">
        <v>0</v>
      </c>
      <c r="Q2123" s="181">
        <v>0</v>
      </c>
      <c r="R2123" s="181">
        <v>0</v>
      </c>
      <c r="S2123" s="19">
        <v>0</v>
      </c>
      <c r="T2123" s="181">
        <v>0</v>
      </c>
      <c r="U2123" s="181">
        <v>1</v>
      </c>
      <c r="V2123" s="181">
        <v>2</v>
      </c>
      <c r="W2123" s="181">
        <v>0</v>
      </c>
      <c r="X2123" s="181">
        <v>0</v>
      </c>
      <c r="Y2123" s="19">
        <v>0</v>
      </c>
      <c r="Z2123" s="181">
        <v>0</v>
      </c>
      <c r="AA2123" s="181">
        <v>0</v>
      </c>
      <c r="AB2123" s="181">
        <v>0</v>
      </c>
      <c r="AC2123" s="181">
        <v>0</v>
      </c>
      <c r="AD2123" s="181">
        <v>0</v>
      </c>
      <c r="AE2123" s="181">
        <v>0</v>
      </c>
      <c r="AF2123" s="181">
        <v>9</v>
      </c>
      <c r="AG2123" s="181">
        <v>2</v>
      </c>
      <c r="AH2123" s="181" t="s">
        <v>219</v>
      </c>
      <c r="AI2123" s="181">
        <v>2</v>
      </c>
      <c r="AJ2123" s="181">
        <v>2</v>
      </c>
      <c r="AK2123" s="19">
        <v>0</v>
      </c>
      <c r="AL2123" s="181">
        <v>1.5</v>
      </c>
      <c r="AM2123" s="181">
        <v>0</v>
      </c>
      <c r="AN2123" s="181">
        <v>0</v>
      </c>
      <c r="AO2123" s="181">
        <v>0</v>
      </c>
      <c r="AP2123" s="181">
        <v>1</v>
      </c>
      <c r="AQ2123" s="181">
        <v>3000</v>
      </c>
      <c r="AR2123" s="181">
        <v>0.5</v>
      </c>
      <c r="AS2123" s="181">
        <v>0</v>
      </c>
      <c r="AT2123" s="181">
        <v>0</v>
      </c>
      <c r="AU2123" s="181" t="s">
        <v>204</v>
      </c>
      <c r="AV2123" s="181"/>
      <c r="AW2123" s="180" t="s">
        <v>293</v>
      </c>
      <c r="AX2123" s="181">
        <v>0</v>
      </c>
      <c r="AY2123" s="181">
        <v>0</v>
      </c>
      <c r="AZ2123" s="181">
        <v>0</v>
      </c>
      <c r="BA2123" s="180" t="s">
        <v>206</v>
      </c>
      <c r="BB2123" s="181" t="s">
        <v>4835</v>
      </c>
      <c r="BC2123" s="181">
        <v>0</v>
      </c>
      <c r="BD2123" s="181">
        <v>0</v>
      </c>
      <c r="BE2123" s="244" t="s">
        <v>4836</v>
      </c>
      <c r="BF2123" s="244" t="s">
        <v>4837</v>
      </c>
      <c r="BG2123" s="181"/>
      <c r="BH2123" s="21">
        <v>0</v>
      </c>
      <c r="BI2123" s="181"/>
      <c r="BJ2123" s="181"/>
      <c r="BK2123" s="181"/>
      <c r="BL2123" s="181">
        <v>80002015</v>
      </c>
      <c r="BM2123" s="21">
        <v>0</v>
      </c>
      <c r="BN2123" s="19">
        <v>0</v>
      </c>
      <c r="BO2123" s="19">
        <v>0</v>
      </c>
      <c r="BP2123" s="19">
        <v>0</v>
      </c>
      <c r="BQ2123" s="19">
        <v>0</v>
      </c>
      <c r="BR2123" s="19">
        <v>0</v>
      </c>
      <c r="BS2123" s="19">
        <v>0</v>
      </c>
      <c r="BT2123" s="19">
        <v>0</v>
      </c>
      <c r="BU2123" s="23">
        <v>0</v>
      </c>
      <c r="BV2123" s="23"/>
      <c r="BW2123" s="23"/>
      <c r="BX2123" s="23"/>
      <c r="BY2123" s="23"/>
      <c r="BZ2123" s="23"/>
    </row>
    <row r="2124" ht="20.1" customHeight="1" spans="3:78">
      <c r="C2124" s="32">
        <v>80001016</v>
      </c>
      <c r="D2124" s="30" t="s">
        <v>4838</v>
      </c>
      <c r="E2124" s="281"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ht="20.1" customHeight="1" spans="3:78">
      <c r="C2125" s="32">
        <v>80001017</v>
      </c>
      <c r="D2125" s="30" t="s">
        <v>4843</v>
      </c>
      <c r="E2125" s="281"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4" t="s">
        <v>4845</v>
      </c>
      <c r="BF2125" s="244"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ht="20.1" customHeight="1" spans="3:78">
      <c r="C2126" s="32">
        <v>80001018</v>
      </c>
      <c r="D2126" s="30" t="s">
        <v>4847</v>
      </c>
      <c r="E2126" s="281"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ht="20.1" customHeight="1" spans="3:78">
      <c r="C2127" s="32">
        <v>80001019</v>
      </c>
      <c r="D2127" s="30" t="s">
        <v>414</v>
      </c>
      <c r="E2127" s="281"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ht="20.1" customHeight="1" spans="3:78">
      <c r="C2128" s="32">
        <v>80001020</v>
      </c>
      <c r="D2128" s="30" t="s">
        <v>4855</v>
      </c>
      <c r="E2128" s="281"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ht="20.25" customHeight="1" spans="3:78">
      <c r="C2129" s="32">
        <v>80001021</v>
      </c>
      <c r="D2129" s="30" t="s">
        <v>2316</v>
      </c>
      <c r="E2129" s="281"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2">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ht="20.1" customHeight="1" spans="3:78">
      <c r="C2130" s="32">
        <v>80001022</v>
      </c>
      <c r="D2130" s="30" t="s">
        <v>2320</v>
      </c>
      <c r="E2130" s="281"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43"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ht="20.1" customHeight="1" spans="3:78">
      <c r="C2131" s="32">
        <v>80001023</v>
      </c>
      <c r="D2131" s="30" t="s">
        <v>300</v>
      </c>
      <c r="E2131" s="281"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ht="20.1" customHeight="1" spans="3:78">
      <c r="C2132" s="32">
        <v>80001024</v>
      </c>
      <c r="D2132" s="30" t="s">
        <v>4869</v>
      </c>
      <c r="E2132" s="281"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ht="20.1" customHeight="1" spans="3:78">
      <c r="C2133" s="32">
        <v>80001025</v>
      </c>
      <c r="D2133" s="30" t="s">
        <v>4874</v>
      </c>
      <c r="E2133" s="281"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ht="20.1" customHeight="1" spans="3:78">
      <c r="C2134" s="32">
        <v>80001026</v>
      </c>
      <c r="D2134" s="30" t="s">
        <v>3222</v>
      </c>
      <c r="E2134" s="281"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ht="20.1" customHeight="1" spans="3:78">
      <c r="C2135" s="32">
        <v>80001027</v>
      </c>
      <c r="D2135" s="30" t="s">
        <v>4880</v>
      </c>
      <c r="E2135" s="281"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ht="20.1" customHeight="1" spans="3:78">
      <c r="C2136" s="32">
        <v>80001028</v>
      </c>
      <c r="D2136" s="30" t="s">
        <v>2082</v>
      </c>
      <c r="E2136" s="281"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ht="20.1" customHeight="1" spans="3:78">
      <c r="C2137" s="32">
        <v>80002001</v>
      </c>
      <c r="D2137" s="30" t="s">
        <v>4888</v>
      </c>
      <c r="E2137" s="281"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ht="20.1" customHeight="1" spans="3:78">
      <c r="C2138" s="32">
        <v>80002002</v>
      </c>
      <c r="D2138" s="30" t="s">
        <v>4893</v>
      </c>
      <c r="E2138" s="281"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ht="20.1" customHeight="1" spans="3:78">
      <c r="C2139" s="32">
        <v>80002003</v>
      </c>
      <c r="D2139" s="30" t="s">
        <v>4895</v>
      </c>
      <c r="E2139" s="281"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ht="20.1" customHeight="1" spans="3:78">
      <c r="C2140" s="32">
        <v>80002004</v>
      </c>
      <c r="D2140" s="30" t="s">
        <v>4900</v>
      </c>
      <c r="E2140" s="281"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ht="20.1" customHeight="1" spans="3:78">
      <c r="C2141" s="32">
        <v>80002005</v>
      </c>
      <c r="D2141" s="30" t="s">
        <v>4905</v>
      </c>
      <c r="E2141" s="281"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ht="20.1" customHeight="1" spans="3:78">
      <c r="C2142" s="32">
        <v>80002006</v>
      </c>
      <c r="D2142" s="30" t="s">
        <v>4910</v>
      </c>
      <c r="E2142" s="281" t="s">
        <v>4911</v>
      </c>
      <c r="F2142" s="21">
        <v>1</v>
      </c>
      <c r="G2142" s="21">
        <v>80002006</v>
      </c>
      <c r="H2142" s="32">
        <v>0</v>
      </c>
      <c r="I2142" s="31">
        <v>0</v>
      </c>
      <c r="J2142" s="32">
        <v>1</v>
      </c>
      <c r="K2142" s="32">
        <v>0</v>
      </c>
      <c r="L2142" s="32">
        <v>0</v>
      </c>
      <c r="M2142" s="21">
        <v>0</v>
      </c>
      <c r="N2142" s="21">
        <v>0</v>
      </c>
      <c r="O2142" s="21">
        <v>5</v>
      </c>
      <c r="P2142" s="181">
        <v>0</v>
      </c>
      <c r="Q2142" s="181">
        <v>0</v>
      </c>
      <c r="R2142" s="181">
        <v>0</v>
      </c>
      <c r="S2142" s="19">
        <v>0</v>
      </c>
      <c r="T2142" s="181">
        <v>0</v>
      </c>
      <c r="U2142" s="181">
        <v>1</v>
      </c>
      <c r="V2142" s="181">
        <v>2</v>
      </c>
      <c r="W2142" s="181">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1" t="s">
        <v>4912</v>
      </c>
      <c r="BC2142" s="31">
        <v>0</v>
      </c>
      <c r="BD2142" s="31">
        <v>0</v>
      </c>
      <c r="BE2142" s="244" t="s">
        <v>4913</v>
      </c>
      <c r="BF2142" s="244" t="s">
        <v>4914</v>
      </c>
      <c r="BG2142" s="21"/>
      <c r="BH2142" s="21">
        <v>0</v>
      </c>
      <c r="BI2142" s="21"/>
      <c r="BJ2142" s="21"/>
      <c r="BK2142" s="21"/>
      <c r="BL2142" s="181"/>
      <c r="BM2142" s="21">
        <v>0</v>
      </c>
      <c r="BN2142" s="19">
        <v>0</v>
      </c>
      <c r="BO2142" s="19">
        <v>0</v>
      </c>
      <c r="BP2142" s="19">
        <v>0</v>
      </c>
      <c r="BQ2142" s="19">
        <v>0</v>
      </c>
      <c r="BR2142" s="19">
        <v>0</v>
      </c>
      <c r="BS2142" s="19">
        <v>0</v>
      </c>
      <c r="BT2142" s="19">
        <v>0</v>
      </c>
      <c r="BU2142" s="23">
        <v>0</v>
      </c>
      <c r="BV2142" s="23"/>
      <c r="BW2142" s="23"/>
      <c r="BX2142" s="23"/>
      <c r="BY2142" s="23"/>
      <c r="BZ2142" s="23"/>
    </row>
    <row r="2143" ht="20.1" customHeight="1" spans="3:78">
      <c r="C2143" s="32">
        <v>80002007</v>
      </c>
      <c r="D2143" s="30" t="s">
        <v>4915</v>
      </c>
      <c r="E2143" s="281"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ht="20.1" customHeight="1" spans="3:78">
      <c r="C2144" s="32">
        <v>80002008</v>
      </c>
      <c r="D2144" s="30" t="s">
        <v>4917</v>
      </c>
      <c r="E2144" s="281"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ht="20.1" customHeight="1" spans="3:78">
      <c r="C2145" s="32">
        <v>80002009</v>
      </c>
      <c r="D2145" s="30" t="s">
        <v>4921</v>
      </c>
      <c r="E2145" s="281"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ht="20.1" customHeight="1" spans="3:78">
      <c r="C2146" s="32">
        <v>80002010</v>
      </c>
      <c r="D2146" s="30" t="s">
        <v>4926</v>
      </c>
      <c r="E2146" s="281"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ht="20.1" customHeight="1" spans="3:78">
      <c r="C2147" s="32">
        <v>80002011</v>
      </c>
      <c r="D2147" s="30" t="s">
        <v>4929</v>
      </c>
      <c r="E2147" s="281"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ht="20.1" customHeight="1" spans="3:78">
      <c r="C2148" s="32">
        <v>80002012</v>
      </c>
      <c r="D2148" s="30" t="s">
        <v>4934</v>
      </c>
      <c r="E2148" s="281"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ht="20.1" customHeight="1" spans="3:78">
      <c r="C2149" s="32">
        <v>80002013</v>
      </c>
      <c r="D2149" s="30" t="s">
        <v>4939</v>
      </c>
      <c r="E2149" s="281"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ht="20.1" customHeight="1" spans="3:78">
      <c r="C2150" s="32">
        <v>80002014</v>
      </c>
      <c r="D2150" s="30" t="s">
        <v>4944</v>
      </c>
      <c r="E2150" s="281"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ht="20.1" customHeight="1" spans="3:78">
      <c r="C2151" s="181">
        <v>80002015</v>
      </c>
      <c r="D2151" s="180" t="s">
        <v>4949</v>
      </c>
      <c r="E2151" s="281" t="s">
        <v>4950</v>
      </c>
      <c r="F2151" s="181">
        <v>1</v>
      </c>
      <c r="G2151" s="181">
        <v>80002015</v>
      </c>
      <c r="H2151" s="181">
        <v>0</v>
      </c>
      <c r="I2151" s="181">
        <v>0</v>
      </c>
      <c r="J2151" s="32">
        <v>1</v>
      </c>
      <c r="K2151" s="32">
        <v>0</v>
      </c>
      <c r="L2151" s="181">
        <v>0</v>
      </c>
      <c r="M2151" s="181">
        <v>0</v>
      </c>
      <c r="N2151" s="181">
        <v>0</v>
      </c>
      <c r="O2151" s="181">
        <v>2</v>
      </c>
      <c r="P2151" s="181">
        <v>0</v>
      </c>
      <c r="Q2151" s="181">
        <v>0</v>
      </c>
      <c r="R2151" s="181">
        <v>0</v>
      </c>
      <c r="S2151" s="19">
        <v>0</v>
      </c>
      <c r="T2151" s="181">
        <v>0</v>
      </c>
      <c r="U2151" s="181">
        <v>1</v>
      </c>
      <c r="V2151" s="181">
        <v>2</v>
      </c>
      <c r="W2151" s="181">
        <v>0</v>
      </c>
      <c r="X2151" s="181">
        <v>0</v>
      </c>
      <c r="Y2151" s="19">
        <v>0</v>
      </c>
      <c r="Z2151" s="181">
        <v>0</v>
      </c>
      <c r="AA2151" s="181">
        <v>0</v>
      </c>
      <c r="AB2151" s="181">
        <v>0</v>
      </c>
      <c r="AC2151" s="181">
        <v>0</v>
      </c>
      <c r="AD2151" s="181">
        <v>0</v>
      </c>
      <c r="AE2151" s="181">
        <v>0</v>
      </c>
      <c r="AF2151" s="181">
        <v>9</v>
      </c>
      <c r="AG2151" s="181">
        <v>2</v>
      </c>
      <c r="AH2151" s="181" t="s">
        <v>219</v>
      </c>
      <c r="AI2151" s="181">
        <v>2</v>
      </c>
      <c r="AJ2151" s="181">
        <v>2</v>
      </c>
      <c r="AK2151" s="19">
        <v>0</v>
      </c>
      <c r="AL2151" s="181">
        <v>1.5</v>
      </c>
      <c r="AM2151" s="181">
        <v>0</v>
      </c>
      <c r="AN2151" s="181">
        <v>0</v>
      </c>
      <c r="AO2151" s="181">
        <v>0</v>
      </c>
      <c r="AP2151" s="181">
        <v>1</v>
      </c>
      <c r="AQ2151" s="181">
        <v>3000</v>
      </c>
      <c r="AR2151" s="181">
        <v>0.5</v>
      </c>
      <c r="AS2151" s="181">
        <v>0</v>
      </c>
      <c r="AT2151" s="181">
        <v>0</v>
      </c>
      <c r="AU2151" s="181" t="s">
        <v>204</v>
      </c>
      <c r="AV2151" s="181"/>
      <c r="AW2151" s="30" t="s">
        <v>205</v>
      </c>
      <c r="AX2151" s="181">
        <v>0</v>
      </c>
      <c r="AY2151" s="181">
        <v>0</v>
      </c>
      <c r="AZ2151" s="181">
        <v>0</v>
      </c>
      <c r="BA2151" s="180" t="s">
        <v>206</v>
      </c>
      <c r="BB2151" s="181" t="s">
        <v>4951</v>
      </c>
      <c r="BC2151" s="181">
        <v>0</v>
      </c>
      <c r="BD2151" s="181">
        <v>0</v>
      </c>
      <c r="BE2151" s="244" t="s">
        <v>4952</v>
      </c>
      <c r="BF2151" s="244" t="s">
        <v>4953</v>
      </c>
      <c r="BG2151" s="181"/>
      <c r="BH2151" s="21">
        <v>0</v>
      </c>
      <c r="BI2151" s="181"/>
      <c r="BJ2151" s="181"/>
      <c r="BK2151" s="181"/>
      <c r="BL2151" s="181"/>
      <c r="BM2151" s="21">
        <v>0</v>
      </c>
      <c r="BN2151" s="19">
        <v>0</v>
      </c>
      <c r="BO2151" s="19">
        <v>0</v>
      </c>
      <c r="BP2151" s="19">
        <v>0</v>
      </c>
      <c r="BQ2151" s="19">
        <v>0</v>
      </c>
      <c r="BR2151" s="19">
        <v>0</v>
      </c>
      <c r="BS2151" s="19">
        <v>0</v>
      </c>
      <c r="BT2151" s="19">
        <v>0</v>
      </c>
      <c r="BU2151" s="23">
        <v>0</v>
      </c>
      <c r="BV2151" s="23"/>
      <c r="BW2151" s="23"/>
      <c r="BX2151" s="23"/>
      <c r="BY2151" s="23"/>
      <c r="BZ2151" s="23"/>
    </row>
    <row r="2152" ht="20.1" customHeight="1" spans="3:78">
      <c r="C2152" s="32">
        <v>80002016</v>
      </c>
      <c r="D2152" s="30" t="s">
        <v>4954</v>
      </c>
      <c r="E2152" s="281"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ht="20.1" customHeight="1" spans="3:78">
      <c r="C2153" s="32">
        <v>80002017</v>
      </c>
      <c r="D2153" s="30" t="s">
        <v>4959</v>
      </c>
      <c r="E2153" s="281"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4" t="s">
        <v>4961</v>
      </c>
      <c r="BF2153" s="244"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ht="20.1" customHeight="1" spans="3:78">
      <c r="C2154" s="32">
        <v>80002018</v>
      </c>
      <c r="D2154" s="30" t="s">
        <v>4963</v>
      </c>
      <c r="E2154" s="281"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ht="20.1" customHeight="1" spans="3:78">
      <c r="C2155" s="32">
        <v>80002019</v>
      </c>
      <c r="D2155" s="30" t="s">
        <v>4968</v>
      </c>
      <c r="E2155" s="281"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ht="20.1" customHeight="1" spans="3:78">
      <c r="C2156" s="32">
        <v>80002020</v>
      </c>
      <c r="D2156" s="30" t="s">
        <v>4973</v>
      </c>
      <c r="E2156" s="281"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ht="20.25" customHeight="1" spans="3:78">
      <c r="C2157" s="32">
        <v>80002021</v>
      </c>
      <c r="D2157" s="30" t="s">
        <v>4978</v>
      </c>
      <c r="E2157" s="281"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2">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ht="20.1" customHeight="1" spans="3:78">
      <c r="C2158" s="32">
        <v>80002022</v>
      </c>
      <c r="D2158" s="30" t="s">
        <v>4982</v>
      </c>
      <c r="E2158" s="281"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43"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ht="20.1" customHeight="1" spans="3:78">
      <c r="C2159" s="32">
        <v>80002023</v>
      </c>
      <c r="D2159" s="30" t="s">
        <v>4984</v>
      </c>
      <c r="E2159" s="281"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ht="20.1" customHeight="1" spans="3:78">
      <c r="C2160" s="32">
        <v>80002024</v>
      </c>
      <c r="D2160" s="30" t="s">
        <v>4986</v>
      </c>
      <c r="E2160" s="281"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ht="20.1" customHeight="1" spans="3:78">
      <c r="C2161" s="32">
        <v>80002025</v>
      </c>
      <c r="D2161" s="30" t="s">
        <v>4990</v>
      </c>
      <c r="E2161" s="281"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ht="20.1" customHeight="1" spans="3:78">
      <c r="C2162" s="32">
        <v>80002026</v>
      </c>
      <c r="D2162" s="30" t="s">
        <v>4994</v>
      </c>
      <c r="E2162" s="281"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ht="20.1" customHeight="1" spans="3:78">
      <c r="C2163" s="32">
        <v>80002027</v>
      </c>
      <c r="D2163" s="30" t="s">
        <v>4998</v>
      </c>
      <c r="E2163" s="281"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ht="20.1" customHeight="1" spans="3:78">
      <c r="C2164" s="32">
        <v>80002028</v>
      </c>
      <c r="D2164" s="30" t="s">
        <v>5002</v>
      </c>
      <c r="E2164" s="281"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ht="20.1" customHeight="1" spans="3:78">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ht="20.1" customHeight="1" spans="3:78">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58"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ht="19.5" customHeight="1" spans="3:78">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ht="19.5" customHeight="1" spans="3:78">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ht="18.75" customHeight="1" spans="3:78">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ht="19.5" customHeight="1" spans="3:78">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ht="20.1" customHeight="1" spans="3:78">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ht="19.5" customHeight="1" spans="3:78">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44"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ht="20.1" customHeight="1" spans="3:78">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ht="20.1" customHeight="1" spans="3:78">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ht="20.1" customHeight="1" spans="3:78">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ht="20.1" customHeight="1" spans="3:78">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ht="20.1" customHeight="1" spans="3:78">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ht="20.1" customHeight="1" spans="3:78">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ht="20.1" customHeight="1" spans="3:78">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ht="20.1" customHeight="1" spans="3:78">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ht="20.1" customHeight="1" spans="3:78">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ht="20.1" customHeight="1" spans="3:78">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ht="20.1" customHeight="1" spans="3:78">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ht="19.5" customHeight="1" spans="3:78">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ht="20.1" customHeight="1" spans="3:78">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ht="20.1" customHeight="1" spans="3:78">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ht="19.5" customHeight="1" spans="3:78">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44"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ht="19.5" customHeight="1" spans="3:78">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ht="19.5" customHeight="1" spans="3:78">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36"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ht="19.5" customHeight="1" spans="3:78">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35" t="s">
        <v>5103</v>
      </c>
      <c r="AU2190" s="336"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ht="19.5" customHeight="1" spans="3:78">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36"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ht="20.1" customHeight="1" spans="3:78">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44" t="s">
        <v>5110</v>
      </c>
      <c r="AU2192" s="336"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ht="20.1" customHeight="1" spans="3:78">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44" t="s">
        <v>5114</v>
      </c>
      <c r="AU2193" s="336"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ht="19.5" customHeight="1" spans="3:78">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ht="20.1" customHeight="1" spans="3:78">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ht="20.1" customHeight="1" spans="3:78">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53" t="s">
        <v>5121</v>
      </c>
      <c r="AV2196" s="32"/>
      <c r="AW2196" s="35" t="s">
        <v>205</v>
      </c>
      <c r="AX2196" s="32" t="s">
        <v>540</v>
      </c>
      <c r="AY2196" s="32">
        <v>10000007</v>
      </c>
      <c r="AZ2196" s="32">
        <v>70403003</v>
      </c>
      <c r="BA2196" s="30" t="s">
        <v>1708</v>
      </c>
      <c r="BB2196" s="35">
        <v>0</v>
      </c>
      <c r="BC2196" s="31">
        <v>0</v>
      </c>
      <c r="BD2196" s="31">
        <v>0</v>
      </c>
      <c r="BE2196" s="186" t="s">
        <v>5122</v>
      </c>
      <c r="BF2196" s="186"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ht="19.5" customHeight="1" spans="3:78">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6" t="s">
        <v>5124</v>
      </c>
      <c r="BF2197" s="186"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ht="20.1" customHeight="1" spans="3:78">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6" t="s">
        <v>5128</v>
      </c>
      <c r="BF2198" s="186"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ht="20.1" customHeight="1" spans="3:78">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6" t="s">
        <v>5132</v>
      </c>
      <c r="BF2199" s="186"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ht="20.1" customHeight="1" spans="3:78">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ht="19.5" customHeight="1" spans="3:78">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9" t="s">
        <v>5141</v>
      </c>
      <c r="BF2201" s="209"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ht="19.5" customHeight="1" spans="3:78">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53" t="s">
        <v>5121</v>
      </c>
      <c r="AV2202" s="32"/>
      <c r="AW2202" s="35" t="s">
        <v>205</v>
      </c>
      <c r="AX2202" s="21" t="s">
        <v>540</v>
      </c>
      <c r="AY2202" s="32">
        <v>10000007</v>
      </c>
      <c r="AZ2202" s="32">
        <v>21101050</v>
      </c>
      <c r="BA2202" s="30" t="s">
        <v>5145</v>
      </c>
      <c r="BB2202" s="21">
        <v>0</v>
      </c>
      <c r="BC2202" s="31">
        <v>0</v>
      </c>
      <c r="BD2202" s="31">
        <v>0</v>
      </c>
      <c r="BE2202" s="186" t="s">
        <v>5146</v>
      </c>
      <c r="BF2202" s="186"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ht="20.1" customHeight="1" spans="3:78">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ht="20.1" customHeight="1" spans="3:78">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8">
        <v>0</v>
      </c>
      <c r="BN2204" s="19">
        <v>1</v>
      </c>
      <c r="BO2204" s="19">
        <v>0</v>
      </c>
      <c r="BP2204" s="19">
        <v>0</v>
      </c>
      <c r="BQ2204" s="19">
        <v>0</v>
      </c>
      <c r="BR2204" s="19">
        <v>0</v>
      </c>
      <c r="BS2204" s="19">
        <v>0</v>
      </c>
      <c r="BT2204" s="19">
        <v>0</v>
      </c>
      <c r="BU2204" s="23">
        <v>0</v>
      </c>
      <c r="BV2204" s="23"/>
      <c r="BW2204" s="23"/>
      <c r="BX2204" s="23"/>
      <c r="BY2204" s="23"/>
      <c r="BZ2204" s="23"/>
    </row>
    <row r="2205" ht="20.1" customHeight="1" spans="3:78">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8">
        <v>0</v>
      </c>
      <c r="BN2205" s="19">
        <v>1</v>
      </c>
      <c r="BO2205" s="19">
        <v>0</v>
      </c>
      <c r="BP2205" s="19">
        <v>0</v>
      </c>
      <c r="BQ2205" s="19">
        <v>0</v>
      </c>
      <c r="BR2205" s="19">
        <v>0</v>
      </c>
      <c r="BS2205" s="19">
        <v>0</v>
      </c>
      <c r="BT2205" s="19">
        <v>0</v>
      </c>
      <c r="BU2205" s="23">
        <v>0</v>
      </c>
      <c r="BV2205" s="23"/>
      <c r="BW2205" s="23"/>
      <c r="BX2205" s="23"/>
      <c r="BY2205" s="23"/>
      <c r="BZ2205" s="23"/>
    </row>
    <row r="2206" ht="19.5" customHeight="1" spans="3:78">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6" t="s">
        <v>5160</v>
      </c>
      <c r="BF2206" s="186"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ht="20.1" customHeight="1" spans="3:78">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6" t="s">
        <v>5162</v>
      </c>
      <c r="BF2207" s="186"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ht="19.5" customHeight="1" spans="3:78">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6" t="s">
        <v>5166</v>
      </c>
      <c r="BF2208" s="186"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ht="19.5" customHeight="1" spans="3:78">
      <c r="C2209" s="32">
        <v>81000360</v>
      </c>
      <c r="D2209" s="191" t="s">
        <v>5168</v>
      </c>
      <c r="E2209" s="191" t="s">
        <v>5169</v>
      </c>
      <c r="F2209" s="192">
        <v>1</v>
      </c>
      <c r="G2209" s="19">
        <v>68000006</v>
      </c>
      <c r="H2209" s="21">
        <v>0</v>
      </c>
      <c r="I2209" s="194">
        <v>0</v>
      </c>
      <c r="J2209" s="192">
        <v>1</v>
      </c>
      <c r="K2209" s="192">
        <v>0</v>
      </c>
      <c r="L2209" s="192">
        <v>0</v>
      </c>
      <c r="M2209" s="195">
        <v>0</v>
      </c>
      <c r="N2209" s="195">
        <v>0</v>
      </c>
      <c r="O2209" s="195">
        <v>1</v>
      </c>
      <c r="P2209" s="195">
        <v>0</v>
      </c>
      <c r="Q2209" s="195">
        <v>0</v>
      </c>
      <c r="R2209" s="195">
        <v>0</v>
      </c>
      <c r="S2209" s="196">
        <v>0</v>
      </c>
      <c r="T2209" s="194">
        <v>0</v>
      </c>
      <c r="U2209" s="192">
        <v>1</v>
      </c>
      <c r="V2209" s="195">
        <v>2</v>
      </c>
      <c r="W2209" s="195">
        <v>0</v>
      </c>
      <c r="X2209" s="195">
        <v>0</v>
      </c>
      <c r="Y2209" s="19">
        <v>0</v>
      </c>
      <c r="Z2209" s="192">
        <v>0</v>
      </c>
      <c r="AA2209" s="195">
        <v>1</v>
      </c>
      <c r="AB2209" s="195">
        <v>0</v>
      </c>
      <c r="AC2209" s="195">
        <v>0</v>
      </c>
      <c r="AD2209" s="195">
        <v>0</v>
      </c>
      <c r="AE2209" s="195">
        <v>0</v>
      </c>
      <c r="AF2209" s="195">
        <v>1</v>
      </c>
      <c r="AG2209" s="195">
        <v>1</v>
      </c>
      <c r="AH2209" s="195">
        <v>4</v>
      </c>
      <c r="AI2209" s="196">
        <v>2</v>
      </c>
      <c r="AJ2209" s="196">
        <v>1</v>
      </c>
      <c r="AK2209" s="196">
        <v>0</v>
      </c>
      <c r="AL2209" s="196">
        <v>7</v>
      </c>
      <c r="AM2209" s="195">
        <v>0</v>
      </c>
      <c r="AN2209" s="195">
        <v>0</v>
      </c>
      <c r="AO2209" s="195">
        <v>0</v>
      </c>
      <c r="AP2209" s="195">
        <v>0</v>
      </c>
      <c r="AQ2209" s="195">
        <v>2000</v>
      </c>
      <c r="AR2209" s="195">
        <v>0</v>
      </c>
      <c r="AS2209" s="195">
        <v>0</v>
      </c>
      <c r="AT2209" s="196">
        <v>0</v>
      </c>
      <c r="AU2209" s="195"/>
      <c r="AV2209" s="195"/>
      <c r="AW2209" s="35" t="s">
        <v>205</v>
      </c>
      <c r="AX2209" s="195" t="s">
        <v>1707</v>
      </c>
      <c r="AY2209" s="195">
        <v>10000006</v>
      </c>
      <c r="AZ2209" s="195">
        <v>21101022</v>
      </c>
      <c r="BA2209" s="197" t="s">
        <v>1048</v>
      </c>
      <c r="BB2209" s="191">
        <v>0</v>
      </c>
      <c r="BC2209" s="194">
        <v>0</v>
      </c>
      <c r="BD2209" s="194">
        <v>0</v>
      </c>
      <c r="BE2209" s="198" t="str">
        <f>"立即将附近玩家全部拉到当前位置"</f>
        <v>立即将附近玩家全部拉到当前位置</v>
      </c>
      <c r="BF2209" s="198" t="s">
        <v>5170</v>
      </c>
      <c r="BG2209" s="195">
        <v>0</v>
      </c>
      <c r="BH2209" s="192">
        <v>0</v>
      </c>
      <c r="BI2209" s="195">
        <v>0</v>
      </c>
      <c r="BJ2209" s="195">
        <v>0</v>
      </c>
      <c r="BK2209" s="195">
        <v>0</v>
      </c>
      <c r="BL2209" s="195">
        <v>0</v>
      </c>
      <c r="BM2209" s="199">
        <v>0</v>
      </c>
      <c r="BN2209" s="196">
        <v>0</v>
      </c>
      <c r="BO2209" s="196">
        <v>0</v>
      </c>
      <c r="BP2209" s="196">
        <v>0</v>
      </c>
      <c r="BQ2209" s="196">
        <v>0</v>
      </c>
      <c r="BR2209" s="196">
        <v>0</v>
      </c>
      <c r="BS2209" s="196">
        <v>0</v>
      </c>
      <c r="BT2209" s="19">
        <v>0</v>
      </c>
      <c r="BU2209" s="23">
        <v>0</v>
      </c>
      <c r="BV2209" s="23"/>
      <c r="BW2209" s="23"/>
      <c r="BX2209" s="23"/>
      <c r="BY2209" s="23"/>
      <c r="BZ2209" s="23"/>
    </row>
    <row r="2210" ht="19.5" customHeight="1" spans="3:78">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3">
        <v>81000370</v>
      </c>
      <c r="AV2210" s="284"/>
      <c r="AW2210" s="35" t="s">
        <v>205</v>
      </c>
      <c r="AX2210" s="32" t="s">
        <v>540</v>
      </c>
      <c r="AY2210" s="32">
        <v>10003002</v>
      </c>
      <c r="AZ2210" s="32">
        <v>21100060</v>
      </c>
      <c r="BA2210" s="35" t="s">
        <v>206</v>
      </c>
      <c r="BB2210" s="35">
        <v>0</v>
      </c>
      <c r="BC2210" s="31">
        <v>0</v>
      </c>
      <c r="BD2210" s="31">
        <v>0</v>
      </c>
      <c r="BE2210" s="186" t="s">
        <v>5173</v>
      </c>
      <c r="BF2210" s="186"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ht="20.1" customHeight="1" spans="3:78">
      <c r="C2211" s="32">
        <v>67000262</v>
      </c>
      <c r="D2211" s="30" t="s">
        <v>5175</v>
      </c>
      <c r="E2211" s="30" t="s">
        <v>5176</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5177</v>
      </c>
      <c r="BB2211" s="21">
        <v>0</v>
      </c>
      <c r="BC2211" s="31">
        <v>0</v>
      </c>
      <c r="BD2211" s="31">
        <v>1</v>
      </c>
      <c r="BE2211" s="33" t="s">
        <v>5178</v>
      </c>
      <c r="BF2211" s="33" t="s">
        <v>5179</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ht="20.1" customHeight="1" spans="3:78">
      <c r="C2212" s="32">
        <v>67000263</v>
      </c>
      <c r="D2212" s="30" t="s">
        <v>5180</v>
      </c>
      <c r="E2212" s="30" t="s">
        <v>5181</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5182</v>
      </c>
      <c r="AV2212" s="21"/>
      <c r="AW2212" s="30" t="s">
        <v>293</v>
      </c>
      <c r="AX2212" s="21">
        <v>0</v>
      </c>
      <c r="AY2212" s="32">
        <v>0</v>
      </c>
      <c r="AZ2212" s="32">
        <v>0</v>
      </c>
      <c r="BA2212" s="30" t="s">
        <v>206</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ht="20.1" customHeight="1" spans="3:78">
      <c r="C2213" s="32">
        <v>67000264</v>
      </c>
      <c r="D2213" s="71" t="s">
        <v>5185</v>
      </c>
      <c r="E2213" s="71" t="s">
        <v>5186</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2327</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5187</v>
      </c>
      <c r="BF2213" s="76" t="s">
        <v>5188</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ht="20.1" customHeight="1" spans="3:78">
      <c r="C2214" s="32">
        <v>67000265</v>
      </c>
      <c r="D2214" s="30" t="s">
        <v>5189</v>
      </c>
      <c r="E2214" s="30" t="s">
        <v>5190</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5177</v>
      </c>
      <c r="BB2214" s="21">
        <v>0</v>
      </c>
      <c r="BC2214" s="31">
        <v>0</v>
      </c>
      <c r="BD2214" s="31">
        <v>1</v>
      </c>
      <c r="BE2214" s="33" t="s">
        <v>5191</v>
      </c>
      <c r="BF2214" s="33" t="s">
        <v>5192</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ht="20.1" customHeight="1" spans="3:78">
      <c r="C2215" s="32">
        <v>67000266</v>
      </c>
      <c r="D2215" s="30" t="s">
        <v>5193</v>
      </c>
      <c r="E2215" s="30" t="s">
        <v>5194</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5195</v>
      </c>
      <c r="AV2215" s="21"/>
      <c r="AW2215" s="30" t="s">
        <v>293</v>
      </c>
      <c r="AX2215" s="21">
        <v>0</v>
      </c>
      <c r="AY2215" s="32">
        <v>0</v>
      </c>
      <c r="AZ2215" s="32">
        <v>0</v>
      </c>
      <c r="BA2215" s="30" t="s">
        <v>206</v>
      </c>
      <c r="BB2215" s="21">
        <v>0</v>
      </c>
      <c r="BC2215" s="31">
        <v>0</v>
      </c>
      <c r="BD2215" s="31">
        <v>1</v>
      </c>
      <c r="BE2215" s="33" t="s">
        <v>5196</v>
      </c>
      <c r="BF2215" s="33" t="s">
        <v>5197</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ht="20.1" customHeight="1" spans="3:78">
      <c r="C2216" s="32">
        <v>67000267</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ht="20.1" customHeight="1" spans="3:78">
      <c r="C2217" s="32">
        <v>67000268</v>
      </c>
      <c r="D2217" s="71" t="s">
        <v>5202</v>
      </c>
      <c r="E2217" s="71" t="s">
        <v>5203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5204</v>
      </c>
      <c r="AV2217" s="72"/>
      <c r="AW2217" s="71" t="s">
        <v>293</v>
      </c>
      <c r="AX2217" s="21">
        <v>0</v>
      </c>
      <c r="AY2217" s="74">
        <v>10000007</v>
      </c>
      <c r="AZ2217" s="32">
        <v>23000030</v>
      </c>
      <c r="BA2217" s="71" t="s">
        <v>206</v>
      </c>
      <c r="BB2217" s="72">
        <v>0</v>
      </c>
      <c r="BC2217" s="75">
        <v>0</v>
      </c>
      <c r="BD2217" s="31">
        <v>1</v>
      </c>
      <c r="BE2217" s="76" t="s">
        <v>5205</v>
      </c>
      <c r="BF2217" s="76" t="s">
        <v>5206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ht="20.1" customHeight="1" spans="3:78">
      <c r="C2218" s="32">
        <v>67000269</v>
      </c>
      <c r="D2218" s="71" t="s">
        <v>5207</v>
      </c>
      <c r="E2218" s="71" t="s">
        <v>5208</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1641</v>
      </c>
      <c r="AV2218" s="72"/>
      <c r="AW2218" s="71" t="s">
        <v>293</v>
      </c>
      <c r="AX2218" s="21">
        <v>0</v>
      </c>
      <c r="AY2218" s="74">
        <v>10000007</v>
      </c>
      <c r="AZ2218" s="32">
        <v>23000040</v>
      </c>
      <c r="BA2218" s="71" t="s">
        <v>206</v>
      </c>
      <c r="BB2218" s="72">
        <v>0</v>
      </c>
      <c r="BC2218" s="75">
        <v>0</v>
      </c>
      <c r="BD2218" s="31">
        <v>1</v>
      </c>
      <c r="BE2218" s="76" t="s">
        <v>5209</v>
      </c>
      <c r="BF2218" s="76" t="s">
        <v>5210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ht="20.1" customHeight="1" spans="3:78">
      <c r="C2219" s="32">
        <v>67000270</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293</v>
      </c>
      <c r="AX2219" s="21">
        <v>0</v>
      </c>
      <c r="AY2219" s="32">
        <v>0</v>
      </c>
      <c r="AZ2219" s="32">
        <v>0</v>
      </c>
      <c r="BA2219" s="30" t="s">
        <v>206</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ht="20.1" customHeight="1" spans="3:78">
      <c r="C2220" s="32">
        <v>67000271</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5218</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ht="20.1" customHeight="1" spans="3:78">
      <c r="C2221" s="32">
        <v>67000272</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5223</v>
      </c>
      <c r="AV2221" s="21"/>
      <c r="AW2221" s="30" t="s">
        <v>293</v>
      </c>
      <c r="AX2221" s="21">
        <v>0</v>
      </c>
      <c r="AY2221" s="32">
        <v>0</v>
      </c>
      <c r="AZ2221" s="32">
        <v>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ht="20.1" customHeight="1" spans="3:78">
      <c r="C2222" s="32">
        <v>67000273</v>
      </c>
      <c r="D2222" s="30" t="s">
        <v>5226</v>
      </c>
      <c r="E2222" s="30" t="s">
        <v>5227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5228</v>
      </c>
      <c r="BF2222" s="33" t="s">
        <v>5229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ht="20.1" customHeight="1" spans="3:78">
      <c r="C2223" s="32">
        <v>67000274</v>
      </c>
      <c r="D2223" s="30" t="s">
        <v>5230</v>
      </c>
      <c r="E2223" s="30" t="s">
        <v>5231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1641</v>
      </c>
      <c r="AV2223" s="21"/>
      <c r="AW2223" s="30" t="s">
        <v>293</v>
      </c>
      <c r="AX2223" s="21">
        <v>0</v>
      </c>
      <c r="AY2223" s="32">
        <v>10000007</v>
      </c>
      <c r="AZ2223" s="32">
        <v>23000070</v>
      </c>
      <c r="BA2223" s="30" t="s">
        <v>206</v>
      </c>
      <c r="BB2223" s="21">
        <v>0</v>
      </c>
      <c r="BC2223" s="31">
        <v>0</v>
      </c>
      <c r="BD2223" s="31">
        <v>1</v>
      </c>
      <c r="BE2223" s="33" t="s">
        <v>5232</v>
      </c>
      <c r="BF2223" s="33" t="s">
        <v>5233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ht="20.1" customHeight="1" spans="3:78">
      <c r="C2224" s="32">
        <v>67000275</v>
      </c>
      <c r="D2224" s="71" t="s">
        <v>5234</v>
      </c>
      <c r="E2224" s="71" t="s">
        <v>5235</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5236</v>
      </c>
      <c r="AV2224" s="72"/>
      <c r="AW2224" s="71" t="s">
        <v>293</v>
      </c>
      <c r="AX2224" s="21">
        <v>0</v>
      </c>
      <c r="AY2224" s="74">
        <v>10000007</v>
      </c>
      <c r="AZ2224" s="32">
        <v>23000050</v>
      </c>
      <c r="BA2224" s="71" t="s">
        <v>206</v>
      </c>
      <c r="BB2224" s="72">
        <v>0</v>
      </c>
      <c r="BC2224" s="75">
        <v>0</v>
      </c>
      <c r="BD2224" s="31">
        <v>1</v>
      </c>
      <c r="BE2224" s="76" t="s">
        <v>5237</v>
      </c>
      <c r="BF2224" s="76" t="s">
        <v>5238</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ht="20.1" customHeight="1" spans="3:78">
      <c r="C2225" s="32">
        <v>67000276</v>
      </c>
      <c r="D2225" s="71" t="s">
        <v>5239</v>
      </c>
      <c r="E2225" s="71" t="s">
        <v>5240</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5241</v>
      </c>
      <c r="AV2225" s="72"/>
      <c r="AW2225" s="71" t="s">
        <v>293</v>
      </c>
      <c r="AX2225" s="21">
        <v>0</v>
      </c>
      <c r="AY2225" s="74">
        <v>10000007</v>
      </c>
      <c r="AZ2225" s="32">
        <v>23000060</v>
      </c>
      <c r="BA2225" s="71" t="s">
        <v>206</v>
      </c>
      <c r="BB2225" s="72">
        <v>0</v>
      </c>
      <c r="BC2225" s="75">
        <v>0</v>
      </c>
      <c r="BD2225" s="75">
        <v>0</v>
      </c>
      <c r="BE2225" s="76" t="s">
        <v>5242</v>
      </c>
      <c r="BF2225" s="76" t="s">
        <v>5243</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ht="20.1" customHeight="1" spans="3:78">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5244</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ht="20.1" customHeight="1" spans="3:78">
      <c r="C2227" s="32">
        <v>67000278</v>
      </c>
      <c r="D2227" s="35" t="s">
        <v>5245</v>
      </c>
      <c r="E2227" s="35" t="s">
        <v>5246</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5247</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3122</v>
      </c>
      <c r="BB2227" s="35">
        <v>0</v>
      </c>
      <c r="BC2227" s="31">
        <v>0</v>
      </c>
      <c r="BD2227" s="31">
        <v>0</v>
      </c>
      <c r="BE2227" s="186" t="s">
        <v>5248</v>
      </c>
      <c r="BF2227" s="186" t="s">
        <v>5249</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ht="19.5" customHeight="1" spans="3:78">
      <c r="C2228" s="32">
        <v>67000279</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1708</v>
      </c>
      <c r="BB2228" s="21">
        <v>0</v>
      </c>
      <c r="BC2228" s="31">
        <v>0</v>
      </c>
      <c r="BD2228" s="31">
        <v>0</v>
      </c>
      <c r="BE2228" s="186" t="s">
        <v>5252</v>
      </c>
      <c r="BF2228" s="186"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ht="20.1" customHeight="1" spans="3:78">
      <c r="C2229" s="32">
        <v>67000280</v>
      </c>
      <c r="D2229" s="30" t="s">
        <v>5254</v>
      </c>
      <c r="E2229" s="30" t="s">
        <v>5255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1708</v>
      </c>
      <c r="BB2229" s="21">
        <v>0</v>
      </c>
      <c r="BC2229" s="31">
        <v>0</v>
      </c>
      <c r="BD2229" s="31">
        <v>0</v>
      </c>
      <c r="BE2229" s="186" t="s">
        <v>5256</v>
      </c>
      <c r="BF2229" s="186" t="s">
        <v>5257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ht="20.1" customHeight="1" spans="3:78">
      <c r="C2230" s="32">
        <v>67000281</v>
      </c>
      <c r="D2230" s="30" t="s">
        <v>5258</v>
      </c>
      <c r="E2230" s="30" t="s">
        <v>5259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1733</v>
      </c>
      <c r="BB2230" s="21">
        <v>0</v>
      </c>
      <c r="BC2230" s="31">
        <v>0</v>
      </c>
      <c r="BD2230" s="31">
        <v>0</v>
      </c>
      <c r="BE2230" s="186" t="s">
        <v>5260</v>
      </c>
      <c r="BF2230" s="186" t="s">
        <v>5261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ht="19.5" customHeight="1" spans="3:78">
      <c r="C2231" s="32">
        <v>67000282</v>
      </c>
      <c r="D2231" s="30" t="s">
        <v>5262</v>
      </c>
      <c r="E2231" s="30" t="s">
        <v>5263</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1716</v>
      </c>
      <c r="AX2231" s="32" t="s">
        <v>1047</v>
      </c>
      <c r="AY2231" s="32">
        <v>10003002</v>
      </c>
      <c r="AZ2231" s="32">
        <v>21010020</v>
      </c>
      <c r="BA2231" s="35" t="s">
        <v>1733</v>
      </c>
      <c r="BB2231" s="35">
        <v>0</v>
      </c>
      <c r="BC2231" s="31">
        <v>0</v>
      </c>
      <c r="BD2231" s="31">
        <v>0</v>
      </c>
      <c r="BE2231" s="186" t="s">
        <v>5264</v>
      </c>
      <c r="BF2231" s="186" t="s">
        <v>5265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ht="20.1" customHeight="1" spans="3:78">
      <c r="C2232" s="32">
        <v>67000283</v>
      </c>
      <c r="D2232" s="35" t="s">
        <v>5266</v>
      </c>
      <c r="E2232" s="35" t="s">
        <v>5267</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5268</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3122</v>
      </c>
      <c r="BB2232" s="35">
        <v>0</v>
      </c>
      <c r="BC2232" s="31">
        <v>0</v>
      </c>
      <c r="BD2232" s="31">
        <v>0</v>
      </c>
      <c r="BE2232" s="186" t="s">
        <v>5248</v>
      </c>
      <c r="BF2232" s="186" t="s">
        <v>5249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ht="20.1" customHeight="1" spans="3:78">
      <c r="C2233" s="32">
        <v>67000284</v>
      </c>
      <c r="D2233" s="35" t="s">
        <v>5269</v>
      </c>
      <c r="E2233" s="35" t="s">
        <v>5270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6" t="s">
        <v>5248</v>
      </c>
      <c r="BF2233" s="186"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ht="21.75" customHeight="1" spans="3:78">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v>
      </c>
      <c r="AS2234" s="21">
        <v>0</v>
      </c>
      <c r="AT2234" s="19">
        <v>0</v>
      </c>
      <c r="AU2234" s="21">
        <v>90000002</v>
      </c>
      <c r="AV2234" s="21"/>
      <c r="AW2234" s="30" t="s">
        <v>293</v>
      </c>
      <c r="AX2234" s="21" t="s">
        <v>540</v>
      </c>
      <c r="AY2234" s="32">
        <v>10000007</v>
      </c>
      <c r="AZ2234" s="32">
        <v>90010301</v>
      </c>
      <c r="BA2234" s="30" t="s">
        <v>206</v>
      </c>
      <c r="BB2234" s="21" t="s">
        <v>4537</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ht="20.1" customHeight="1" spans="3:78">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v>
      </c>
      <c r="AQ2235" s="21">
        <v>3000</v>
      </c>
      <c r="AR2235" s="21">
        <v>1.1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ht="20.1" customHeight="1" spans="3:78">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ht="20.1" customHeight="1" spans="3:78">
      <c r="C2237" s="32">
        <v>90010401</v>
      </c>
      <c r="D2237" s="25" t="s">
        <v>5271</v>
      </c>
      <c r="E2237" s="25" t="s">
        <v>5272</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ht="21.75" customHeight="1" spans="3:78">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5273</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ht="20.1" customHeight="1" spans="3:78">
      <c r="C2239" s="32">
        <v>90010403</v>
      </c>
      <c r="D2239" s="25" t="s">
        <v>5274</v>
      </c>
      <c r="E2239" s="25" t="s">
        <v>5275</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ht="20.1" customHeight="1" spans="3:78">
      <c r="C2240" s="32">
        <v>90010404</v>
      </c>
      <c r="D2240" s="25" t="s">
        <v>5276</v>
      </c>
      <c r="E2240" s="25" t="s">
        <v>5277</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ht="20.1" customHeight="1" spans="3:78">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ht="20.1" customHeight="1" spans="3:78">
      <c r="C2242" s="32">
        <v>90010406</v>
      </c>
      <c r="D2242" s="35" t="s">
        <v>5278</v>
      </c>
      <c r="E2242" s="35" t="s">
        <v>5279</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5280</v>
      </c>
      <c r="BF2242" s="60" t="s">
        <v>5281</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ht="20.1" customHeight="1" spans="3:78">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ht="20.1" customHeight="1" spans="3:78">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5282</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ht="19.5" customHeight="1" spans="3:78">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ht="20.1" customHeight="1" spans="3:78">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ht="20.1" customHeight="1" spans="3:78">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ht="20.1" customHeight="1" spans="3:78">
      <c r="C2248" s="32">
        <v>90010901</v>
      </c>
      <c r="D2248" s="272" t="s">
        <v>5283</v>
      </c>
      <c r="E2248" s="272" t="s">
        <v>5284</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1916</v>
      </c>
      <c r="BC2248" s="31">
        <v>0</v>
      </c>
      <c r="BD2248" s="31">
        <v>0</v>
      </c>
      <c r="BE2248" s="186"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6" t="s">
        <v>5285</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ht="19.5" customHeight="1" spans="3:78">
      <c r="C2249" s="21">
        <v>90010902</v>
      </c>
      <c r="D2249" s="272" t="s">
        <v>5286</v>
      </c>
      <c r="E2249" s="272" t="s">
        <v>5287</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6"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6" t="s">
        <v>1943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ht="19.5" customHeight="1" spans="3:78">
      <c r="C2250" s="32">
        <v>90010903</v>
      </c>
      <c r="D2250" s="272" t="s">
        <v>5288</v>
      </c>
      <c r="E2250" s="272" t="s">
        <v>5289</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6"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6"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ht="19.5" customHeight="1" spans="3:78">
      <c r="C2251" s="21">
        <v>90010904</v>
      </c>
      <c r="D2251" s="35" t="s">
        <v>5290</v>
      </c>
      <c r="E2251" s="35" t="s">
        <v>5291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2057</v>
      </c>
      <c r="BB2251" s="35">
        <v>0</v>
      </c>
      <c r="BC2251" s="31">
        <v>0</v>
      </c>
      <c r="BD2251" s="31">
        <v>0</v>
      </c>
      <c r="BE2251" s="60" t="s">
        <v>5292</v>
      </c>
      <c r="BF2251" s="60" t="s">
        <v>5293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ht="19.5" customHeight="1" spans="3:78">
      <c r="C2252" s="32">
        <v>90010905</v>
      </c>
      <c r="D2252" s="35" t="s">
        <v>5294</v>
      </c>
      <c r="E2252" s="35" t="s">
        <v>5295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2197</v>
      </c>
      <c r="BB2252" s="372" t="s">
        <v>5296</v>
      </c>
      <c r="BC2252" s="31">
        <v>0</v>
      </c>
      <c r="BD2252" s="31">
        <v>0</v>
      </c>
      <c r="BE2252" s="60" t="s">
        <v>5297</v>
      </c>
      <c r="BF2252" s="60" t="s">
        <v>5298</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ht="19.5" customHeight="1" spans="3:78">
      <c r="C2253" s="21">
        <v>90010906</v>
      </c>
      <c r="D2253" s="30" t="s">
        <v>5299</v>
      </c>
      <c r="E2253" s="30" t="s">
        <v>5300</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5145</v>
      </c>
      <c r="BB2253" s="21">
        <v>0</v>
      </c>
      <c r="BC2253" s="31">
        <v>0</v>
      </c>
      <c r="BD2253" s="31">
        <v>0</v>
      </c>
      <c r="BE2253" s="186" t="s">
        <v>5252</v>
      </c>
      <c r="BF2253" s="186" t="s">
        <v>5253</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ht="19.5" customHeight="1" spans="3:78">
      <c r="C2254" s="21">
        <v>90010907</v>
      </c>
      <c r="D2254" s="30" t="s">
        <v>5301</v>
      </c>
      <c r="E2254" s="30" t="s">
        <v>5302</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6" t="s">
        <v>5252</v>
      </c>
      <c r="BF2254" s="186"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ht="20.1" customHeight="1" spans="3:78">
      <c r="C2255" s="72">
        <v>90010908</v>
      </c>
      <c r="D2255" s="88" t="s">
        <v>5303</v>
      </c>
      <c r="E2255" s="88" t="s">
        <v>5304</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1767</v>
      </c>
      <c r="AY2255" s="74">
        <v>10000006</v>
      </c>
      <c r="AZ2255" s="127">
        <v>60000004</v>
      </c>
      <c r="BA2255" s="88" t="s">
        <v>1768</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ht="20.1" customHeight="1" spans="3:78">
      <c r="C2256" s="21">
        <v>90010909</v>
      </c>
      <c r="D2256" s="30" t="s">
        <v>5305</v>
      </c>
      <c r="E2256" s="30" t="s">
        <v>5306</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5307</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ht="19.5" customHeight="1" spans="3:78">
      <c r="C2257" s="21">
        <v>90010910</v>
      </c>
      <c r="D2257" s="35" t="s">
        <v>5308</v>
      </c>
      <c r="E2257" s="35" t="s">
        <v>5309</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2197</v>
      </c>
      <c r="BB2257" s="372" t="s">
        <v>2198</v>
      </c>
      <c r="BC2257" s="31">
        <v>0</v>
      </c>
      <c r="BD2257" s="31">
        <v>0</v>
      </c>
      <c r="BE2257" s="60" t="s">
        <v>5297</v>
      </c>
      <c r="BF2257" s="60" t="s">
        <v>5298</v>
      </c>
      <c r="BG2257" s="32">
        <v>0</v>
      </c>
      <c r="BH2257" s="350" t="s">
        <v>5310</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ht="20.1" customHeight="1" spans="3:78">
      <c r="C2258" s="107">
        <v>90010911</v>
      </c>
      <c r="D2258" s="110" t="s">
        <v>5311</v>
      </c>
      <c r="E2258" s="110" t="s">
        <v>5312</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5313</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ht="20.1" customHeight="1" spans="3:78">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42" t="s">
        <v>5314</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5315</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ht="20.1" customHeight="1" spans="3:78">
      <c r="C2260" s="285">
        <v>90020002</v>
      </c>
      <c r="D2260" s="286" t="s">
        <v>5316</v>
      </c>
      <c r="E2260" s="286" t="s">
        <v>5317</v>
      </c>
      <c r="F2260" s="285">
        <v>1</v>
      </c>
      <c r="G2260" s="285">
        <v>80003005</v>
      </c>
      <c r="H2260" s="285">
        <v>0</v>
      </c>
      <c r="I2260" s="287">
        <v>0</v>
      </c>
      <c r="J2260" s="285">
        <v>1</v>
      </c>
      <c r="K2260" s="285">
        <v>0</v>
      </c>
      <c r="L2260" s="285">
        <v>0</v>
      </c>
      <c r="M2260" s="285">
        <v>0</v>
      </c>
      <c r="N2260" s="285">
        <v>0</v>
      </c>
      <c r="O2260" s="285">
        <v>1</v>
      </c>
      <c r="P2260" s="285">
        <v>0</v>
      </c>
      <c r="Q2260" s="285">
        <v>0</v>
      </c>
      <c r="R2260" s="285">
        <v>0</v>
      </c>
      <c r="S2260" s="288">
        <v>0</v>
      </c>
      <c r="T2260" s="287">
        <v>0</v>
      </c>
      <c r="U2260" s="289">
        <v>1</v>
      </c>
      <c r="V2260" s="285">
        <v>1</v>
      </c>
      <c r="W2260" s="285">
        <v>0</v>
      </c>
      <c r="X2260" s="285">
        <v>1.5</v>
      </c>
      <c r="Y2260" s="19">
        <v>0</v>
      </c>
      <c r="Z2260" s="285">
        <v>0</v>
      </c>
      <c r="AA2260" s="285">
        <v>0</v>
      </c>
      <c r="AB2260" s="285">
        <v>0</v>
      </c>
      <c r="AC2260" s="285">
        <v>0</v>
      </c>
      <c r="AD2260" s="285">
        <v>1</v>
      </c>
      <c r="AE2260" s="285">
        <v>1</v>
      </c>
      <c r="AF2260" s="285">
        <v>5</v>
      </c>
      <c r="AG2260" s="285">
        <v>1</v>
      </c>
      <c r="AH2260" s="285">
        <v>3</v>
      </c>
      <c r="AI2260" s="288">
        <v>2</v>
      </c>
      <c r="AJ2260" s="288">
        <v>1</v>
      </c>
      <c r="AK2260" s="288">
        <v>0</v>
      </c>
      <c r="AL2260" s="288">
        <v>6</v>
      </c>
      <c r="AM2260" s="285">
        <v>0</v>
      </c>
      <c r="AN2260" s="285">
        <v>0</v>
      </c>
      <c r="AO2260" s="285">
        <v>0</v>
      </c>
      <c r="AP2260" s="285">
        <v>0</v>
      </c>
      <c r="AQ2260" s="285">
        <v>5000</v>
      </c>
      <c r="AR2260" s="285">
        <v>0.2</v>
      </c>
      <c r="AS2260" s="285">
        <v>0</v>
      </c>
      <c r="AT2260" s="288">
        <v>0</v>
      </c>
      <c r="AU2260" s="285">
        <v>0</v>
      </c>
      <c r="AV2260" s="285"/>
      <c r="AW2260" s="286" t="s">
        <v>204</v>
      </c>
      <c r="AX2260" s="285" t="s">
        <v>1767</v>
      </c>
      <c r="AY2260" s="285">
        <v>10000006</v>
      </c>
      <c r="AZ2260" s="290">
        <v>91000307</v>
      </c>
      <c r="BA2260" s="286" t="s">
        <v>5318</v>
      </c>
      <c r="BB2260" s="286" t="s">
        <v>5319</v>
      </c>
      <c r="BC2260" s="287">
        <v>0</v>
      </c>
      <c r="BD2260" s="287">
        <v>0</v>
      </c>
      <c r="BE2260" s="291" t="s">
        <v>5320</v>
      </c>
      <c r="BF2260" s="291" t="s">
        <v>5321</v>
      </c>
      <c r="BG2260" s="285">
        <v>0</v>
      </c>
      <c r="BH2260" s="289">
        <v>0</v>
      </c>
      <c r="BI2260" s="285">
        <v>0</v>
      </c>
      <c r="BJ2260" s="285">
        <v>0</v>
      </c>
      <c r="BK2260" s="285">
        <v>0</v>
      </c>
      <c r="BL2260" s="285">
        <v>0</v>
      </c>
      <c r="BM2260" s="292">
        <v>0</v>
      </c>
      <c r="BN2260" s="288">
        <v>1</v>
      </c>
      <c r="BO2260" s="288">
        <v>0</v>
      </c>
      <c r="BP2260" s="288">
        <v>0</v>
      </c>
      <c r="BQ2260" s="288">
        <v>0</v>
      </c>
      <c r="BR2260" s="288">
        <v>0</v>
      </c>
      <c r="BS2260" s="288">
        <v>1</v>
      </c>
      <c r="BT2260" s="19">
        <v>0</v>
      </c>
      <c r="BU2260" s="23">
        <v>0</v>
      </c>
      <c r="BV2260" s="23"/>
      <c r="BW2260" s="23"/>
      <c r="BX2260" s="23"/>
      <c r="BY2260" s="23"/>
      <c r="BZ2260" s="23"/>
    </row>
    <row r="2261" ht="20.1" customHeight="1" spans="3:78">
      <c r="C2261" s="285">
        <v>90020003</v>
      </c>
      <c r="D2261" s="286" t="s">
        <v>5322</v>
      </c>
      <c r="E2261" s="286" t="s">
        <v>5323</v>
      </c>
      <c r="F2261" s="285">
        <v>1</v>
      </c>
      <c r="G2261" s="285">
        <v>80003005</v>
      </c>
      <c r="H2261" s="285">
        <v>0</v>
      </c>
      <c r="I2261" s="287">
        <v>0</v>
      </c>
      <c r="J2261" s="285">
        <v>1</v>
      </c>
      <c r="K2261" s="285">
        <v>0</v>
      </c>
      <c r="L2261" s="285">
        <v>0</v>
      </c>
      <c r="M2261" s="285">
        <v>0</v>
      </c>
      <c r="N2261" s="285">
        <v>0</v>
      </c>
      <c r="O2261" s="285">
        <v>1</v>
      </c>
      <c r="P2261" s="285">
        <v>0</v>
      </c>
      <c r="Q2261" s="285">
        <v>0</v>
      </c>
      <c r="R2261" s="285">
        <v>0</v>
      </c>
      <c r="S2261" s="288">
        <v>0</v>
      </c>
      <c r="T2261" s="287">
        <v>0</v>
      </c>
      <c r="U2261" s="289">
        <v>1</v>
      </c>
      <c r="V2261" s="285">
        <v>1</v>
      </c>
      <c r="W2261" s="285">
        <v>0</v>
      </c>
      <c r="X2261" s="285">
        <v>1.5</v>
      </c>
      <c r="Y2261" s="19">
        <v>0</v>
      </c>
      <c r="Z2261" s="285">
        <v>0</v>
      </c>
      <c r="AA2261" s="285">
        <v>0</v>
      </c>
      <c r="AB2261" s="285">
        <v>0</v>
      </c>
      <c r="AC2261" s="285">
        <v>0</v>
      </c>
      <c r="AD2261" s="285">
        <v>1</v>
      </c>
      <c r="AE2261" s="285">
        <v>1</v>
      </c>
      <c r="AF2261" s="285">
        <v>5</v>
      </c>
      <c r="AG2261" s="285">
        <v>1</v>
      </c>
      <c r="AH2261" s="285">
        <v>10</v>
      </c>
      <c r="AI2261" s="288">
        <v>2</v>
      </c>
      <c r="AJ2261" s="288">
        <v>1</v>
      </c>
      <c r="AK2261" s="288">
        <v>0</v>
      </c>
      <c r="AL2261" s="288">
        <v>6</v>
      </c>
      <c r="AM2261" s="285">
        <v>0</v>
      </c>
      <c r="AN2261" s="285">
        <v>0</v>
      </c>
      <c r="AO2261" s="285">
        <v>0</v>
      </c>
      <c r="AP2261" s="285">
        <v>0</v>
      </c>
      <c r="AQ2261" s="285">
        <v>5000</v>
      </c>
      <c r="AR2261" s="285">
        <v>1</v>
      </c>
      <c r="AS2261" s="285">
        <v>0</v>
      </c>
      <c r="AT2261" s="288">
        <v>0</v>
      </c>
      <c r="AU2261" s="285">
        <v>0</v>
      </c>
      <c r="AV2261" s="285"/>
      <c r="AW2261" s="286" t="s">
        <v>204</v>
      </c>
      <c r="AX2261" s="285" t="s">
        <v>1767</v>
      </c>
      <c r="AY2261" s="285">
        <v>10000006</v>
      </c>
      <c r="AZ2261" s="290">
        <v>91000315</v>
      </c>
      <c r="BA2261" s="286" t="s">
        <v>5324</v>
      </c>
      <c r="BB2261" s="286" t="s">
        <v>204</v>
      </c>
      <c r="BC2261" s="287">
        <v>0</v>
      </c>
      <c r="BD2261" s="287">
        <v>0</v>
      </c>
      <c r="BE2261" s="291" t="s">
        <v>5325</v>
      </c>
      <c r="BF2261" s="291" t="s">
        <v>5326</v>
      </c>
      <c r="BG2261" s="285">
        <v>0</v>
      </c>
      <c r="BH2261" s="289">
        <v>0</v>
      </c>
      <c r="BI2261" s="285">
        <v>0</v>
      </c>
      <c r="BJ2261" s="285">
        <v>0</v>
      </c>
      <c r="BK2261" s="285">
        <v>0</v>
      </c>
      <c r="BL2261" s="285">
        <v>0</v>
      </c>
      <c r="BM2261" s="292">
        <v>0</v>
      </c>
      <c r="BN2261" s="288">
        <v>1</v>
      </c>
      <c r="BO2261" s="288">
        <v>0</v>
      </c>
      <c r="BP2261" s="288">
        <v>0</v>
      </c>
      <c r="BQ2261" s="288">
        <v>0</v>
      </c>
      <c r="BR2261" s="288">
        <v>0</v>
      </c>
      <c r="BS2261" s="288">
        <v>1</v>
      </c>
      <c r="BT2261" s="19">
        <v>0</v>
      </c>
      <c r="BU2261" s="23">
        <v>0</v>
      </c>
      <c r="BV2261" s="23"/>
      <c r="BW2261" s="23"/>
      <c r="BX2261" s="23"/>
      <c r="BY2261" s="23"/>
      <c r="BZ2261" s="23"/>
    </row>
    <row r="2262" ht="20.1" customHeight="1" spans="3:78">
      <c r="C2262" s="285">
        <v>90020004</v>
      </c>
      <c r="D2262" s="35" t="s">
        <v>5327</v>
      </c>
      <c r="E2262" s="35" t="s">
        <v>5328</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5329</v>
      </c>
      <c r="BB2262" s="21" t="s">
        <v>5330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ht="20.1" customHeight="1" spans="3:78">
      <c r="C2263" s="285">
        <v>90020005</v>
      </c>
      <c r="D2263" s="35" t="s">
        <v>5331</v>
      </c>
      <c r="E2263" s="35" t="s">
        <v>5332</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ht="20.1" customHeight="1" spans="3:78">
      <c r="C2264" s="293">
        <v>77001101</v>
      </c>
      <c r="D2264" s="294" t="s">
        <v>737</v>
      </c>
      <c r="E2264" s="294"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44" t="s">
        <v>5333</v>
      </c>
      <c r="AU2264" s="336" t="s">
        <v>5334</v>
      </c>
      <c r="AV2264" s="93"/>
      <c r="AW2264" s="71" t="s">
        <v>293</v>
      </c>
      <c r="AX2264" s="127">
        <v>0</v>
      </c>
      <c r="AY2264" s="127">
        <v>0</v>
      </c>
      <c r="AZ2264" s="127">
        <v>77001101</v>
      </c>
      <c r="BA2264" s="88" t="s">
        <v>206</v>
      </c>
      <c r="BB2264" s="72">
        <v>0</v>
      </c>
      <c r="BC2264" s="75">
        <v>0</v>
      </c>
      <c r="BD2264" s="75">
        <v>0</v>
      </c>
      <c r="BE2264" s="295" t="s">
        <v>5335</v>
      </c>
      <c r="BF2264" s="295" t="s">
        <v>5336</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ht="20.1" customHeight="1" spans="3:78">
      <c r="C2265" s="293">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36" t="s">
        <v>5334</v>
      </c>
      <c r="AV2265" s="93"/>
      <c r="AW2265" s="88" t="s">
        <v>205</v>
      </c>
      <c r="AX2265" s="72" t="s">
        <v>551</v>
      </c>
      <c r="AY2265" s="74">
        <v>10001007</v>
      </c>
      <c r="AZ2265" s="74">
        <v>77001104</v>
      </c>
      <c r="BA2265" s="71" t="s">
        <v>206</v>
      </c>
      <c r="BB2265" s="72">
        <v>0</v>
      </c>
      <c r="BC2265" s="75">
        <v>0</v>
      </c>
      <c r="BD2265" s="75">
        <v>0</v>
      </c>
      <c r="BE2265" s="76" t="s">
        <v>5337</v>
      </c>
      <c r="BF2265" s="76" t="s">
        <v>5338</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ht="20.1" customHeight="1" spans="3:78">
      <c r="C2266" s="293">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6" t="s">
        <v>5339</v>
      </c>
      <c r="AV2266" s="93"/>
      <c r="AW2266" s="88" t="s">
        <v>205</v>
      </c>
      <c r="AX2266" s="72" t="s">
        <v>551</v>
      </c>
      <c r="AY2266" s="74">
        <v>10001007</v>
      </c>
      <c r="AZ2266" s="74">
        <v>77001103</v>
      </c>
      <c r="BA2266" s="71" t="s">
        <v>206</v>
      </c>
      <c r="BB2266" s="72">
        <v>0</v>
      </c>
      <c r="BC2266" s="75">
        <v>0</v>
      </c>
      <c r="BD2266" s="75">
        <v>0</v>
      </c>
      <c r="BE2266" s="76" t="s">
        <v>5340</v>
      </c>
      <c r="BF2266" s="76" t="s">
        <v>5341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ht="20.1" customHeight="1" spans="3:78">
      <c r="C2267" s="293">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36" t="s">
        <v>5339</v>
      </c>
      <c r="AV2267" s="93"/>
      <c r="AW2267" s="88" t="s">
        <v>204</v>
      </c>
      <c r="AX2267" s="72" t="s">
        <v>551</v>
      </c>
      <c r="AY2267" s="74">
        <v>10001007</v>
      </c>
      <c r="AZ2267" s="74">
        <v>77001103</v>
      </c>
      <c r="BA2267" s="71" t="s">
        <v>206</v>
      </c>
      <c r="BB2267" s="72">
        <v>0</v>
      </c>
      <c r="BC2267" s="75">
        <v>0</v>
      </c>
      <c r="BD2267" s="75">
        <v>0</v>
      </c>
      <c r="BE2267" s="76" t="s">
        <v>5342</v>
      </c>
      <c r="BF2267" s="76" t="s">
        <v>5343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ht="20.1" customHeight="1" spans="3:78">
      <c r="C2268" s="293">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36"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ht="19.5" customHeight="1" spans="3:78">
      <c r="C2269" s="293">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36" t="s">
        <v>5334</v>
      </c>
      <c r="AV2269" s="93"/>
      <c r="AW2269" s="88" t="s">
        <v>204</v>
      </c>
      <c r="AX2269" s="72" t="s">
        <v>551</v>
      </c>
      <c r="AY2269" s="74">
        <v>10001007</v>
      </c>
      <c r="AZ2269" s="74">
        <v>77001105</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ht="19.5" customHeight="1" spans="3:78">
      <c r="C2270" s="296">
        <v>77001201</v>
      </c>
      <c r="D2270" s="297" t="s">
        <v>5344</v>
      </c>
      <c r="E2270" s="297" t="s">
        <v>5345</v>
      </c>
      <c r="F2270" s="296">
        <v>1</v>
      </c>
      <c r="G2270" s="298">
        <v>0</v>
      </c>
      <c r="H2270" s="296">
        <v>0</v>
      </c>
      <c r="I2270" s="299">
        <v>0</v>
      </c>
      <c r="J2270" s="296">
        <v>1</v>
      </c>
      <c r="K2270" s="296">
        <v>0</v>
      </c>
      <c r="L2270" s="296">
        <v>0</v>
      </c>
      <c r="M2270" s="298">
        <v>0</v>
      </c>
      <c r="N2270" s="298">
        <v>0</v>
      </c>
      <c r="O2270" s="298">
        <v>2</v>
      </c>
      <c r="P2270" s="298">
        <v>3</v>
      </c>
      <c r="Q2270" s="298">
        <v>0.15</v>
      </c>
      <c r="R2270" s="298">
        <v>0</v>
      </c>
      <c r="S2270" s="300">
        <v>0</v>
      </c>
      <c r="T2270" s="298">
        <v>0</v>
      </c>
      <c r="U2270" s="298">
        <v>1</v>
      </c>
      <c r="V2270" s="298">
        <v>1</v>
      </c>
      <c r="W2270" s="298">
        <v>0</v>
      </c>
      <c r="X2270" s="298">
        <v>2</v>
      </c>
      <c r="Y2270" s="19">
        <v>0</v>
      </c>
      <c r="Z2270" s="298">
        <v>0</v>
      </c>
      <c r="AA2270" s="298">
        <v>1</v>
      </c>
      <c r="AB2270" s="298">
        <v>0</v>
      </c>
      <c r="AC2270" s="298">
        <v>0</v>
      </c>
      <c r="AD2270" s="298">
        <v>0</v>
      </c>
      <c r="AE2270" s="298">
        <v>1</v>
      </c>
      <c r="AF2270" s="298">
        <v>15</v>
      </c>
      <c r="AG2270" s="298">
        <v>1</v>
      </c>
      <c r="AH2270" s="298">
        <v>4</v>
      </c>
      <c r="AI2270" s="300">
        <v>0</v>
      </c>
      <c r="AJ2270" s="300">
        <v>1</v>
      </c>
      <c r="AK2270" s="300">
        <v>0</v>
      </c>
      <c r="AL2270" s="300">
        <v>3</v>
      </c>
      <c r="AM2270" s="298">
        <v>0</v>
      </c>
      <c r="AN2270" s="298">
        <v>0</v>
      </c>
      <c r="AO2270" s="298">
        <v>0</v>
      </c>
      <c r="AP2270" s="298">
        <v>1.2</v>
      </c>
      <c r="AQ2270" s="298">
        <v>2000</v>
      </c>
      <c r="AR2270" s="298">
        <v>1.2</v>
      </c>
      <c r="AS2270" s="298">
        <v>0</v>
      </c>
      <c r="AT2270" s="300">
        <v>97002003</v>
      </c>
      <c r="AU2270" s="298">
        <v>0</v>
      </c>
      <c r="AV2270" s="298"/>
      <c r="AW2270" s="301" t="s">
        <v>205</v>
      </c>
      <c r="AX2270" s="298" t="s">
        <v>540</v>
      </c>
      <c r="AY2270" s="296">
        <v>0</v>
      </c>
      <c r="AZ2270" s="296">
        <v>77001201</v>
      </c>
      <c r="BA2270" s="297" t="s">
        <v>206</v>
      </c>
      <c r="BB2270" s="298">
        <v>0</v>
      </c>
      <c r="BC2270" s="299">
        <v>0</v>
      </c>
      <c r="BD2270" s="299">
        <v>0</v>
      </c>
      <c r="BE2270" s="302" t="s">
        <v>5346</v>
      </c>
      <c r="BF2270" s="302" t="s">
        <v>5347</v>
      </c>
      <c r="BG2270" s="298">
        <v>0</v>
      </c>
      <c r="BH2270" s="298">
        <v>0</v>
      </c>
      <c r="BI2270" s="298">
        <v>0</v>
      </c>
      <c r="BJ2270" s="298">
        <v>0</v>
      </c>
      <c r="BK2270" s="298">
        <v>0</v>
      </c>
      <c r="BL2270" s="298">
        <v>0</v>
      </c>
      <c r="BM2270" s="303">
        <v>0</v>
      </c>
      <c r="BN2270" s="300">
        <v>0</v>
      </c>
      <c r="BO2270" s="300">
        <v>0</v>
      </c>
      <c r="BP2270" s="300">
        <v>0</v>
      </c>
      <c r="BQ2270" s="300">
        <v>0</v>
      </c>
      <c r="BR2270" s="300">
        <v>0</v>
      </c>
      <c r="BS2270" s="300">
        <v>0</v>
      </c>
      <c r="BT2270" s="300">
        <v>0</v>
      </c>
      <c r="BU2270" s="23">
        <v>0</v>
      </c>
      <c r="BV2270" s="23"/>
      <c r="BW2270" s="23"/>
      <c r="BX2270" s="23"/>
      <c r="BY2270" s="23"/>
      <c r="BZ2270" s="23"/>
    </row>
    <row r="2271" ht="19.5" customHeight="1" spans="3:78">
      <c r="C2271" s="296">
        <v>77001202</v>
      </c>
      <c r="D2271" s="297" t="s">
        <v>5348</v>
      </c>
      <c r="E2271" s="297" t="s">
        <v>680</v>
      </c>
      <c r="F2271" s="296">
        <v>1</v>
      </c>
      <c r="G2271" s="298">
        <v>0</v>
      </c>
      <c r="H2271" s="296">
        <v>0</v>
      </c>
      <c r="I2271" s="299">
        <v>0</v>
      </c>
      <c r="J2271" s="296">
        <v>1</v>
      </c>
      <c r="K2271" s="296">
        <v>0</v>
      </c>
      <c r="L2271" s="296">
        <v>0</v>
      </c>
      <c r="M2271" s="298">
        <v>0</v>
      </c>
      <c r="N2271" s="298">
        <v>0</v>
      </c>
      <c r="O2271" s="298">
        <v>2</v>
      </c>
      <c r="P2271" s="298">
        <v>3</v>
      </c>
      <c r="Q2271" s="298">
        <v>0.15</v>
      </c>
      <c r="R2271" s="298">
        <v>0</v>
      </c>
      <c r="S2271" s="300">
        <v>0</v>
      </c>
      <c r="T2271" s="298">
        <v>0</v>
      </c>
      <c r="U2271" s="298">
        <v>1</v>
      </c>
      <c r="V2271" s="298">
        <v>1</v>
      </c>
      <c r="W2271" s="298">
        <v>0</v>
      </c>
      <c r="X2271" s="298">
        <v>0.5</v>
      </c>
      <c r="Y2271" s="19">
        <v>0</v>
      </c>
      <c r="Z2271" s="298">
        <v>0</v>
      </c>
      <c r="AA2271" s="298">
        <v>1</v>
      </c>
      <c r="AB2271" s="298">
        <v>0</v>
      </c>
      <c r="AC2271" s="298">
        <v>0</v>
      </c>
      <c r="AD2271" s="298">
        <v>0</v>
      </c>
      <c r="AE2271" s="298">
        <v>1</v>
      </c>
      <c r="AF2271" s="298">
        <v>0</v>
      </c>
      <c r="AG2271" s="298">
        <v>1</v>
      </c>
      <c r="AH2271" s="298">
        <v>5</v>
      </c>
      <c r="AI2271" s="300">
        <v>0</v>
      </c>
      <c r="AJ2271" s="300">
        <v>1</v>
      </c>
      <c r="AK2271" s="300">
        <v>0</v>
      </c>
      <c r="AL2271" s="300">
        <v>3</v>
      </c>
      <c r="AM2271" s="298">
        <v>0</v>
      </c>
      <c r="AN2271" s="298">
        <v>0</v>
      </c>
      <c r="AO2271" s="298">
        <v>0</v>
      </c>
      <c r="AP2271" s="298">
        <v>0</v>
      </c>
      <c r="AQ2271" s="298">
        <v>1000</v>
      </c>
      <c r="AR2271" s="298">
        <v>0.2</v>
      </c>
      <c r="AS2271" s="298">
        <v>0</v>
      </c>
      <c r="AT2271" s="300">
        <v>0</v>
      </c>
      <c r="AU2271" s="373" t="s">
        <v>5349</v>
      </c>
      <c r="AV2271" s="304"/>
      <c r="AW2271" s="301" t="s">
        <v>204</v>
      </c>
      <c r="AX2271" s="298" t="s">
        <v>540</v>
      </c>
      <c r="AY2271" s="296">
        <v>0</v>
      </c>
      <c r="AZ2271" s="296">
        <v>77001202</v>
      </c>
      <c r="BA2271" s="297" t="s">
        <v>206</v>
      </c>
      <c r="BB2271" s="298">
        <v>0</v>
      </c>
      <c r="BC2271" s="299">
        <v>0</v>
      </c>
      <c r="BD2271" s="299">
        <v>0</v>
      </c>
      <c r="BE2271" s="302" t="s">
        <v>5350</v>
      </c>
      <c r="BF2271" s="302" t="s">
        <v>5351</v>
      </c>
      <c r="BG2271" s="298">
        <v>0</v>
      </c>
      <c r="BH2271" s="298">
        <v>0</v>
      </c>
      <c r="BI2271" s="298">
        <v>0</v>
      </c>
      <c r="BJ2271" s="298">
        <v>0</v>
      </c>
      <c r="BK2271" s="298">
        <v>0</v>
      </c>
      <c r="BL2271" s="298">
        <v>0</v>
      </c>
      <c r="BM2271" s="303">
        <v>0</v>
      </c>
      <c r="BN2271" s="300">
        <v>0</v>
      </c>
      <c r="BO2271" s="300">
        <v>0</v>
      </c>
      <c r="BP2271" s="300">
        <v>0</v>
      </c>
      <c r="BQ2271" s="300">
        <v>0</v>
      </c>
      <c r="BR2271" s="300">
        <v>0</v>
      </c>
      <c r="BS2271" s="300">
        <v>1</v>
      </c>
      <c r="BT2271" s="300">
        <v>0</v>
      </c>
      <c r="BU2271" s="23">
        <v>0</v>
      </c>
      <c r="BV2271" s="23"/>
      <c r="BW2271" s="23"/>
      <c r="BX2271" s="23"/>
      <c r="BY2271" s="23"/>
      <c r="BZ2271" s="23"/>
    </row>
    <row r="2272" ht="19.5" customHeight="1" spans="3:78">
      <c r="C2272" s="296">
        <v>77001203</v>
      </c>
      <c r="D2272" s="297" t="s">
        <v>5352</v>
      </c>
      <c r="E2272" s="297" t="s">
        <v>5353</v>
      </c>
      <c r="F2272" s="296">
        <v>1</v>
      </c>
      <c r="G2272" s="298">
        <v>0</v>
      </c>
      <c r="H2272" s="296">
        <v>0</v>
      </c>
      <c r="I2272" s="299">
        <v>0</v>
      </c>
      <c r="J2272" s="296">
        <v>1</v>
      </c>
      <c r="K2272" s="296">
        <v>0</v>
      </c>
      <c r="L2272" s="296">
        <v>0</v>
      </c>
      <c r="M2272" s="298">
        <v>0</v>
      </c>
      <c r="N2272" s="298">
        <v>0</v>
      </c>
      <c r="O2272" s="298">
        <v>2</v>
      </c>
      <c r="P2272" s="298">
        <v>3</v>
      </c>
      <c r="Q2272" s="298">
        <v>0.1</v>
      </c>
      <c r="R2272" s="298">
        <v>0</v>
      </c>
      <c r="S2272" s="300">
        <v>0</v>
      </c>
      <c r="T2272" s="298">
        <v>0</v>
      </c>
      <c r="U2272" s="298">
        <v>1</v>
      </c>
      <c r="V2272" s="298">
        <v>1</v>
      </c>
      <c r="W2272" s="298">
        <v>0</v>
      </c>
      <c r="X2272" s="298">
        <v>3</v>
      </c>
      <c r="Y2272" s="19">
        <v>0</v>
      </c>
      <c r="Z2272" s="298">
        <v>0</v>
      </c>
      <c r="AA2272" s="298">
        <v>1</v>
      </c>
      <c r="AB2272" s="298">
        <v>0</v>
      </c>
      <c r="AC2272" s="298">
        <v>0</v>
      </c>
      <c r="AD2272" s="298">
        <v>0</v>
      </c>
      <c r="AE2272" s="298">
        <v>1</v>
      </c>
      <c r="AF2272" s="298">
        <v>5</v>
      </c>
      <c r="AG2272" s="298">
        <v>1</v>
      </c>
      <c r="AH2272" s="298">
        <v>6</v>
      </c>
      <c r="AI2272" s="300">
        <v>1</v>
      </c>
      <c r="AJ2272" s="300">
        <v>1</v>
      </c>
      <c r="AK2272" s="300">
        <v>0</v>
      </c>
      <c r="AL2272" s="300">
        <v>3</v>
      </c>
      <c r="AM2272" s="298">
        <v>0</v>
      </c>
      <c r="AN2272" s="298">
        <v>0</v>
      </c>
      <c r="AO2272" s="298">
        <v>0</v>
      </c>
      <c r="AP2272" s="298">
        <v>1.8</v>
      </c>
      <c r="AQ2272" s="298">
        <v>2000</v>
      </c>
      <c r="AR2272" s="298">
        <v>2</v>
      </c>
      <c r="AS2272" s="298">
        <v>0</v>
      </c>
      <c r="AT2272" s="300">
        <v>0</v>
      </c>
      <c r="AU2272" s="298">
        <v>97002001</v>
      </c>
      <c r="AV2272" s="298"/>
      <c r="AW2272" s="301" t="s">
        <v>205</v>
      </c>
      <c r="AX2272" s="298" t="s">
        <v>540</v>
      </c>
      <c r="AY2272" s="296">
        <v>0</v>
      </c>
      <c r="AZ2272" s="296">
        <v>77001203</v>
      </c>
      <c r="BA2272" s="297" t="s">
        <v>777</v>
      </c>
      <c r="BB2272" s="298">
        <v>0</v>
      </c>
      <c r="BC2272" s="299">
        <v>0</v>
      </c>
      <c r="BD2272" s="299">
        <v>0</v>
      </c>
      <c r="BE2272" s="302" t="s">
        <v>5354</v>
      </c>
      <c r="BF2272" s="302" t="s">
        <v>5355</v>
      </c>
      <c r="BG2272" s="298">
        <v>0</v>
      </c>
      <c r="BH2272" s="298">
        <v>0</v>
      </c>
      <c r="BI2272" s="298">
        <v>0</v>
      </c>
      <c r="BJ2272" s="298">
        <v>0</v>
      </c>
      <c r="BK2272" s="298">
        <v>0</v>
      </c>
      <c r="BL2272" s="298">
        <v>0</v>
      </c>
      <c r="BM2272" s="303">
        <v>0</v>
      </c>
      <c r="BN2272" s="300">
        <v>0</v>
      </c>
      <c r="BO2272" s="300">
        <v>0</v>
      </c>
      <c r="BP2272" s="300">
        <v>0</v>
      </c>
      <c r="BQ2272" s="300">
        <v>0</v>
      </c>
      <c r="BR2272" s="300">
        <v>0</v>
      </c>
      <c r="BS2272" s="300">
        <v>0</v>
      </c>
      <c r="BT2272" s="300">
        <v>77001208</v>
      </c>
      <c r="BU2272" s="23">
        <v>0</v>
      </c>
      <c r="BV2272" s="23"/>
      <c r="BW2272" s="23"/>
      <c r="BX2272" s="23"/>
      <c r="BY2272" s="23"/>
      <c r="BZ2272" s="23"/>
    </row>
    <row r="2273" ht="20.1" customHeight="1" spans="3:78">
      <c r="C2273" s="296">
        <v>77001204</v>
      </c>
      <c r="D2273" s="297" t="s">
        <v>5356</v>
      </c>
      <c r="E2273" s="297" t="s">
        <v>5357</v>
      </c>
      <c r="F2273" s="298">
        <v>1</v>
      </c>
      <c r="G2273" s="298">
        <v>0</v>
      </c>
      <c r="H2273" s="296">
        <v>0</v>
      </c>
      <c r="I2273" s="299">
        <v>0</v>
      </c>
      <c r="J2273" s="296">
        <v>1</v>
      </c>
      <c r="K2273" s="296">
        <v>0</v>
      </c>
      <c r="L2273" s="296">
        <v>0</v>
      </c>
      <c r="M2273" s="298">
        <v>0</v>
      </c>
      <c r="N2273" s="298">
        <v>0</v>
      </c>
      <c r="O2273" s="298">
        <v>2</v>
      </c>
      <c r="P2273" s="298">
        <v>1</v>
      </c>
      <c r="Q2273" s="298">
        <v>0.3</v>
      </c>
      <c r="R2273" s="298">
        <v>0</v>
      </c>
      <c r="S2273" s="300">
        <v>3</v>
      </c>
      <c r="T2273" s="298">
        <v>0</v>
      </c>
      <c r="U2273" s="298">
        <v>1</v>
      </c>
      <c r="V2273" s="298">
        <v>2</v>
      </c>
      <c r="W2273" s="298">
        <v>0</v>
      </c>
      <c r="X2273" s="298">
        <v>1</v>
      </c>
      <c r="Y2273" s="19">
        <v>0</v>
      </c>
      <c r="Z2273" s="298">
        <v>0</v>
      </c>
      <c r="AA2273" s="298">
        <v>0</v>
      </c>
      <c r="AB2273" s="298">
        <v>0</v>
      </c>
      <c r="AC2273" s="298">
        <v>0</v>
      </c>
      <c r="AD2273" s="298">
        <v>0</v>
      </c>
      <c r="AE2273" s="298">
        <v>0</v>
      </c>
      <c r="AF2273" s="298">
        <v>12</v>
      </c>
      <c r="AG2273" s="298">
        <v>1</v>
      </c>
      <c r="AH2273" s="298">
        <v>3</v>
      </c>
      <c r="AI2273" s="300">
        <v>6</v>
      </c>
      <c r="AJ2273" s="300">
        <v>1</v>
      </c>
      <c r="AK2273" s="300">
        <v>0</v>
      </c>
      <c r="AL2273" s="300">
        <v>1.5</v>
      </c>
      <c r="AM2273" s="298">
        <v>0</v>
      </c>
      <c r="AN2273" s="298">
        <v>0</v>
      </c>
      <c r="AO2273" s="298">
        <v>0</v>
      </c>
      <c r="AP2273" s="298">
        <v>0.5</v>
      </c>
      <c r="AQ2273" s="298">
        <v>5000</v>
      </c>
      <c r="AR2273" s="298">
        <v>1</v>
      </c>
      <c r="AS2273" s="298">
        <v>0</v>
      </c>
      <c r="AT2273" s="300">
        <v>0</v>
      </c>
      <c r="AU2273" s="298">
        <v>97002002</v>
      </c>
      <c r="AV2273" s="298"/>
      <c r="AW2273" s="301" t="s">
        <v>205</v>
      </c>
      <c r="AX2273" s="298" t="s">
        <v>540</v>
      </c>
      <c r="AY2273" s="296">
        <v>10000007</v>
      </c>
      <c r="AZ2273" s="374" t="s">
        <v>5358</v>
      </c>
      <c r="BA2273" s="297" t="s">
        <v>206</v>
      </c>
      <c r="BB2273" s="298" t="s">
        <v>5359</v>
      </c>
      <c r="BC2273" s="299">
        <v>0</v>
      </c>
      <c r="BD2273" s="299">
        <v>0</v>
      </c>
      <c r="BE2273" s="302" t="s">
        <v>5360</v>
      </c>
      <c r="BF2273" s="302" t="s">
        <v>5361</v>
      </c>
      <c r="BG2273" s="298">
        <v>0</v>
      </c>
      <c r="BH2273" s="298">
        <v>0</v>
      </c>
      <c r="BI2273" s="298">
        <v>0</v>
      </c>
      <c r="BJ2273" s="298">
        <v>0</v>
      </c>
      <c r="BK2273" s="298">
        <v>0</v>
      </c>
      <c r="BL2273" s="298">
        <v>0</v>
      </c>
      <c r="BM2273" s="303">
        <v>0</v>
      </c>
      <c r="BN2273" s="300">
        <v>0</v>
      </c>
      <c r="BO2273" s="300">
        <v>0</v>
      </c>
      <c r="BP2273" s="300">
        <v>0</v>
      </c>
      <c r="BQ2273" s="300">
        <v>0</v>
      </c>
      <c r="BR2273" s="300">
        <v>0</v>
      </c>
      <c r="BS2273" s="300">
        <v>0</v>
      </c>
      <c r="BT2273" s="300">
        <v>0</v>
      </c>
      <c r="BU2273" s="23">
        <v>0</v>
      </c>
      <c r="BV2273" s="23"/>
      <c r="BW2273" s="23"/>
      <c r="BX2273" s="23"/>
      <c r="BY2273" s="23"/>
      <c r="BZ2273" s="23"/>
    </row>
    <row r="2274" ht="19.5" customHeight="1" spans="3:78">
      <c r="C2274" s="296">
        <v>77001205</v>
      </c>
      <c r="D2274" s="297" t="s">
        <v>2452</v>
      </c>
      <c r="E2274" s="297" t="s">
        <v>2453</v>
      </c>
      <c r="F2274" s="296">
        <v>1</v>
      </c>
      <c r="G2274" s="298">
        <v>0</v>
      </c>
      <c r="H2274" s="296">
        <v>0</v>
      </c>
      <c r="I2274" s="299">
        <v>0</v>
      </c>
      <c r="J2274" s="296">
        <v>1</v>
      </c>
      <c r="K2274" s="296">
        <v>0</v>
      </c>
      <c r="L2274" s="296">
        <v>0</v>
      </c>
      <c r="M2274" s="298">
        <v>0</v>
      </c>
      <c r="N2274" s="298">
        <v>0</v>
      </c>
      <c r="O2274" s="298">
        <v>2</v>
      </c>
      <c r="P2274" s="298">
        <v>3</v>
      </c>
      <c r="Q2274" s="298">
        <v>0.15</v>
      </c>
      <c r="R2274" s="298">
        <v>0</v>
      </c>
      <c r="S2274" s="300">
        <v>0</v>
      </c>
      <c r="T2274" s="298">
        <v>0</v>
      </c>
      <c r="U2274" s="298">
        <v>1</v>
      </c>
      <c r="V2274" s="298">
        <v>1</v>
      </c>
      <c r="W2274" s="298">
        <v>0</v>
      </c>
      <c r="X2274" s="298">
        <v>0</v>
      </c>
      <c r="Y2274" s="19">
        <v>0</v>
      </c>
      <c r="Z2274" s="298">
        <v>0</v>
      </c>
      <c r="AA2274" s="298">
        <v>1</v>
      </c>
      <c r="AB2274" s="298">
        <v>0</v>
      </c>
      <c r="AC2274" s="298">
        <v>0</v>
      </c>
      <c r="AD2274" s="298">
        <v>0</v>
      </c>
      <c r="AE2274" s="298">
        <v>1</v>
      </c>
      <c r="AF2274" s="298">
        <v>0</v>
      </c>
      <c r="AG2274" s="298">
        <v>1</v>
      </c>
      <c r="AH2274" s="298">
        <v>5</v>
      </c>
      <c r="AI2274" s="300">
        <v>0</v>
      </c>
      <c r="AJ2274" s="300">
        <v>1</v>
      </c>
      <c r="AK2274" s="300">
        <v>0</v>
      </c>
      <c r="AL2274" s="300">
        <v>3</v>
      </c>
      <c r="AM2274" s="298">
        <v>0</v>
      </c>
      <c r="AN2274" s="298">
        <v>0</v>
      </c>
      <c r="AO2274" s="298">
        <v>0</v>
      </c>
      <c r="AP2274" s="298">
        <v>0</v>
      </c>
      <c r="AQ2274" s="298">
        <v>1000</v>
      </c>
      <c r="AR2274" s="298">
        <v>0</v>
      </c>
      <c r="AS2274" s="298">
        <v>0</v>
      </c>
      <c r="AT2274" s="300">
        <v>97002005</v>
      </c>
      <c r="AU2274" s="304">
        <v>0</v>
      </c>
      <c r="AV2274" s="304"/>
      <c r="AW2274" s="301" t="s">
        <v>204</v>
      </c>
      <c r="AX2274" s="298" t="s">
        <v>540</v>
      </c>
      <c r="AY2274" s="296">
        <v>0</v>
      </c>
      <c r="AZ2274" s="296">
        <v>0</v>
      </c>
      <c r="BA2274" s="297" t="s">
        <v>206</v>
      </c>
      <c r="BB2274" s="298">
        <v>0</v>
      </c>
      <c r="BC2274" s="299">
        <v>0</v>
      </c>
      <c r="BD2274" s="299">
        <v>0</v>
      </c>
      <c r="BE2274" s="302" t="s">
        <v>5350</v>
      </c>
      <c r="BF2274" s="302" t="s">
        <v>5351</v>
      </c>
      <c r="BG2274" s="298">
        <v>0</v>
      </c>
      <c r="BH2274" s="298">
        <v>0</v>
      </c>
      <c r="BI2274" s="298">
        <v>0</v>
      </c>
      <c r="BJ2274" s="298">
        <v>0</v>
      </c>
      <c r="BK2274" s="298">
        <v>0</v>
      </c>
      <c r="BL2274" s="298">
        <v>0</v>
      </c>
      <c r="BM2274" s="303">
        <v>0</v>
      </c>
      <c r="BN2274" s="300">
        <v>0</v>
      </c>
      <c r="BO2274" s="300">
        <v>0</v>
      </c>
      <c r="BP2274" s="300">
        <v>0</v>
      </c>
      <c r="BQ2274" s="300">
        <v>0</v>
      </c>
      <c r="BR2274" s="300">
        <v>0</v>
      </c>
      <c r="BS2274" s="300">
        <v>1</v>
      </c>
      <c r="BT2274" s="300">
        <v>0</v>
      </c>
      <c r="BU2274" s="23">
        <v>0</v>
      </c>
      <c r="BV2274" s="23"/>
      <c r="BW2274" s="23"/>
      <c r="BX2274" s="23"/>
      <c r="BY2274" s="23"/>
      <c r="BZ2274" s="23"/>
    </row>
    <row r="2275" ht="19.5" customHeight="1" spans="3:78">
      <c r="C2275" s="296">
        <v>77001206</v>
      </c>
      <c r="D2275" s="297" t="s">
        <v>5362</v>
      </c>
      <c r="E2275" s="297" t="s">
        <v>3480</v>
      </c>
      <c r="F2275" s="296">
        <v>1</v>
      </c>
      <c r="G2275" s="298">
        <v>0</v>
      </c>
      <c r="H2275" s="296">
        <v>0</v>
      </c>
      <c r="I2275" s="299">
        <v>0</v>
      </c>
      <c r="J2275" s="296">
        <v>1</v>
      </c>
      <c r="K2275" s="296">
        <v>0</v>
      </c>
      <c r="L2275" s="296">
        <v>0</v>
      </c>
      <c r="M2275" s="298">
        <v>0</v>
      </c>
      <c r="N2275" s="298">
        <v>0</v>
      </c>
      <c r="O2275" s="298">
        <v>2</v>
      </c>
      <c r="P2275" s="298" t="s">
        <v>5363</v>
      </c>
      <c r="Q2275" s="298" t="s">
        <v>5364</v>
      </c>
      <c r="R2275" s="298">
        <v>0</v>
      </c>
      <c r="S2275" s="300">
        <v>0</v>
      </c>
      <c r="T2275" s="298">
        <v>0</v>
      </c>
      <c r="U2275" s="298">
        <v>1</v>
      </c>
      <c r="V2275" s="298">
        <v>2</v>
      </c>
      <c r="W2275" s="298">
        <v>0</v>
      </c>
      <c r="X2275" s="298">
        <v>1.5</v>
      </c>
      <c r="Y2275" s="19">
        <v>0</v>
      </c>
      <c r="Z2275" s="298">
        <v>0</v>
      </c>
      <c r="AA2275" s="298">
        <v>0</v>
      </c>
      <c r="AB2275" s="298">
        <v>0</v>
      </c>
      <c r="AC2275" s="298">
        <v>0</v>
      </c>
      <c r="AD2275" s="298">
        <v>0</v>
      </c>
      <c r="AE2275" s="298">
        <v>1</v>
      </c>
      <c r="AF2275" s="298">
        <v>18</v>
      </c>
      <c r="AG2275" s="298">
        <v>1</v>
      </c>
      <c r="AH2275" s="298">
        <v>2</v>
      </c>
      <c r="AI2275" s="300">
        <v>0</v>
      </c>
      <c r="AJ2275" s="300">
        <v>2</v>
      </c>
      <c r="AK2275" s="300">
        <v>0</v>
      </c>
      <c r="AL2275" s="300">
        <v>2</v>
      </c>
      <c r="AM2275" s="298">
        <v>0</v>
      </c>
      <c r="AN2275" s="298">
        <v>0</v>
      </c>
      <c r="AO2275" s="298">
        <v>0</v>
      </c>
      <c r="AP2275" s="298">
        <v>1</v>
      </c>
      <c r="AQ2275" s="298">
        <v>12000</v>
      </c>
      <c r="AR2275" s="298">
        <v>1</v>
      </c>
      <c r="AS2275" s="298">
        <v>10</v>
      </c>
      <c r="AT2275" s="305">
        <v>0</v>
      </c>
      <c r="AU2275" s="373" t="s">
        <v>5365</v>
      </c>
      <c r="AV2275" s="304"/>
      <c r="AW2275" s="297" t="s">
        <v>205</v>
      </c>
      <c r="AX2275" s="298" t="s">
        <v>540</v>
      </c>
      <c r="AY2275" s="296">
        <v>10000007</v>
      </c>
      <c r="AZ2275" s="374" t="s">
        <v>5366</v>
      </c>
      <c r="BA2275" s="297" t="s">
        <v>592</v>
      </c>
      <c r="BB2275" s="298" t="s">
        <v>5367</v>
      </c>
      <c r="BC2275" s="299">
        <v>0</v>
      </c>
      <c r="BD2275" s="299">
        <v>0</v>
      </c>
      <c r="BE2275" s="302" t="s">
        <v>5368</v>
      </c>
      <c r="BF2275" s="302" t="s">
        <v>5369</v>
      </c>
      <c r="BG2275" s="298">
        <v>0</v>
      </c>
      <c r="BH2275" s="298">
        <v>0</v>
      </c>
      <c r="BI2275" s="298">
        <v>0</v>
      </c>
      <c r="BJ2275" s="298">
        <v>0</v>
      </c>
      <c r="BK2275" s="298">
        <v>0</v>
      </c>
      <c r="BL2275" s="298">
        <v>0</v>
      </c>
      <c r="BM2275" s="303">
        <v>0</v>
      </c>
      <c r="BN2275" s="300">
        <v>0</v>
      </c>
      <c r="BO2275" s="300">
        <v>0</v>
      </c>
      <c r="BP2275" s="300">
        <v>0</v>
      </c>
      <c r="BQ2275" s="300">
        <v>0</v>
      </c>
      <c r="BR2275" s="300">
        <v>0</v>
      </c>
      <c r="BS2275" s="300">
        <v>0</v>
      </c>
      <c r="BT2275" s="300">
        <v>0</v>
      </c>
      <c r="BU2275" s="23">
        <v>0</v>
      </c>
      <c r="BV2275" s="23"/>
      <c r="BW2275" s="23"/>
      <c r="BX2275" s="23"/>
      <c r="BY2275" s="23"/>
      <c r="BZ2275" s="23"/>
    </row>
    <row r="2276" ht="19.5" customHeight="1" spans="3:78">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37" t="s">
        <v>5370</v>
      </c>
      <c r="AU2276" s="97">
        <v>0</v>
      </c>
      <c r="AV2276" s="115"/>
      <c r="AW2276" s="104" t="s">
        <v>205</v>
      </c>
      <c r="AX2276" s="98">
        <v>0</v>
      </c>
      <c r="AY2276" s="98">
        <v>0</v>
      </c>
      <c r="AZ2276" s="98">
        <v>77001305</v>
      </c>
      <c r="BA2276" s="110" t="s">
        <v>534</v>
      </c>
      <c r="BB2276" s="97" t="s">
        <v>5371</v>
      </c>
      <c r="BC2276" s="116">
        <v>0</v>
      </c>
      <c r="BD2276" s="105">
        <v>0</v>
      </c>
      <c r="BE2276" s="106" t="s">
        <v>5372</v>
      </c>
      <c r="BF2276" s="106" t="s">
        <v>5373</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ht="19.5" hidden="1" customHeight="1" spans="3:78">
      <c r="C2277" s="107">
        <v>77001302</v>
      </c>
      <c r="D2277" s="110" t="s">
        <v>810</v>
      </c>
      <c r="E2277" s="306"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40" t="s">
        <v>5374</v>
      </c>
      <c r="AU2277" s="341" t="s">
        <v>5375</v>
      </c>
      <c r="AV2277" s="118"/>
      <c r="AW2277" s="110" t="s">
        <v>262</v>
      </c>
      <c r="AX2277" s="100" t="s">
        <v>221</v>
      </c>
      <c r="AY2277" s="107">
        <v>10000011</v>
      </c>
      <c r="AZ2277" s="107">
        <v>77001301</v>
      </c>
      <c r="BA2277" s="110" t="s">
        <v>222</v>
      </c>
      <c r="BB2277" s="100">
        <v>0</v>
      </c>
      <c r="BC2277" s="105">
        <v>0</v>
      </c>
      <c r="BD2277" s="105">
        <v>0</v>
      </c>
      <c r="BE2277" s="111" t="s">
        <v>5376</v>
      </c>
      <c r="BF2277" s="111" t="s">
        <v>5377</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ht="20.1" customHeight="1" spans="3:78">
      <c r="C2278" s="107">
        <v>77001303</v>
      </c>
      <c r="D2278" s="110" t="s">
        <v>816</v>
      </c>
      <c r="E2278" s="306"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41" t="s">
        <v>5375</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ht="20.1" customHeight="1" spans="3:78">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41" t="s">
        <v>5378</v>
      </c>
      <c r="AV2279" s="118"/>
      <c r="AW2279" s="104" t="s">
        <v>293</v>
      </c>
      <c r="AX2279" s="98">
        <v>0</v>
      </c>
      <c r="AY2279" s="98">
        <v>0</v>
      </c>
      <c r="AZ2279" s="107">
        <v>77001303</v>
      </c>
      <c r="BA2279" s="104" t="s">
        <v>592</v>
      </c>
      <c r="BB2279" s="100" t="s">
        <v>822</v>
      </c>
      <c r="BC2279" s="105">
        <v>0</v>
      </c>
      <c r="BD2279" s="105">
        <v>0</v>
      </c>
      <c r="BE2279" s="111" t="s">
        <v>5379</v>
      </c>
      <c r="BF2279" s="120" t="s">
        <v>5380</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ht="20.1" customHeight="1" spans="3:78">
      <c r="C2280" s="107">
        <v>77001305</v>
      </c>
      <c r="D2280" s="110" t="s">
        <v>766</v>
      </c>
      <c r="E2280" s="306"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37" t="s">
        <v>5374</v>
      </c>
      <c r="AU2280" s="341" t="s">
        <v>5375</v>
      </c>
      <c r="AV2280" s="118"/>
      <c r="AW2280" s="110" t="s">
        <v>262</v>
      </c>
      <c r="AX2280" s="100" t="s">
        <v>221</v>
      </c>
      <c r="AY2280" s="107">
        <v>10000011</v>
      </c>
      <c r="AZ2280" s="107">
        <v>77001301</v>
      </c>
      <c r="BA2280" s="110" t="s">
        <v>222</v>
      </c>
      <c r="BB2280" s="100">
        <v>0</v>
      </c>
      <c r="BC2280" s="105">
        <v>0</v>
      </c>
      <c r="BD2280" s="105">
        <v>0</v>
      </c>
      <c r="BE2280" s="111" t="s">
        <v>5381</v>
      </c>
      <c r="BF2280" s="111" t="s">
        <v>5382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ht="20.1" customHeight="1" spans="3:78">
      <c r="C2281" s="107">
        <v>77001306</v>
      </c>
      <c r="D2281" s="110" t="s">
        <v>766</v>
      </c>
      <c r="E2281" s="306"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37" t="s">
        <v>5374</v>
      </c>
      <c r="AU2281" s="341"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ht="20.1" customHeight="1" spans="3:78">
      <c r="C2282" s="107">
        <v>77001307</v>
      </c>
      <c r="D2282" s="110" t="s">
        <v>5383</v>
      </c>
      <c r="E2282" s="306" t="s">
        <v>5384</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41" t="s">
        <v>5375</v>
      </c>
      <c r="AV2282" s="118"/>
      <c r="AW2282" s="104" t="s">
        <v>204</v>
      </c>
      <c r="AX2282" s="100" t="s">
        <v>551</v>
      </c>
      <c r="AY2282" s="107">
        <v>10001007</v>
      </c>
      <c r="AZ2282" s="107">
        <v>77001304</v>
      </c>
      <c r="BA2282" s="110" t="s">
        <v>206</v>
      </c>
      <c r="BB2282" s="100">
        <v>0</v>
      </c>
      <c r="BC2282" s="105">
        <v>0</v>
      </c>
      <c r="BD2282" s="105">
        <v>0</v>
      </c>
      <c r="BE2282" s="111" t="s">
        <v>5385</v>
      </c>
      <c r="BF2282" s="111" t="s">
        <v>5386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ht="19.5" customHeight="1" spans="3:78">
      <c r="C2283" s="74">
        <v>77001401</v>
      </c>
      <c r="D2283" s="71" t="s">
        <v>5387</v>
      </c>
      <c r="E2283" s="71" t="s">
        <v>5388</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36" t="s">
        <v>5389</v>
      </c>
      <c r="AV2283" s="93"/>
      <c r="AW2283" s="71" t="s">
        <v>293</v>
      </c>
      <c r="AX2283" s="72" t="s">
        <v>540</v>
      </c>
      <c r="AY2283" s="74">
        <v>10000007</v>
      </c>
      <c r="AZ2283" s="74">
        <v>77001401</v>
      </c>
      <c r="BA2283" s="71" t="s">
        <v>592</v>
      </c>
      <c r="BB2283" s="72" t="s">
        <v>5390</v>
      </c>
      <c r="BC2283" s="75">
        <v>0</v>
      </c>
      <c r="BD2283" s="75">
        <v>1</v>
      </c>
      <c r="BE2283" s="76" t="s">
        <v>5391</v>
      </c>
      <c r="BF2283" s="76" t="s">
        <v>5392</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ht="19.5" customHeight="1" spans="3:78">
      <c r="C2284" s="74">
        <v>77001402</v>
      </c>
      <c r="D2284" s="71" t="s">
        <v>3010</v>
      </c>
      <c r="E2284" s="71" t="s">
        <v>5393</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44" t="s">
        <v>5394</v>
      </c>
      <c r="AU2284" s="336" t="s">
        <v>5395</v>
      </c>
      <c r="AV2284" s="93"/>
      <c r="AW2284" s="88" t="s">
        <v>204</v>
      </c>
      <c r="AX2284" s="72" t="s">
        <v>540</v>
      </c>
      <c r="AY2284" s="74">
        <v>0</v>
      </c>
      <c r="AZ2284" s="74">
        <v>77001403</v>
      </c>
      <c r="BA2284" s="71" t="s">
        <v>206</v>
      </c>
      <c r="BB2284" s="72">
        <v>0</v>
      </c>
      <c r="BC2284" s="75">
        <v>0</v>
      </c>
      <c r="BD2284" s="75">
        <v>0</v>
      </c>
      <c r="BE2284" s="76" t="s">
        <v>2405</v>
      </c>
      <c r="BF2284" s="76" t="s">
        <v>2406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ht="19.5" customHeight="1" spans="3:78">
      <c r="C2285" s="74">
        <v>77001403</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36"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ht="19.5" customHeight="1" spans="3:78">
      <c r="C2286" s="74">
        <v>77001404</v>
      </c>
      <c r="D2286" s="71" t="s">
        <v>5396</v>
      </c>
      <c r="E2286" s="71" t="s">
        <v>5397</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36" t="s">
        <v>5398</v>
      </c>
      <c r="AV2286" s="93"/>
      <c r="AW2286" s="71" t="s">
        <v>262</v>
      </c>
      <c r="AX2286" s="72" t="s">
        <v>540</v>
      </c>
      <c r="AY2286" s="74">
        <v>10000007</v>
      </c>
      <c r="AZ2286" s="74">
        <v>77001402</v>
      </c>
      <c r="BA2286" s="71" t="s">
        <v>592</v>
      </c>
      <c r="BB2286" s="72" t="s">
        <v>5399</v>
      </c>
      <c r="BC2286" s="75">
        <v>0</v>
      </c>
      <c r="BD2286" s="75">
        <v>1</v>
      </c>
      <c r="BE2286" s="76" t="s">
        <v>5400</v>
      </c>
      <c r="BF2286" s="76" t="s">
        <v>5401</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ht="19.5" customHeight="1" spans="3:78">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36" t="s">
        <v>5395</v>
      </c>
      <c r="AV2287" s="93"/>
      <c r="AW2287" s="88" t="s">
        <v>205</v>
      </c>
      <c r="AX2287" s="72" t="s">
        <v>540</v>
      </c>
      <c r="AY2287" s="74">
        <v>0</v>
      </c>
      <c r="AZ2287" s="74">
        <v>77001404</v>
      </c>
      <c r="BA2287" s="71" t="s">
        <v>206</v>
      </c>
      <c r="BB2287" s="72" t="s">
        <v>5402</v>
      </c>
      <c r="BC2287" s="75">
        <v>0</v>
      </c>
      <c r="BD2287" s="75">
        <v>0</v>
      </c>
      <c r="BE2287" s="76" t="s">
        <v>5403</v>
      </c>
      <c r="BF2287" s="76" t="s">
        <v>5404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ht="20.1" customHeight="1" spans="3:78">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ht="19.5" customHeight="1" spans="3:78">
      <c r="C2289" s="74">
        <v>77001407</v>
      </c>
      <c r="D2289" s="71" t="s">
        <v>5405</v>
      </c>
      <c r="E2289" s="71" t="s">
        <v>5406</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36" t="s">
        <v>5398</v>
      </c>
      <c r="AV2289" s="93"/>
      <c r="AW2289" s="88" t="s">
        <v>293</v>
      </c>
      <c r="AX2289" s="72" t="s">
        <v>540</v>
      </c>
      <c r="AY2289" s="74">
        <v>0</v>
      </c>
      <c r="AZ2289" s="74">
        <v>77001407</v>
      </c>
      <c r="BA2289" s="71" t="s">
        <v>206</v>
      </c>
      <c r="BB2289" s="72">
        <v>0</v>
      </c>
      <c r="BC2289" s="75">
        <v>0</v>
      </c>
      <c r="BD2289" s="75">
        <v>0</v>
      </c>
      <c r="BE2289" s="76" t="s">
        <v>5407</v>
      </c>
      <c r="BF2289" s="76" t="s">
        <v>5408</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ht="19.5" customHeight="1" spans="3:78">
      <c r="C2290" s="296">
        <v>77001501</v>
      </c>
      <c r="D2290" s="297" t="s">
        <v>5409</v>
      </c>
      <c r="E2290" s="297" t="s">
        <v>5410</v>
      </c>
      <c r="F2290" s="296">
        <v>1</v>
      </c>
      <c r="G2290" s="296">
        <v>0</v>
      </c>
      <c r="H2290" s="296">
        <v>0</v>
      </c>
      <c r="I2290" s="299">
        <v>0</v>
      </c>
      <c r="J2290" s="296">
        <v>1</v>
      </c>
      <c r="K2290" s="296">
        <v>0</v>
      </c>
      <c r="L2290" s="296">
        <v>0</v>
      </c>
      <c r="M2290" s="298">
        <v>0</v>
      </c>
      <c r="N2290" s="298">
        <v>0</v>
      </c>
      <c r="O2290" s="298">
        <v>2</v>
      </c>
      <c r="P2290" s="298">
        <v>2</v>
      </c>
      <c r="Q2290" s="298">
        <v>0.5</v>
      </c>
      <c r="R2290" s="298">
        <v>0</v>
      </c>
      <c r="S2290" s="300">
        <v>0</v>
      </c>
      <c r="T2290" s="298">
        <v>0</v>
      </c>
      <c r="U2290" s="298">
        <v>1</v>
      </c>
      <c r="V2290" s="298">
        <v>2</v>
      </c>
      <c r="W2290" s="298">
        <v>0</v>
      </c>
      <c r="X2290" s="298">
        <v>2</v>
      </c>
      <c r="Y2290" s="19">
        <v>0</v>
      </c>
      <c r="Z2290" s="298">
        <v>0</v>
      </c>
      <c r="AA2290" s="298">
        <v>1</v>
      </c>
      <c r="AB2290" s="298">
        <v>0</v>
      </c>
      <c r="AC2290" s="298">
        <v>0</v>
      </c>
      <c r="AD2290" s="298">
        <v>0</v>
      </c>
      <c r="AE2290" s="298">
        <v>1</v>
      </c>
      <c r="AF2290" s="298">
        <v>30</v>
      </c>
      <c r="AG2290" s="298">
        <v>1</v>
      </c>
      <c r="AH2290" s="298">
        <v>4</v>
      </c>
      <c r="AI2290" s="300">
        <v>0</v>
      </c>
      <c r="AJ2290" s="300">
        <v>1</v>
      </c>
      <c r="AK2290" s="300">
        <v>0</v>
      </c>
      <c r="AL2290" s="300">
        <v>3</v>
      </c>
      <c r="AM2290" s="298">
        <v>0</v>
      </c>
      <c r="AN2290" s="298">
        <v>1</v>
      </c>
      <c r="AO2290" s="298">
        <v>0</v>
      </c>
      <c r="AP2290" s="298">
        <v>1</v>
      </c>
      <c r="AQ2290" s="298">
        <v>3000</v>
      </c>
      <c r="AR2290" s="298">
        <v>1</v>
      </c>
      <c r="AS2290" s="298">
        <v>0</v>
      </c>
      <c r="AT2290" s="300">
        <v>97005001</v>
      </c>
      <c r="AU2290" s="373" t="s">
        <v>5411</v>
      </c>
      <c r="AV2290" s="304"/>
      <c r="AW2290" s="301" t="s">
        <v>293</v>
      </c>
      <c r="AX2290" s="298" t="s">
        <v>540</v>
      </c>
      <c r="AY2290" s="296">
        <v>0</v>
      </c>
      <c r="AZ2290" s="296">
        <v>77001501</v>
      </c>
      <c r="BA2290" s="297" t="s">
        <v>206</v>
      </c>
      <c r="BB2290" s="298">
        <v>0</v>
      </c>
      <c r="BC2290" s="299">
        <v>0</v>
      </c>
      <c r="BD2290" s="299">
        <v>0</v>
      </c>
      <c r="BE2290" s="302" t="s">
        <v>5412</v>
      </c>
      <c r="BF2290" s="302" t="s">
        <v>5413</v>
      </c>
      <c r="BG2290" s="298">
        <v>0</v>
      </c>
      <c r="BH2290" s="298">
        <v>0</v>
      </c>
      <c r="BI2290" s="298">
        <v>0</v>
      </c>
      <c r="BJ2290" s="298">
        <v>0</v>
      </c>
      <c r="BK2290" s="298">
        <v>0</v>
      </c>
      <c r="BL2290" s="298">
        <v>0</v>
      </c>
      <c r="BM2290" s="303">
        <v>0</v>
      </c>
      <c r="BN2290" s="300">
        <v>0</v>
      </c>
      <c r="BO2290" s="300">
        <v>0</v>
      </c>
      <c r="BP2290" s="300">
        <v>0</v>
      </c>
      <c r="BQ2290" s="300">
        <v>0</v>
      </c>
      <c r="BR2290" s="300">
        <v>0</v>
      </c>
      <c r="BS2290" s="300">
        <v>0</v>
      </c>
      <c r="BT2290" s="300">
        <v>0</v>
      </c>
      <c r="BU2290" s="23">
        <v>0</v>
      </c>
      <c r="BV2290" s="23"/>
      <c r="BW2290" s="23"/>
      <c r="BX2290" s="23"/>
      <c r="BY2290" s="23"/>
      <c r="BZ2290" s="23"/>
    </row>
    <row r="2291" ht="20.1" customHeight="1" spans="3:78">
      <c r="C2291" s="296">
        <v>77001502</v>
      </c>
      <c r="D2291" s="297" t="s">
        <v>5414</v>
      </c>
      <c r="E2291" s="297" t="s">
        <v>5415</v>
      </c>
      <c r="F2291" s="298">
        <v>1</v>
      </c>
      <c r="G2291" s="298">
        <v>0</v>
      </c>
      <c r="H2291" s="298">
        <v>0</v>
      </c>
      <c r="I2291" s="299">
        <v>0</v>
      </c>
      <c r="J2291" s="296">
        <v>1</v>
      </c>
      <c r="K2291" s="298">
        <v>0</v>
      </c>
      <c r="L2291" s="298">
        <v>0</v>
      </c>
      <c r="M2291" s="298">
        <v>0</v>
      </c>
      <c r="N2291" s="298">
        <v>0</v>
      </c>
      <c r="O2291" s="298">
        <v>2</v>
      </c>
      <c r="P2291" s="298">
        <v>3</v>
      </c>
      <c r="Q2291" s="298">
        <v>0.2</v>
      </c>
      <c r="R2291" s="298">
        <v>0</v>
      </c>
      <c r="S2291" s="300">
        <v>0</v>
      </c>
      <c r="T2291" s="298">
        <v>0</v>
      </c>
      <c r="U2291" s="298">
        <v>1</v>
      </c>
      <c r="V2291" s="298">
        <v>1</v>
      </c>
      <c r="W2291" s="298">
        <v>0</v>
      </c>
      <c r="X2291" s="298">
        <v>1</v>
      </c>
      <c r="Y2291" s="19">
        <v>0</v>
      </c>
      <c r="Z2291" s="298">
        <v>0</v>
      </c>
      <c r="AA2291" s="298">
        <v>1</v>
      </c>
      <c r="AB2291" s="298">
        <v>0</v>
      </c>
      <c r="AC2291" s="298">
        <v>0</v>
      </c>
      <c r="AD2291" s="298">
        <v>0</v>
      </c>
      <c r="AE2291" s="298">
        <v>1</v>
      </c>
      <c r="AF2291" s="298">
        <v>6</v>
      </c>
      <c r="AG2291" s="298">
        <v>1</v>
      </c>
      <c r="AH2291" s="298">
        <v>3</v>
      </c>
      <c r="AI2291" s="300">
        <v>0</v>
      </c>
      <c r="AJ2291" s="300">
        <v>1</v>
      </c>
      <c r="AK2291" s="300">
        <v>0</v>
      </c>
      <c r="AL2291" s="300">
        <v>2</v>
      </c>
      <c r="AM2291" s="298">
        <v>0</v>
      </c>
      <c r="AN2291" s="298">
        <v>0</v>
      </c>
      <c r="AO2291" s="298">
        <v>0</v>
      </c>
      <c r="AP2291" s="298">
        <v>1</v>
      </c>
      <c r="AQ2291" s="298">
        <v>1100</v>
      </c>
      <c r="AR2291" s="298">
        <v>1</v>
      </c>
      <c r="AS2291" s="298">
        <v>0</v>
      </c>
      <c r="AT2291" s="300">
        <v>0</v>
      </c>
      <c r="AU2291" s="298">
        <v>97005003</v>
      </c>
      <c r="AV2291" s="298"/>
      <c r="AW2291" s="297" t="s">
        <v>204</v>
      </c>
      <c r="AX2291" s="298" t="s">
        <v>540</v>
      </c>
      <c r="AY2291" s="296">
        <v>10000001</v>
      </c>
      <c r="AZ2291" s="296">
        <v>77001505</v>
      </c>
      <c r="BA2291" s="297" t="s">
        <v>777</v>
      </c>
      <c r="BB2291" s="298">
        <v>0</v>
      </c>
      <c r="BC2291" s="299">
        <v>0</v>
      </c>
      <c r="BD2291" s="299">
        <v>0</v>
      </c>
      <c r="BE2291" s="307" t="s">
        <v>5416</v>
      </c>
      <c r="BF2291" s="307" t="s">
        <v>5417</v>
      </c>
      <c r="BG2291" s="298">
        <v>0</v>
      </c>
      <c r="BH2291" s="298">
        <v>0</v>
      </c>
      <c r="BI2291" s="298">
        <v>0</v>
      </c>
      <c r="BJ2291" s="298">
        <v>0</v>
      </c>
      <c r="BK2291" s="298">
        <v>0</v>
      </c>
      <c r="BL2291" s="298">
        <v>0</v>
      </c>
      <c r="BM2291" s="303">
        <v>0</v>
      </c>
      <c r="BN2291" s="300">
        <v>0</v>
      </c>
      <c r="BO2291" s="300">
        <v>0</v>
      </c>
      <c r="BP2291" s="300">
        <v>0</v>
      </c>
      <c r="BQ2291" s="300">
        <v>0</v>
      </c>
      <c r="BR2291" s="300">
        <v>0</v>
      </c>
      <c r="BS2291" s="300">
        <v>0</v>
      </c>
      <c r="BT2291" s="300">
        <v>77001508</v>
      </c>
      <c r="BU2291" s="23">
        <v>0</v>
      </c>
      <c r="BV2291" s="23"/>
      <c r="BW2291" s="23"/>
      <c r="BX2291" s="23"/>
      <c r="BY2291" s="23"/>
      <c r="BZ2291" s="23"/>
    </row>
    <row r="2292" ht="19.5" customHeight="1" spans="3:78">
      <c r="C2292" s="296">
        <v>77001503</v>
      </c>
      <c r="D2292" s="297" t="s">
        <v>5418</v>
      </c>
      <c r="E2292" s="297" t="s">
        <v>5419</v>
      </c>
      <c r="F2292" s="296">
        <v>1</v>
      </c>
      <c r="G2292" s="298">
        <v>0</v>
      </c>
      <c r="H2292" s="296">
        <v>0</v>
      </c>
      <c r="I2292" s="299">
        <v>0</v>
      </c>
      <c r="J2292" s="296">
        <v>1</v>
      </c>
      <c r="K2292" s="296">
        <v>0</v>
      </c>
      <c r="L2292" s="296">
        <v>0</v>
      </c>
      <c r="M2292" s="298">
        <v>0</v>
      </c>
      <c r="N2292" s="298">
        <v>0</v>
      </c>
      <c r="O2292" s="298">
        <v>2</v>
      </c>
      <c r="P2292" s="298">
        <v>1</v>
      </c>
      <c r="Q2292" s="298">
        <v>0.2</v>
      </c>
      <c r="R2292" s="298">
        <v>0</v>
      </c>
      <c r="S2292" s="300">
        <v>0</v>
      </c>
      <c r="T2292" s="298">
        <v>0</v>
      </c>
      <c r="U2292" s="298">
        <v>1</v>
      </c>
      <c r="V2292" s="298">
        <v>2</v>
      </c>
      <c r="W2292" s="298">
        <v>0</v>
      </c>
      <c r="X2292" s="298">
        <v>0.8</v>
      </c>
      <c r="Y2292" s="19">
        <v>0</v>
      </c>
      <c r="Z2292" s="298">
        <v>0</v>
      </c>
      <c r="AA2292" s="298">
        <v>1</v>
      </c>
      <c r="AB2292" s="298">
        <v>0</v>
      </c>
      <c r="AC2292" s="298">
        <v>0</v>
      </c>
      <c r="AD2292" s="298">
        <v>0</v>
      </c>
      <c r="AE2292" s="298">
        <v>0</v>
      </c>
      <c r="AF2292" s="298">
        <v>14</v>
      </c>
      <c r="AG2292" s="298">
        <v>1</v>
      </c>
      <c r="AH2292" s="298">
        <v>3</v>
      </c>
      <c r="AI2292" s="300">
        <v>1</v>
      </c>
      <c r="AJ2292" s="300">
        <v>0</v>
      </c>
      <c r="AK2292" s="300">
        <v>0</v>
      </c>
      <c r="AL2292" s="300">
        <v>0</v>
      </c>
      <c r="AM2292" s="298">
        <v>0</v>
      </c>
      <c r="AN2292" s="298">
        <v>0</v>
      </c>
      <c r="AO2292" s="298">
        <v>0</v>
      </c>
      <c r="AP2292" s="298">
        <v>0</v>
      </c>
      <c r="AQ2292" s="298">
        <v>999999</v>
      </c>
      <c r="AR2292" s="298">
        <v>0</v>
      </c>
      <c r="AS2292" s="298">
        <v>0</v>
      </c>
      <c r="AT2292" s="300">
        <v>97005004</v>
      </c>
      <c r="AU2292" s="298">
        <v>97005002</v>
      </c>
      <c r="AV2292" s="298"/>
      <c r="AW2292" s="301" t="s">
        <v>293</v>
      </c>
      <c r="AX2292" s="298" t="s">
        <v>540</v>
      </c>
      <c r="AY2292" s="296">
        <v>10000007</v>
      </c>
      <c r="AZ2292" s="296">
        <v>77001503</v>
      </c>
      <c r="BA2292" s="301" t="s">
        <v>321</v>
      </c>
      <c r="BB2292" s="301" t="s">
        <v>377</v>
      </c>
      <c r="BC2292" s="299">
        <v>0</v>
      </c>
      <c r="BD2292" s="299">
        <v>0</v>
      </c>
      <c r="BE2292" s="302" t="s">
        <v>5420</v>
      </c>
      <c r="BF2292" s="302" t="s">
        <v>5421</v>
      </c>
      <c r="BG2292" s="298">
        <v>0</v>
      </c>
      <c r="BH2292" s="298">
        <v>0</v>
      </c>
      <c r="BI2292" s="298">
        <v>0</v>
      </c>
      <c r="BJ2292" s="298">
        <v>0</v>
      </c>
      <c r="BK2292" s="298">
        <v>0</v>
      </c>
      <c r="BL2292" s="298">
        <v>0</v>
      </c>
      <c r="BM2292" s="303">
        <v>0</v>
      </c>
      <c r="BN2292" s="300">
        <v>0</v>
      </c>
      <c r="BO2292" s="300">
        <v>0</v>
      </c>
      <c r="BP2292" s="300">
        <v>0</v>
      </c>
      <c r="BQ2292" s="300">
        <v>0</v>
      </c>
      <c r="BR2292" s="300">
        <v>0</v>
      </c>
      <c r="BS2292" s="300">
        <v>0</v>
      </c>
      <c r="BT2292" s="300">
        <v>0</v>
      </c>
      <c r="BU2292" s="23">
        <v>0</v>
      </c>
      <c r="BV2292" s="23"/>
      <c r="BW2292" s="23"/>
      <c r="BX2292" s="23"/>
      <c r="BY2292" s="23"/>
      <c r="BZ2292" s="23"/>
    </row>
    <row r="2293" ht="20.1" customHeight="1" spans="3:78">
      <c r="C2293" s="296">
        <v>77001504</v>
      </c>
      <c r="D2293" s="297" t="s">
        <v>5422</v>
      </c>
      <c r="E2293" s="308" t="s">
        <v>5423</v>
      </c>
      <c r="F2293" s="303">
        <v>1</v>
      </c>
      <c r="G2293" s="298">
        <v>0</v>
      </c>
      <c r="H2293" s="298">
        <v>0</v>
      </c>
      <c r="I2293" s="299">
        <v>0</v>
      </c>
      <c r="J2293" s="296">
        <v>1</v>
      </c>
      <c r="K2293" s="296">
        <v>0</v>
      </c>
      <c r="L2293" s="296">
        <v>0</v>
      </c>
      <c r="M2293" s="298">
        <v>0</v>
      </c>
      <c r="N2293" s="298">
        <v>0</v>
      </c>
      <c r="O2293" s="298">
        <v>2</v>
      </c>
      <c r="P2293" s="298">
        <v>1</v>
      </c>
      <c r="Q2293" s="298">
        <v>0.2</v>
      </c>
      <c r="R2293" s="298">
        <v>0</v>
      </c>
      <c r="S2293" s="300">
        <v>0</v>
      </c>
      <c r="T2293" s="298">
        <v>0</v>
      </c>
      <c r="U2293" s="298">
        <v>1</v>
      </c>
      <c r="V2293" s="303">
        <v>1</v>
      </c>
      <c r="W2293" s="298">
        <v>0</v>
      </c>
      <c r="X2293" s="298">
        <v>0</v>
      </c>
      <c r="Y2293" s="19">
        <v>0</v>
      </c>
      <c r="Z2293" s="298">
        <v>0</v>
      </c>
      <c r="AA2293" s="298">
        <v>1</v>
      </c>
      <c r="AB2293" s="298">
        <v>0</v>
      </c>
      <c r="AC2293" s="298">
        <v>0</v>
      </c>
      <c r="AD2293" s="298">
        <v>0</v>
      </c>
      <c r="AE2293" s="298">
        <v>1</v>
      </c>
      <c r="AF2293" s="298">
        <v>12</v>
      </c>
      <c r="AG2293" s="298">
        <v>2</v>
      </c>
      <c r="AH2293" s="298" t="s">
        <v>219</v>
      </c>
      <c r="AI2293" s="300">
        <v>0</v>
      </c>
      <c r="AJ2293" s="300">
        <v>2</v>
      </c>
      <c r="AK2293" s="300">
        <v>0</v>
      </c>
      <c r="AL2293" s="300">
        <v>1.5</v>
      </c>
      <c r="AM2293" s="298">
        <v>0</v>
      </c>
      <c r="AN2293" s="298">
        <v>0</v>
      </c>
      <c r="AO2293" s="298">
        <v>0</v>
      </c>
      <c r="AP2293" s="298">
        <v>0.5</v>
      </c>
      <c r="AQ2293" s="298">
        <v>500</v>
      </c>
      <c r="AR2293" s="298">
        <v>0</v>
      </c>
      <c r="AS2293" s="298">
        <v>18</v>
      </c>
      <c r="AT2293" s="300">
        <v>0</v>
      </c>
      <c r="AU2293" s="304">
        <v>0</v>
      </c>
      <c r="AV2293" s="304"/>
      <c r="AW2293" s="297" t="s">
        <v>293</v>
      </c>
      <c r="AX2293" s="298" t="s">
        <v>221</v>
      </c>
      <c r="AY2293" s="296">
        <v>0</v>
      </c>
      <c r="AZ2293" s="296">
        <v>0</v>
      </c>
      <c r="BA2293" s="297" t="s">
        <v>222</v>
      </c>
      <c r="BB2293" s="298">
        <v>0</v>
      </c>
      <c r="BC2293" s="299">
        <v>0</v>
      </c>
      <c r="BD2293" s="299">
        <v>0</v>
      </c>
      <c r="BE2293" s="302" t="s">
        <v>5424</v>
      </c>
      <c r="BF2293" s="302" t="s">
        <v>5425</v>
      </c>
      <c r="BG2293" s="298">
        <v>0</v>
      </c>
      <c r="BH2293" s="298">
        <v>0</v>
      </c>
      <c r="BI2293" s="298">
        <v>0</v>
      </c>
      <c r="BJ2293" s="298">
        <v>0</v>
      </c>
      <c r="BK2293" s="298">
        <v>0</v>
      </c>
      <c r="BL2293" s="298">
        <v>0</v>
      </c>
      <c r="BM2293" s="303">
        <v>0</v>
      </c>
      <c r="BN2293" s="300">
        <v>0</v>
      </c>
      <c r="BO2293" s="300">
        <v>0</v>
      </c>
      <c r="BP2293" s="300">
        <v>0</v>
      </c>
      <c r="BQ2293" s="300">
        <v>0</v>
      </c>
      <c r="BR2293" s="300">
        <v>0</v>
      </c>
      <c r="BS2293" s="300">
        <v>1</v>
      </c>
      <c r="BT2293" s="300">
        <v>77001505</v>
      </c>
      <c r="BU2293" s="23">
        <v>0</v>
      </c>
      <c r="BV2293" s="23"/>
      <c r="BW2293" s="23"/>
      <c r="BX2293" s="23"/>
      <c r="BY2293" s="23"/>
      <c r="BZ2293" s="23"/>
    </row>
    <row r="2294" ht="19.5" customHeight="1" spans="3:78">
      <c r="C2294" s="296">
        <v>77001505</v>
      </c>
      <c r="D2294" s="297" t="s">
        <v>5426</v>
      </c>
      <c r="E2294" s="297" t="s">
        <v>1272</v>
      </c>
      <c r="F2294" s="296">
        <v>1</v>
      </c>
      <c r="G2294" s="298">
        <v>0</v>
      </c>
      <c r="H2294" s="296">
        <v>0</v>
      </c>
      <c r="I2294" s="299">
        <v>0</v>
      </c>
      <c r="J2294" s="296">
        <v>1</v>
      </c>
      <c r="K2294" s="296">
        <v>0</v>
      </c>
      <c r="L2294" s="296">
        <v>0</v>
      </c>
      <c r="M2294" s="298">
        <v>0</v>
      </c>
      <c r="N2294" s="298">
        <v>0</v>
      </c>
      <c r="O2294" s="298">
        <v>2</v>
      </c>
      <c r="P2294" s="298">
        <v>16</v>
      </c>
      <c r="Q2294" s="298">
        <v>5</v>
      </c>
      <c r="R2294" s="298">
        <v>0</v>
      </c>
      <c r="S2294" s="300">
        <v>0</v>
      </c>
      <c r="T2294" s="298">
        <v>0</v>
      </c>
      <c r="U2294" s="298">
        <v>1</v>
      </c>
      <c r="V2294" s="298">
        <v>2</v>
      </c>
      <c r="W2294" s="298">
        <v>0</v>
      </c>
      <c r="X2294" s="298">
        <v>2</v>
      </c>
      <c r="Y2294" s="19">
        <v>0</v>
      </c>
      <c r="Z2294" s="298">
        <v>0</v>
      </c>
      <c r="AA2294" s="298">
        <v>0</v>
      </c>
      <c r="AB2294" s="298">
        <v>0</v>
      </c>
      <c r="AC2294" s="298">
        <v>0</v>
      </c>
      <c r="AD2294" s="298">
        <v>0</v>
      </c>
      <c r="AE2294" s="298">
        <v>1</v>
      </c>
      <c r="AF2294" s="298">
        <v>0</v>
      </c>
      <c r="AG2294" s="298">
        <v>1</v>
      </c>
      <c r="AH2294" s="298" t="s">
        <v>5427</v>
      </c>
      <c r="AI2294" s="300">
        <v>0</v>
      </c>
      <c r="AJ2294" s="300">
        <v>2</v>
      </c>
      <c r="AK2294" s="300">
        <v>0</v>
      </c>
      <c r="AL2294" s="300">
        <v>2</v>
      </c>
      <c r="AM2294" s="298">
        <v>0</v>
      </c>
      <c r="AN2294" s="298">
        <v>0</v>
      </c>
      <c r="AO2294" s="298">
        <v>0</v>
      </c>
      <c r="AP2294" s="298">
        <v>0.5</v>
      </c>
      <c r="AQ2294" s="298">
        <v>1000</v>
      </c>
      <c r="AR2294" s="298">
        <v>0.5</v>
      </c>
      <c r="AS2294" s="298">
        <v>0</v>
      </c>
      <c r="AT2294" s="305">
        <v>0</v>
      </c>
      <c r="AU2294" s="373" t="s">
        <v>5428</v>
      </c>
      <c r="AV2294" s="304"/>
      <c r="AW2294" s="297" t="s">
        <v>205</v>
      </c>
      <c r="AX2294" s="298" t="s">
        <v>540</v>
      </c>
      <c r="AY2294" s="296">
        <v>10000007</v>
      </c>
      <c r="AZ2294" s="374" t="s">
        <v>5429</v>
      </c>
      <c r="BA2294" s="297" t="s">
        <v>206</v>
      </c>
      <c r="BB2294" s="298">
        <v>0</v>
      </c>
      <c r="BC2294" s="299">
        <v>0</v>
      </c>
      <c r="BD2294" s="299">
        <v>1</v>
      </c>
      <c r="BE2294" s="302" t="s">
        <v>1312</v>
      </c>
      <c r="BF2294" s="302" t="s">
        <v>1313</v>
      </c>
      <c r="BG2294" s="298">
        <v>0</v>
      </c>
      <c r="BH2294" s="298">
        <v>0</v>
      </c>
      <c r="BI2294" s="298">
        <v>0</v>
      </c>
      <c r="BJ2294" s="298">
        <v>0</v>
      </c>
      <c r="BK2294" s="298">
        <v>0</v>
      </c>
      <c r="BL2294" s="298">
        <v>0</v>
      </c>
      <c r="BM2294" s="303">
        <v>0</v>
      </c>
      <c r="BN2294" s="300">
        <v>0</v>
      </c>
      <c r="BO2294" s="300">
        <v>0</v>
      </c>
      <c r="BP2294" s="300">
        <v>0</v>
      </c>
      <c r="BQ2294" s="300">
        <v>0</v>
      </c>
      <c r="BR2294" s="300">
        <v>0</v>
      </c>
      <c r="BS2294" s="300">
        <v>0</v>
      </c>
      <c r="BT2294" s="300">
        <v>77001508</v>
      </c>
      <c r="BU2294" s="23">
        <v>0</v>
      </c>
      <c r="BV2294" s="23"/>
      <c r="BW2294" s="23"/>
      <c r="BX2294" s="23"/>
      <c r="BY2294" s="23"/>
      <c r="BZ2294" s="23"/>
    </row>
    <row r="2295" ht="19.5" customHeight="1" spans="3:78">
      <c r="C2295" s="296">
        <v>77001506</v>
      </c>
      <c r="D2295" s="297" t="s">
        <v>5430</v>
      </c>
      <c r="E2295" s="297" t="s">
        <v>5431</v>
      </c>
      <c r="F2295" s="296">
        <v>1</v>
      </c>
      <c r="G2295" s="296">
        <v>0</v>
      </c>
      <c r="H2295" s="296">
        <v>0</v>
      </c>
      <c r="I2295" s="299">
        <v>0</v>
      </c>
      <c r="J2295" s="296">
        <v>1</v>
      </c>
      <c r="K2295" s="296">
        <v>0</v>
      </c>
      <c r="L2295" s="296">
        <v>0</v>
      </c>
      <c r="M2295" s="298">
        <v>0</v>
      </c>
      <c r="N2295" s="298">
        <v>0</v>
      </c>
      <c r="O2295" s="298">
        <v>2</v>
      </c>
      <c r="P2295" s="298">
        <v>2</v>
      </c>
      <c r="Q2295" s="298">
        <v>0.3</v>
      </c>
      <c r="R2295" s="298">
        <v>1</v>
      </c>
      <c r="S2295" s="300">
        <v>0</v>
      </c>
      <c r="T2295" s="298">
        <v>0</v>
      </c>
      <c r="U2295" s="298">
        <v>1</v>
      </c>
      <c r="V2295" s="298">
        <v>2</v>
      </c>
      <c r="W2295" s="298">
        <v>0</v>
      </c>
      <c r="X2295" s="298">
        <v>2.5</v>
      </c>
      <c r="Y2295" s="19">
        <v>0</v>
      </c>
      <c r="Z2295" s="298">
        <v>0</v>
      </c>
      <c r="AA2295" s="298">
        <v>1</v>
      </c>
      <c r="AB2295" s="298">
        <v>0</v>
      </c>
      <c r="AC2295" s="298">
        <v>0</v>
      </c>
      <c r="AD2295" s="298">
        <v>1</v>
      </c>
      <c r="AE2295" s="298">
        <v>0</v>
      </c>
      <c r="AF2295" s="298">
        <v>0</v>
      </c>
      <c r="AG2295" s="298">
        <v>1</v>
      </c>
      <c r="AH2295" s="298">
        <v>5</v>
      </c>
      <c r="AI2295" s="300">
        <v>0</v>
      </c>
      <c r="AJ2295" s="300">
        <v>1</v>
      </c>
      <c r="AK2295" s="300">
        <v>0</v>
      </c>
      <c r="AL2295" s="300">
        <v>1.5</v>
      </c>
      <c r="AM2295" s="298">
        <v>0</v>
      </c>
      <c r="AN2295" s="298">
        <v>0</v>
      </c>
      <c r="AO2295" s="298">
        <v>0</v>
      </c>
      <c r="AP2295" s="298">
        <v>1.5</v>
      </c>
      <c r="AQ2295" s="298">
        <v>2000</v>
      </c>
      <c r="AR2295" s="298">
        <v>1.5</v>
      </c>
      <c r="AS2295" s="298">
        <v>0</v>
      </c>
      <c r="AT2295" s="300">
        <v>97005007</v>
      </c>
      <c r="AU2295" s="373" t="s">
        <v>5428</v>
      </c>
      <c r="AV2295" s="304"/>
      <c r="AW2295" s="301" t="s">
        <v>623</v>
      </c>
      <c r="AX2295" s="298" t="s">
        <v>540</v>
      </c>
      <c r="AY2295" s="296">
        <v>0</v>
      </c>
      <c r="AZ2295" s="296">
        <v>77001506</v>
      </c>
      <c r="BA2295" s="297" t="s">
        <v>206</v>
      </c>
      <c r="BB2295" s="298">
        <v>0</v>
      </c>
      <c r="BC2295" s="299">
        <v>0</v>
      </c>
      <c r="BD2295" s="299">
        <v>0</v>
      </c>
      <c r="BE2295" s="302" t="s">
        <v>5432</v>
      </c>
      <c r="BF2295" s="302" t="s">
        <v>5433</v>
      </c>
      <c r="BG2295" s="298">
        <v>0</v>
      </c>
      <c r="BH2295" s="298">
        <v>0</v>
      </c>
      <c r="BI2295" s="298">
        <v>0</v>
      </c>
      <c r="BJ2295" s="298">
        <v>0</v>
      </c>
      <c r="BK2295" s="298">
        <v>0</v>
      </c>
      <c r="BL2295" s="298">
        <v>0</v>
      </c>
      <c r="BM2295" s="303">
        <v>0</v>
      </c>
      <c r="BN2295" s="300">
        <v>0</v>
      </c>
      <c r="BO2295" s="300">
        <v>0</v>
      </c>
      <c r="BP2295" s="300">
        <v>0</v>
      </c>
      <c r="BQ2295" s="300">
        <v>0</v>
      </c>
      <c r="BR2295" s="300">
        <v>0</v>
      </c>
      <c r="BS2295" s="300">
        <v>0</v>
      </c>
      <c r="BT2295" s="300">
        <v>0</v>
      </c>
      <c r="BU2295" s="23">
        <v>0</v>
      </c>
      <c r="BV2295" s="23"/>
      <c r="BW2295" s="23"/>
      <c r="BX2295" s="23"/>
      <c r="BY2295" s="23"/>
      <c r="BZ2295" s="23"/>
    </row>
    <row r="2296" ht="19.5" customHeight="1" spans="3:78">
      <c r="C2296" s="296">
        <v>77001507</v>
      </c>
      <c r="D2296" s="297" t="s">
        <v>5434</v>
      </c>
      <c r="E2296" s="297" t="s">
        <v>5435</v>
      </c>
      <c r="F2296" s="296">
        <v>1</v>
      </c>
      <c r="G2296" s="296">
        <v>0</v>
      </c>
      <c r="H2296" s="296">
        <v>0</v>
      </c>
      <c r="I2296" s="299">
        <v>0</v>
      </c>
      <c r="J2296" s="296">
        <v>1</v>
      </c>
      <c r="K2296" s="296">
        <v>0</v>
      </c>
      <c r="L2296" s="296">
        <v>0</v>
      </c>
      <c r="M2296" s="298">
        <v>0</v>
      </c>
      <c r="N2296" s="298">
        <v>0</v>
      </c>
      <c r="O2296" s="298">
        <v>2</v>
      </c>
      <c r="P2296" s="298">
        <v>3</v>
      </c>
      <c r="Q2296" s="298">
        <v>0.2</v>
      </c>
      <c r="R2296" s="298">
        <v>0</v>
      </c>
      <c r="S2296" s="300">
        <v>1</v>
      </c>
      <c r="T2296" s="298">
        <v>0</v>
      </c>
      <c r="U2296" s="298">
        <v>1</v>
      </c>
      <c r="V2296" s="298">
        <v>2</v>
      </c>
      <c r="W2296" s="298">
        <v>0</v>
      </c>
      <c r="X2296" s="298">
        <v>2</v>
      </c>
      <c r="Y2296" s="19">
        <v>0</v>
      </c>
      <c r="Z2296" s="298">
        <v>0</v>
      </c>
      <c r="AA2296" s="298">
        <v>1</v>
      </c>
      <c r="AB2296" s="298">
        <v>0</v>
      </c>
      <c r="AC2296" s="298">
        <v>0</v>
      </c>
      <c r="AD2296" s="298">
        <v>1</v>
      </c>
      <c r="AE2296" s="298">
        <v>1</v>
      </c>
      <c r="AF2296" s="298">
        <v>0</v>
      </c>
      <c r="AG2296" s="298">
        <v>1</v>
      </c>
      <c r="AH2296" s="298">
        <v>3</v>
      </c>
      <c r="AI2296" s="300">
        <v>0</v>
      </c>
      <c r="AJ2296" s="300">
        <v>1</v>
      </c>
      <c r="AK2296" s="300">
        <v>0</v>
      </c>
      <c r="AL2296" s="300">
        <v>3</v>
      </c>
      <c r="AM2296" s="298">
        <v>0</v>
      </c>
      <c r="AN2296" s="298">
        <v>0</v>
      </c>
      <c r="AO2296" s="298">
        <v>0</v>
      </c>
      <c r="AP2296" s="298">
        <v>0</v>
      </c>
      <c r="AQ2296" s="298">
        <v>500</v>
      </c>
      <c r="AR2296" s="298">
        <v>0.3</v>
      </c>
      <c r="AS2296" s="298">
        <v>0</v>
      </c>
      <c r="AT2296" s="300">
        <v>0</v>
      </c>
      <c r="AU2296" s="304">
        <v>0</v>
      </c>
      <c r="AV2296" s="304"/>
      <c r="AW2296" s="301" t="s">
        <v>204</v>
      </c>
      <c r="AX2296" s="298" t="s">
        <v>540</v>
      </c>
      <c r="AY2296" s="296">
        <v>0</v>
      </c>
      <c r="AZ2296" s="296">
        <v>77001507</v>
      </c>
      <c r="BA2296" s="297" t="s">
        <v>206</v>
      </c>
      <c r="BB2296" s="298">
        <v>0</v>
      </c>
      <c r="BC2296" s="299">
        <v>0</v>
      </c>
      <c r="BD2296" s="299">
        <v>0</v>
      </c>
      <c r="BE2296" s="302" t="s">
        <v>2405</v>
      </c>
      <c r="BF2296" s="302" t="s">
        <v>2406</v>
      </c>
      <c r="BG2296" s="298">
        <v>0</v>
      </c>
      <c r="BH2296" s="298">
        <v>0</v>
      </c>
      <c r="BI2296" s="298">
        <v>0</v>
      </c>
      <c r="BJ2296" s="298">
        <v>0</v>
      </c>
      <c r="BK2296" s="298">
        <v>0</v>
      </c>
      <c r="BL2296" s="298">
        <v>0</v>
      </c>
      <c r="BM2296" s="303">
        <v>0</v>
      </c>
      <c r="BN2296" s="300">
        <v>0</v>
      </c>
      <c r="BO2296" s="300">
        <v>0</v>
      </c>
      <c r="BP2296" s="300">
        <v>0</v>
      </c>
      <c r="BQ2296" s="300">
        <v>0</v>
      </c>
      <c r="BR2296" s="300">
        <v>0</v>
      </c>
      <c r="BS2296" s="300">
        <v>0</v>
      </c>
      <c r="BT2296" s="300">
        <v>0</v>
      </c>
      <c r="BU2296" s="23">
        <v>0</v>
      </c>
      <c r="BV2296" s="23"/>
      <c r="BW2296" s="23"/>
      <c r="BX2296" s="23"/>
      <c r="BY2296" s="23"/>
      <c r="BZ2296" s="23"/>
    </row>
    <row r="2297" ht="19.5" customHeight="1" spans="3:78">
      <c r="C2297" s="296">
        <v>77001508</v>
      </c>
      <c r="D2297" s="297" t="s">
        <v>568</v>
      </c>
      <c r="E2297" s="297" t="s">
        <v>569</v>
      </c>
      <c r="F2297" s="296">
        <v>1</v>
      </c>
      <c r="G2297" s="298">
        <v>0</v>
      </c>
      <c r="H2297" s="296">
        <v>0</v>
      </c>
      <c r="I2297" s="299">
        <v>0</v>
      </c>
      <c r="J2297" s="296">
        <v>1</v>
      </c>
      <c r="K2297" s="296">
        <v>0</v>
      </c>
      <c r="L2297" s="296">
        <v>0</v>
      </c>
      <c r="M2297" s="298">
        <v>0</v>
      </c>
      <c r="N2297" s="298">
        <v>0</v>
      </c>
      <c r="O2297" s="298">
        <v>2</v>
      </c>
      <c r="P2297" s="298">
        <v>1</v>
      </c>
      <c r="Q2297" s="298">
        <v>1</v>
      </c>
      <c r="R2297" s="298">
        <v>0</v>
      </c>
      <c r="S2297" s="300">
        <v>0</v>
      </c>
      <c r="T2297" s="298">
        <v>0</v>
      </c>
      <c r="U2297" s="298">
        <v>1</v>
      </c>
      <c r="V2297" s="298">
        <v>2</v>
      </c>
      <c r="W2297" s="298">
        <v>0</v>
      </c>
      <c r="X2297" s="298">
        <v>0.5</v>
      </c>
      <c r="Y2297" s="19">
        <v>0</v>
      </c>
      <c r="Z2297" s="298">
        <v>0</v>
      </c>
      <c r="AA2297" s="298">
        <v>1</v>
      </c>
      <c r="AB2297" s="298">
        <v>0</v>
      </c>
      <c r="AC2297" s="298">
        <v>0</v>
      </c>
      <c r="AD2297" s="298">
        <v>0</v>
      </c>
      <c r="AE2297" s="298">
        <v>0</v>
      </c>
      <c r="AF2297" s="298">
        <v>25</v>
      </c>
      <c r="AG2297" s="298">
        <v>1</v>
      </c>
      <c r="AH2297" s="298">
        <v>3</v>
      </c>
      <c r="AI2297" s="300">
        <v>0</v>
      </c>
      <c r="AJ2297" s="300">
        <v>0</v>
      </c>
      <c r="AK2297" s="300">
        <v>0</v>
      </c>
      <c r="AL2297" s="300">
        <v>0</v>
      </c>
      <c r="AM2297" s="298">
        <v>0</v>
      </c>
      <c r="AN2297" s="298">
        <v>0</v>
      </c>
      <c r="AO2297" s="298">
        <v>0</v>
      </c>
      <c r="AP2297" s="298">
        <v>0</v>
      </c>
      <c r="AQ2297" s="298">
        <v>300000</v>
      </c>
      <c r="AR2297" s="298">
        <v>0</v>
      </c>
      <c r="AS2297" s="298">
        <v>0</v>
      </c>
      <c r="AT2297" s="375" t="s">
        <v>5436</v>
      </c>
      <c r="AU2297" s="298">
        <v>97005002</v>
      </c>
      <c r="AV2297" s="298"/>
      <c r="AW2297" s="301" t="s">
        <v>204</v>
      </c>
      <c r="AX2297" s="298" t="s">
        <v>540</v>
      </c>
      <c r="AY2297" s="296">
        <v>10000007</v>
      </c>
      <c r="AZ2297" s="296">
        <v>77001503</v>
      </c>
      <c r="BA2297" s="301" t="s">
        <v>321</v>
      </c>
      <c r="BB2297" s="301" t="s">
        <v>377</v>
      </c>
      <c r="BC2297" s="299">
        <v>0</v>
      </c>
      <c r="BD2297" s="299">
        <v>0</v>
      </c>
      <c r="BE2297" s="302" t="s">
        <v>1232</v>
      </c>
      <c r="BF2297" s="302" t="s">
        <v>1233</v>
      </c>
      <c r="BG2297" s="298">
        <v>0</v>
      </c>
      <c r="BH2297" s="298">
        <v>0</v>
      </c>
      <c r="BI2297" s="298">
        <v>0</v>
      </c>
      <c r="BJ2297" s="298">
        <v>0</v>
      </c>
      <c r="BK2297" s="298">
        <v>0</v>
      </c>
      <c r="BL2297" s="298">
        <v>0</v>
      </c>
      <c r="BM2297" s="303">
        <v>0</v>
      </c>
      <c r="BN2297" s="300">
        <v>0</v>
      </c>
      <c r="BO2297" s="300">
        <v>0</v>
      </c>
      <c r="BP2297" s="300">
        <v>0</v>
      </c>
      <c r="BQ2297" s="300">
        <v>0</v>
      </c>
      <c r="BR2297" s="300">
        <v>0</v>
      </c>
      <c r="BS2297" s="300">
        <v>1</v>
      </c>
      <c r="BT2297" s="300">
        <v>0</v>
      </c>
      <c r="BU2297" s="23">
        <v>0</v>
      </c>
      <c r="BV2297" s="23"/>
      <c r="BW2297" s="23"/>
      <c r="BX2297" s="23"/>
      <c r="BY2297" s="23"/>
      <c r="BZ2297" s="23"/>
    </row>
    <row r="2298" ht="20.1" customHeight="1" spans="3:78">
      <c r="C2298" s="107">
        <v>77001601</v>
      </c>
      <c r="D2298" s="110" t="s">
        <v>5437</v>
      </c>
      <c r="E2298" s="110" t="s">
        <v>5438</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41" t="s">
        <v>5439</v>
      </c>
      <c r="AV2298" s="118"/>
      <c r="AW2298" s="104" t="s">
        <v>262</v>
      </c>
      <c r="AX2298" s="100" t="s">
        <v>540</v>
      </c>
      <c r="AY2298" s="107">
        <v>10000007</v>
      </c>
      <c r="AZ2298" s="339" t="s">
        <v>5440</v>
      </c>
      <c r="BA2298" s="110" t="s">
        <v>206</v>
      </c>
      <c r="BB2298" s="100" t="s">
        <v>5441</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ht="20.1" customHeight="1" spans="3:78">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5444</v>
      </c>
      <c r="BC2299" s="105">
        <v>0</v>
      </c>
      <c r="BD2299" s="105">
        <v>0</v>
      </c>
      <c r="BE2299" s="111" t="s">
        <v>5445</v>
      </c>
      <c r="BF2299" s="120" t="s">
        <v>5446</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ht="19.5" customHeight="1" spans="3:78">
      <c r="C2300" s="107">
        <v>77001603</v>
      </c>
      <c r="D2300" s="110" t="s">
        <v>5447</v>
      </c>
      <c r="E2300" s="110" t="s">
        <v>5448</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41" t="s">
        <v>5449</v>
      </c>
      <c r="AV2300" s="118"/>
      <c r="AW2300" s="104" t="s">
        <v>205</v>
      </c>
      <c r="AX2300" s="100" t="s">
        <v>540</v>
      </c>
      <c r="AY2300" s="107">
        <v>10000007</v>
      </c>
      <c r="AZ2300" s="107">
        <v>77001603</v>
      </c>
      <c r="BA2300" s="104" t="s">
        <v>321</v>
      </c>
      <c r="BB2300" s="104" t="s">
        <v>377</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ht="20.1" customHeight="1" spans="3:78">
      <c r="C2301" s="107">
        <v>77001604</v>
      </c>
      <c r="D2301" s="110" t="s">
        <v>5452</v>
      </c>
      <c r="E2301" s="110" t="s">
        <v>5453</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5454</v>
      </c>
      <c r="BF2301" s="136" t="s">
        <v>5455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ht="20.1" customHeight="1" spans="3:78">
      <c r="C2302" s="107">
        <v>77001605</v>
      </c>
      <c r="D2302" s="110" t="s">
        <v>5456</v>
      </c>
      <c r="E2302" s="306" t="s">
        <v>5457</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37" t="s">
        <v>5458</v>
      </c>
      <c r="AU2302" s="118">
        <v>0</v>
      </c>
      <c r="AV2302" s="118"/>
      <c r="AW2302" s="110" t="s">
        <v>293</v>
      </c>
      <c r="AX2302" s="100" t="s">
        <v>221</v>
      </c>
      <c r="AY2302" s="107">
        <v>0</v>
      </c>
      <c r="AZ2302" s="107">
        <v>0</v>
      </c>
      <c r="BA2302" s="110" t="s">
        <v>206</v>
      </c>
      <c r="BB2302" s="100">
        <v>0</v>
      </c>
      <c r="BC2302" s="105">
        <v>0</v>
      </c>
      <c r="BD2302" s="105">
        <v>0</v>
      </c>
      <c r="BE2302" s="111" t="s">
        <v>5459</v>
      </c>
      <c r="BF2302" s="111" t="s">
        <v>5460</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ht="20.1" customHeight="1" spans="3:78">
      <c r="C2303" s="107">
        <v>77001606</v>
      </c>
      <c r="D2303" s="110" t="s">
        <v>5461</v>
      </c>
      <c r="E2303" s="110" t="s">
        <v>5462</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41" t="s">
        <v>5463</v>
      </c>
      <c r="AV2303" s="118"/>
      <c r="AW2303" s="104" t="s">
        <v>205</v>
      </c>
      <c r="AX2303" s="100" t="s">
        <v>540</v>
      </c>
      <c r="AY2303" s="107">
        <v>10000007</v>
      </c>
      <c r="AZ2303" s="339" t="s">
        <v>5440</v>
      </c>
      <c r="BA2303" s="110" t="s">
        <v>206</v>
      </c>
      <c r="BB2303" s="10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ht="20.1" customHeight="1" spans="3:78">
      <c r="C2304" s="107">
        <v>77001607</v>
      </c>
      <c r="D2304" s="110" t="s">
        <v>5467</v>
      </c>
      <c r="E2304" s="110" t="s">
        <v>5468</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5469</v>
      </c>
      <c r="BF2304" s="136"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ht="19.5" customHeight="1" spans="1:78">
      <c r="C2305" s="107">
        <v>77001608</v>
      </c>
      <c r="D2305" s="110" t="s">
        <v>5471</v>
      </c>
      <c r="E2305" s="110" t="s">
        <v>5472</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42" t="s">
        <v>5473</v>
      </c>
      <c r="BC2305" s="105">
        <v>0</v>
      </c>
      <c r="BD2305" s="105">
        <v>0</v>
      </c>
      <c r="BE2305" s="111" t="s">
        <v>5474</v>
      </c>
      <c r="BF2305" s="111" t="s">
        <v>5475</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2" customFormat="1" ht="19.5" customHeight="1" spans="1:78">
      <c r="A2306" s="6"/>
      <c r="B2306" s="6"/>
      <c r="C2306" s="107">
        <v>77001609</v>
      </c>
      <c r="D2306" s="110" t="s">
        <v>5476</v>
      </c>
      <c r="E2306" s="110" t="s">
        <v>5477</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41" t="s">
        <v>5463</v>
      </c>
      <c r="AV2306" s="118"/>
      <c r="AW2306" s="110" t="s">
        <v>204</v>
      </c>
      <c r="AX2306" s="100" t="s">
        <v>540</v>
      </c>
      <c r="AY2306" s="107">
        <v>10000007</v>
      </c>
      <c r="AZ2306" s="339" t="s">
        <v>5478</v>
      </c>
      <c r="BA2306" s="110" t="s">
        <v>592</v>
      </c>
      <c r="BB2306" s="100" t="s">
        <v>5367</v>
      </c>
      <c r="BC2306" s="105">
        <v>0</v>
      </c>
      <c r="BD2306" s="105">
        <v>0</v>
      </c>
      <c r="BE2306" s="111" t="s">
        <v>5479</v>
      </c>
      <c r="BF2306" s="111" t="s">
        <v>5480</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ht="20.1" customHeight="1" spans="1:78">
      <c r="C2307" s="74">
        <v>77001701</v>
      </c>
      <c r="D2307" s="71" t="s">
        <v>5481</v>
      </c>
      <c r="E2307" s="160" t="s">
        <v>5482</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44" t="s">
        <v>204</v>
      </c>
      <c r="AU2307" s="358" t="s">
        <v>5483</v>
      </c>
      <c r="AV2307" s="72"/>
      <c r="AW2307" s="71" t="s">
        <v>262</v>
      </c>
      <c r="AX2307" s="72" t="s">
        <v>221</v>
      </c>
      <c r="AY2307" s="74">
        <v>10000011</v>
      </c>
      <c r="AZ2307" s="74">
        <v>77001706</v>
      </c>
      <c r="BA2307" s="71" t="s">
        <v>222</v>
      </c>
      <c r="BB2307" s="72">
        <v>0</v>
      </c>
      <c r="BC2307" s="75">
        <v>0</v>
      </c>
      <c r="BD2307" s="75">
        <v>0</v>
      </c>
      <c r="BE2307" s="76" t="s">
        <v>5484</v>
      </c>
      <c r="BF2307" s="76" t="s">
        <v>5485</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ht="20.1" customHeight="1" spans="1:78">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58" t="s">
        <v>5483</v>
      </c>
      <c r="AV2308" s="72"/>
      <c r="AW2308" s="71" t="s">
        <v>204</v>
      </c>
      <c r="AX2308" s="72" t="s">
        <v>540</v>
      </c>
      <c r="AY2308" s="74">
        <v>10000001</v>
      </c>
      <c r="AZ2308" s="74">
        <v>77001701</v>
      </c>
      <c r="BA2308" s="71" t="s">
        <v>777</v>
      </c>
      <c r="BB2308" s="72">
        <v>0</v>
      </c>
      <c r="BC2308" s="75">
        <v>0</v>
      </c>
      <c r="BD2308" s="75">
        <v>0</v>
      </c>
      <c r="BE2308" s="114" t="s">
        <v>5486</v>
      </c>
      <c r="BF2308" s="114" t="s">
        <v>5487</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ht="20.1" customHeight="1" spans="1:78">
      <c r="C2309" s="74">
        <v>77001703</v>
      </c>
      <c r="D2309" s="71" t="s">
        <v>5481</v>
      </c>
      <c r="E2309" s="71" t="s">
        <v>5482</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44" t="s">
        <v>5488</v>
      </c>
      <c r="AU2309" s="72">
        <v>0</v>
      </c>
      <c r="AV2309" s="72"/>
      <c r="AW2309" s="71" t="s">
        <v>205</v>
      </c>
      <c r="AX2309" s="72" t="s">
        <v>540</v>
      </c>
      <c r="AY2309" s="74">
        <v>0</v>
      </c>
      <c r="AZ2309" s="74">
        <v>0</v>
      </c>
      <c r="BA2309" s="71" t="s">
        <v>777</v>
      </c>
      <c r="BB2309" s="72">
        <v>0</v>
      </c>
      <c r="BC2309" s="75">
        <v>0</v>
      </c>
      <c r="BD2309" s="75">
        <v>0</v>
      </c>
      <c r="BE2309" s="114" t="s">
        <v>5489</v>
      </c>
      <c r="BF2309" s="114" t="s">
        <v>5490</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ht="19.5" customHeight="1" spans="1:78">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9" t="s">
        <v>222</v>
      </c>
      <c r="BB2310" s="72">
        <v>1</v>
      </c>
      <c r="BC2310" s="75">
        <v>0</v>
      </c>
      <c r="BD2310" s="75">
        <v>0</v>
      </c>
      <c r="BE2310" s="76" t="s">
        <v>5491</v>
      </c>
      <c r="BF2310" s="76" t="s">
        <v>5492</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ht="19.5" customHeight="1" spans="1:78">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34" t="s">
        <v>5483</v>
      </c>
      <c r="AV2311" s="74"/>
      <c r="AW2311" s="88" t="s">
        <v>293</v>
      </c>
      <c r="AX2311" s="74" t="s">
        <v>551</v>
      </c>
      <c r="AY2311" s="74">
        <v>10001005</v>
      </c>
      <c r="AZ2311" s="74">
        <v>77001701</v>
      </c>
      <c r="BA2311" s="88" t="s">
        <v>206</v>
      </c>
      <c r="BB2311" s="88">
        <v>0</v>
      </c>
      <c r="BC2311" s="75">
        <v>0</v>
      </c>
      <c r="BD2311" s="75">
        <v>0</v>
      </c>
      <c r="BE2311" s="209" t="s">
        <v>1275</v>
      </c>
      <c r="BF2311" s="209"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ht="20.1" customHeight="1" spans="1:78">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9" t="s">
        <v>2550</v>
      </c>
      <c r="BF2312" s="209" t="s">
        <v>2551</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ht="20.1" customHeight="1" spans="1:78">
      <c r="C2313" s="74">
        <v>77001707</v>
      </c>
      <c r="D2313" s="71" t="s">
        <v>5493</v>
      </c>
      <c r="E2313" s="160" t="s">
        <v>5494</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44" t="s">
        <v>5495</v>
      </c>
      <c r="AU2313" s="336" t="s">
        <v>5483</v>
      </c>
      <c r="AV2313" s="93"/>
      <c r="AW2313" s="71" t="s">
        <v>623</v>
      </c>
      <c r="AX2313" s="72" t="s">
        <v>221</v>
      </c>
      <c r="AY2313" s="74">
        <v>10000011</v>
      </c>
      <c r="AZ2313" s="74">
        <v>77001703</v>
      </c>
      <c r="BA2313" s="88" t="s">
        <v>206</v>
      </c>
      <c r="BB2313" s="72">
        <v>0</v>
      </c>
      <c r="BC2313" s="75">
        <v>0</v>
      </c>
      <c r="BD2313" s="75">
        <v>0</v>
      </c>
      <c r="BE2313" s="76" t="s">
        <v>5496</v>
      </c>
      <c r="BF2313" s="76" t="s">
        <v>5497</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ht="19.5" customHeight="1" spans="1:78">
      <c r="C2314" s="74">
        <v>77001708</v>
      </c>
      <c r="D2314" s="71" t="s">
        <v>5498</v>
      </c>
      <c r="E2314" s="71" t="s">
        <v>5499</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58" t="s">
        <v>5500</v>
      </c>
      <c r="BC2314" s="75">
        <v>0</v>
      </c>
      <c r="BD2314" s="75">
        <v>0</v>
      </c>
      <c r="BE2314" s="76" t="s">
        <v>5501</v>
      </c>
      <c r="BF2314" s="76" t="s">
        <v>5502</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ht="19.5" customHeight="1" spans="1:78">
      <c r="C2315" s="74">
        <v>77001709</v>
      </c>
      <c r="D2315" s="71" t="s">
        <v>5503</v>
      </c>
      <c r="E2315" s="71" t="s">
        <v>5504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6" t="s">
        <v>5505</v>
      </c>
      <c r="AV2315" s="93"/>
      <c r="AW2315" s="88" t="s">
        <v>205</v>
      </c>
      <c r="AX2315" s="72" t="s">
        <v>540</v>
      </c>
      <c r="AY2315" s="74">
        <v>0</v>
      </c>
      <c r="AZ2315" s="334" t="s">
        <v>5506</v>
      </c>
      <c r="BA2315" s="71" t="s">
        <v>206</v>
      </c>
      <c r="BB2315" s="72" t="s">
        <v>5507</v>
      </c>
      <c r="BC2315" s="75">
        <v>0</v>
      </c>
      <c r="BD2315" s="75">
        <v>0</v>
      </c>
      <c r="BE2315" s="76" t="s">
        <v>5508</v>
      </c>
      <c r="BF2315" s="76" t="s">
        <v>5509</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ht="20.1" customHeight="1" spans="1:78">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5510</v>
      </c>
      <c r="BF2316" s="114" t="s">
        <v>5511</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ht="19.5" customHeight="1" spans="1:78">
      <c r="C2317" s="74">
        <v>77001711</v>
      </c>
      <c r="D2317" s="71" t="s">
        <v>5503</v>
      </c>
      <c r="E2317" s="71" t="s">
        <v>5504</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36" t="s">
        <v>5505</v>
      </c>
      <c r="AV2317" s="93"/>
      <c r="AW2317" s="88" t="s">
        <v>205</v>
      </c>
      <c r="AX2317" s="72" t="s">
        <v>540</v>
      </c>
      <c r="AY2317" s="74">
        <v>0</v>
      </c>
      <c r="AZ2317" s="334" t="s">
        <v>5506</v>
      </c>
      <c r="BA2317" s="71" t="s">
        <v>206</v>
      </c>
      <c r="BB2317" s="72" t="s">
        <v>5512</v>
      </c>
      <c r="BC2317" s="75">
        <v>0</v>
      </c>
      <c r="BD2317" s="75">
        <v>0</v>
      </c>
      <c r="BE2317" s="76" t="s">
        <v>5513</v>
      </c>
      <c r="BF2317" s="76" t="s">
        <v>5514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ht="18.75" customHeight="1" spans="1:78">
      <c r="C2318" s="296">
        <v>77001801</v>
      </c>
      <c r="D2318" s="297" t="s">
        <v>5515</v>
      </c>
      <c r="E2318" s="297" t="s">
        <v>5516</v>
      </c>
      <c r="F2318" s="296">
        <v>1</v>
      </c>
      <c r="G2318" s="298">
        <v>0</v>
      </c>
      <c r="H2318" s="296">
        <v>0</v>
      </c>
      <c r="I2318" s="299">
        <v>0</v>
      </c>
      <c r="J2318" s="296">
        <v>1</v>
      </c>
      <c r="K2318" s="296">
        <v>0</v>
      </c>
      <c r="L2318" s="296">
        <v>0</v>
      </c>
      <c r="M2318" s="298">
        <v>0</v>
      </c>
      <c r="N2318" s="298">
        <v>0</v>
      </c>
      <c r="O2318" s="298">
        <v>2</v>
      </c>
      <c r="P2318" s="298">
        <v>2</v>
      </c>
      <c r="Q2318" s="298">
        <v>0.99</v>
      </c>
      <c r="R2318" s="298">
        <v>0</v>
      </c>
      <c r="S2318" s="300">
        <v>0</v>
      </c>
      <c r="T2318" s="298">
        <v>0</v>
      </c>
      <c r="U2318" s="298">
        <v>1</v>
      </c>
      <c r="V2318" s="298">
        <v>2</v>
      </c>
      <c r="W2318" s="298">
        <v>0</v>
      </c>
      <c r="X2318" s="298">
        <v>1.5</v>
      </c>
      <c r="Y2318" s="19">
        <v>0</v>
      </c>
      <c r="Z2318" s="298">
        <v>0</v>
      </c>
      <c r="AA2318" s="298">
        <v>1</v>
      </c>
      <c r="AB2318" s="298">
        <v>0</v>
      </c>
      <c r="AC2318" s="298">
        <v>0</v>
      </c>
      <c r="AD2318" s="298">
        <v>1</v>
      </c>
      <c r="AE2318" s="298">
        <v>0</v>
      </c>
      <c r="AF2318" s="298">
        <v>8</v>
      </c>
      <c r="AG2318" s="298">
        <v>1</v>
      </c>
      <c r="AH2318" s="298">
        <v>3</v>
      </c>
      <c r="AI2318" s="300">
        <v>3</v>
      </c>
      <c r="AJ2318" s="300">
        <v>1</v>
      </c>
      <c r="AK2318" s="300">
        <v>0</v>
      </c>
      <c r="AL2318" s="300">
        <v>1.5</v>
      </c>
      <c r="AM2318" s="298">
        <v>0</v>
      </c>
      <c r="AN2318" s="298">
        <v>0</v>
      </c>
      <c r="AO2318" s="298">
        <v>0</v>
      </c>
      <c r="AP2318" s="298">
        <v>0.8</v>
      </c>
      <c r="AQ2318" s="298">
        <v>6000</v>
      </c>
      <c r="AR2318" s="298">
        <v>0.8</v>
      </c>
      <c r="AS2318" s="298">
        <v>0</v>
      </c>
      <c r="AT2318" s="300">
        <v>0</v>
      </c>
      <c r="AU2318" s="373" t="s">
        <v>5517</v>
      </c>
      <c r="AV2318" s="304"/>
      <c r="AW2318" s="301" t="s">
        <v>205</v>
      </c>
      <c r="AX2318" s="298" t="s">
        <v>540</v>
      </c>
      <c r="AY2318" s="296">
        <v>0</v>
      </c>
      <c r="AZ2318" s="296">
        <v>77001801</v>
      </c>
      <c r="BA2318" s="297" t="s">
        <v>206</v>
      </c>
      <c r="BB2318" s="298" t="s">
        <v>5518</v>
      </c>
      <c r="BC2318" s="299">
        <v>0</v>
      </c>
      <c r="BD2318" s="299">
        <v>0</v>
      </c>
      <c r="BE2318" s="302" t="s">
        <v>5519</v>
      </c>
      <c r="BF2318" s="302" t="s">
        <v>5520</v>
      </c>
      <c r="BG2318" s="298">
        <v>0</v>
      </c>
      <c r="BH2318" s="298">
        <v>0</v>
      </c>
      <c r="BI2318" s="298">
        <v>0</v>
      </c>
      <c r="BJ2318" s="298">
        <v>0</v>
      </c>
      <c r="BK2318" s="298">
        <v>0</v>
      </c>
      <c r="BL2318" s="298">
        <v>0</v>
      </c>
      <c r="BM2318" s="303">
        <v>0</v>
      </c>
      <c r="BN2318" s="300">
        <v>0</v>
      </c>
      <c r="BO2318" s="300">
        <v>0</v>
      </c>
      <c r="BP2318" s="300">
        <v>0</v>
      </c>
      <c r="BQ2318" s="300">
        <v>0</v>
      </c>
      <c r="BR2318" s="300">
        <v>0</v>
      </c>
      <c r="BS2318" s="300">
        <v>0</v>
      </c>
      <c r="BT2318" s="300">
        <v>0</v>
      </c>
      <c r="BU2318" s="23">
        <v>0</v>
      </c>
      <c r="BV2318" s="23"/>
      <c r="BW2318" s="23"/>
      <c r="BX2318" s="23"/>
      <c r="BY2318" s="23"/>
      <c r="BZ2318" s="23"/>
    </row>
    <row r="2319" ht="19.5" customHeight="1" spans="1:78">
      <c r="C2319" s="296">
        <v>77001802</v>
      </c>
      <c r="D2319" s="297" t="s">
        <v>5521</v>
      </c>
      <c r="E2319" s="297" t="s">
        <v>5522</v>
      </c>
      <c r="F2319" s="296">
        <v>1</v>
      </c>
      <c r="G2319" s="298">
        <v>0</v>
      </c>
      <c r="H2319" s="296">
        <v>0</v>
      </c>
      <c r="I2319" s="299">
        <v>0</v>
      </c>
      <c r="J2319" s="296">
        <v>1</v>
      </c>
      <c r="K2319" s="296">
        <v>0</v>
      </c>
      <c r="L2319" s="296">
        <v>0</v>
      </c>
      <c r="M2319" s="298">
        <v>0</v>
      </c>
      <c r="N2319" s="298">
        <v>0</v>
      </c>
      <c r="O2319" s="303">
        <v>2</v>
      </c>
      <c r="P2319" s="298">
        <v>2</v>
      </c>
      <c r="Q2319" s="298">
        <v>0.7</v>
      </c>
      <c r="R2319" s="298">
        <v>0</v>
      </c>
      <c r="S2319" s="300">
        <v>0</v>
      </c>
      <c r="T2319" s="298">
        <v>0</v>
      </c>
      <c r="U2319" s="298">
        <v>1</v>
      </c>
      <c r="V2319" s="298">
        <v>1</v>
      </c>
      <c r="W2319" s="298">
        <v>0</v>
      </c>
      <c r="X2319" s="298">
        <v>0</v>
      </c>
      <c r="Y2319" s="19">
        <v>0</v>
      </c>
      <c r="Z2319" s="298">
        <v>0</v>
      </c>
      <c r="AA2319" s="298">
        <v>0</v>
      </c>
      <c r="AB2319" s="298">
        <v>0</v>
      </c>
      <c r="AC2319" s="298">
        <v>0</v>
      </c>
      <c r="AD2319" s="303">
        <v>0</v>
      </c>
      <c r="AE2319" s="298">
        <v>1</v>
      </c>
      <c r="AF2319" s="298">
        <v>20</v>
      </c>
      <c r="AG2319" s="298">
        <v>1</v>
      </c>
      <c r="AH2319" s="298">
        <v>2</v>
      </c>
      <c r="AI2319" s="300">
        <v>0</v>
      </c>
      <c r="AJ2319" s="300">
        <v>1</v>
      </c>
      <c r="AK2319" s="300">
        <v>0</v>
      </c>
      <c r="AL2319" s="300">
        <v>0</v>
      </c>
      <c r="AM2319" s="298">
        <v>0</v>
      </c>
      <c r="AN2319" s="298">
        <v>0</v>
      </c>
      <c r="AO2319" s="298">
        <v>0</v>
      </c>
      <c r="AP2319" s="298">
        <v>0</v>
      </c>
      <c r="AQ2319" s="298">
        <v>1000</v>
      </c>
      <c r="AR2319" s="298">
        <v>0</v>
      </c>
      <c r="AS2319" s="298">
        <v>0</v>
      </c>
      <c r="AT2319" s="300">
        <v>0</v>
      </c>
      <c r="AU2319" s="298">
        <v>0</v>
      </c>
      <c r="AV2319" s="298"/>
      <c r="AW2319" s="301" t="s">
        <v>293</v>
      </c>
      <c r="AX2319" s="298" t="s">
        <v>551</v>
      </c>
      <c r="AY2319" s="296">
        <v>0</v>
      </c>
      <c r="AZ2319" s="296">
        <v>0</v>
      </c>
      <c r="BA2319" s="297" t="s">
        <v>534</v>
      </c>
      <c r="BB2319" s="298" t="s">
        <v>5523</v>
      </c>
      <c r="BC2319" s="299">
        <v>0</v>
      </c>
      <c r="BD2319" s="299">
        <v>0</v>
      </c>
      <c r="BE2319" s="302" t="s">
        <v>5524</v>
      </c>
      <c r="BF2319" s="302" t="s">
        <v>5525</v>
      </c>
      <c r="BG2319" s="298">
        <v>0</v>
      </c>
      <c r="BH2319" s="298">
        <v>0</v>
      </c>
      <c r="BI2319" s="298">
        <v>0</v>
      </c>
      <c r="BJ2319" s="298">
        <v>0</v>
      </c>
      <c r="BK2319" s="298">
        <v>0</v>
      </c>
      <c r="BL2319" s="298">
        <v>0</v>
      </c>
      <c r="BM2319" s="303">
        <v>0</v>
      </c>
      <c r="BN2319" s="300">
        <v>0</v>
      </c>
      <c r="BO2319" s="300">
        <v>0</v>
      </c>
      <c r="BP2319" s="300">
        <v>0</v>
      </c>
      <c r="BQ2319" s="300">
        <v>0</v>
      </c>
      <c r="BR2319" s="300">
        <v>0</v>
      </c>
      <c r="BS2319" s="300">
        <v>0</v>
      </c>
      <c r="BT2319" s="300">
        <v>0</v>
      </c>
      <c r="BU2319" s="23">
        <v>0</v>
      </c>
      <c r="BV2319" s="23"/>
      <c r="BW2319" s="23"/>
      <c r="BX2319" s="23"/>
      <c r="BY2319" s="23"/>
      <c r="BZ2319" s="23"/>
    </row>
    <row r="2320" ht="19.5" customHeight="1" spans="1:78">
      <c r="C2320" s="296">
        <v>77001803</v>
      </c>
      <c r="D2320" s="297" t="s">
        <v>5526</v>
      </c>
      <c r="E2320" s="297" t="s">
        <v>5527</v>
      </c>
      <c r="F2320" s="296">
        <v>1</v>
      </c>
      <c r="G2320" s="298">
        <v>0</v>
      </c>
      <c r="H2320" s="296">
        <v>0</v>
      </c>
      <c r="I2320" s="299">
        <v>0</v>
      </c>
      <c r="J2320" s="296">
        <v>1</v>
      </c>
      <c r="K2320" s="296">
        <v>0</v>
      </c>
      <c r="L2320" s="296">
        <v>0</v>
      </c>
      <c r="M2320" s="298">
        <v>0</v>
      </c>
      <c r="N2320" s="298">
        <v>0</v>
      </c>
      <c r="O2320" s="298">
        <v>2</v>
      </c>
      <c r="P2320" s="298" t="s">
        <v>5363</v>
      </c>
      <c r="Q2320" s="298" t="s">
        <v>5364</v>
      </c>
      <c r="R2320" s="298">
        <v>0</v>
      </c>
      <c r="S2320" s="300">
        <v>0</v>
      </c>
      <c r="T2320" s="298">
        <v>0</v>
      </c>
      <c r="U2320" s="298">
        <v>1</v>
      </c>
      <c r="V2320" s="298">
        <v>2</v>
      </c>
      <c r="W2320" s="298">
        <v>0</v>
      </c>
      <c r="X2320" s="298">
        <v>2</v>
      </c>
      <c r="Y2320" s="19">
        <v>0</v>
      </c>
      <c r="Z2320" s="298">
        <v>0</v>
      </c>
      <c r="AA2320" s="298">
        <v>0</v>
      </c>
      <c r="AB2320" s="298">
        <v>0</v>
      </c>
      <c r="AC2320" s="298">
        <v>0</v>
      </c>
      <c r="AD2320" s="298">
        <v>0</v>
      </c>
      <c r="AE2320" s="298">
        <v>1</v>
      </c>
      <c r="AF2320" s="298">
        <v>24</v>
      </c>
      <c r="AG2320" s="298">
        <v>1</v>
      </c>
      <c r="AH2320" s="298">
        <v>2</v>
      </c>
      <c r="AI2320" s="300">
        <v>0</v>
      </c>
      <c r="AJ2320" s="300">
        <v>2</v>
      </c>
      <c r="AK2320" s="300">
        <v>0</v>
      </c>
      <c r="AL2320" s="300">
        <v>2</v>
      </c>
      <c r="AM2320" s="298">
        <v>0</v>
      </c>
      <c r="AN2320" s="298">
        <v>0</v>
      </c>
      <c r="AO2320" s="298">
        <v>0</v>
      </c>
      <c r="AP2320" s="298">
        <v>3</v>
      </c>
      <c r="AQ2320" s="298">
        <v>12000</v>
      </c>
      <c r="AR2320" s="298">
        <v>1</v>
      </c>
      <c r="AS2320" s="298">
        <v>2</v>
      </c>
      <c r="AT2320" s="375" t="s">
        <v>5528</v>
      </c>
      <c r="AU2320" s="373" t="s">
        <v>5529</v>
      </c>
      <c r="AV2320" s="304"/>
      <c r="AW2320" s="297" t="s">
        <v>205</v>
      </c>
      <c r="AX2320" s="298" t="s">
        <v>540</v>
      </c>
      <c r="AY2320" s="296">
        <v>10000007</v>
      </c>
      <c r="AZ2320" s="374" t="s">
        <v>5530</v>
      </c>
      <c r="BA2320" s="297" t="s">
        <v>592</v>
      </c>
      <c r="BB2320" s="298" t="s">
        <v>5531</v>
      </c>
      <c r="BC2320" s="299">
        <v>0</v>
      </c>
      <c r="BD2320" s="299">
        <v>0</v>
      </c>
      <c r="BE2320" s="302" t="s">
        <v>5532</v>
      </c>
      <c r="BF2320" s="302" t="s">
        <v>5533</v>
      </c>
      <c r="BG2320" s="298">
        <v>0</v>
      </c>
      <c r="BH2320" s="298">
        <v>0</v>
      </c>
      <c r="BI2320" s="298">
        <v>0</v>
      </c>
      <c r="BJ2320" s="298">
        <v>0</v>
      </c>
      <c r="BK2320" s="298">
        <v>0</v>
      </c>
      <c r="BL2320" s="298">
        <v>0</v>
      </c>
      <c r="BM2320" s="303">
        <v>0</v>
      </c>
      <c r="BN2320" s="300">
        <v>0</v>
      </c>
      <c r="BO2320" s="300">
        <v>0</v>
      </c>
      <c r="BP2320" s="300">
        <v>0</v>
      </c>
      <c r="BQ2320" s="300">
        <v>0</v>
      </c>
      <c r="BR2320" s="300">
        <v>0</v>
      </c>
      <c r="BS2320" s="300">
        <v>0</v>
      </c>
      <c r="BT2320" s="300">
        <v>0</v>
      </c>
      <c r="BU2320" s="23">
        <v>0</v>
      </c>
      <c r="BV2320" s="23"/>
      <c r="BW2320" s="23"/>
      <c r="BX2320" s="23"/>
      <c r="BY2320" s="23"/>
      <c r="BZ2320" s="23"/>
    </row>
    <row r="2321" ht="19.5" customHeight="1" spans="3:78">
      <c r="C2321" s="296">
        <v>77001804</v>
      </c>
      <c r="D2321" s="297" t="s">
        <v>5534</v>
      </c>
      <c r="E2321" s="297" t="s">
        <v>5535</v>
      </c>
      <c r="F2321" s="296">
        <v>1</v>
      </c>
      <c r="G2321" s="298">
        <v>0</v>
      </c>
      <c r="H2321" s="296">
        <v>0</v>
      </c>
      <c r="I2321" s="299">
        <v>0</v>
      </c>
      <c r="J2321" s="296">
        <v>1</v>
      </c>
      <c r="K2321" s="296">
        <v>0</v>
      </c>
      <c r="L2321" s="296">
        <v>0</v>
      </c>
      <c r="M2321" s="298">
        <v>0</v>
      </c>
      <c r="N2321" s="298">
        <v>0</v>
      </c>
      <c r="O2321" s="298">
        <v>2</v>
      </c>
      <c r="P2321" s="298">
        <v>2</v>
      </c>
      <c r="Q2321" s="298">
        <v>0.5</v>
      </c>
      <c r="R2321" s="298">
        <v>1</v>
      </c>
      <c r="S2321" s="300">
        <v>1</v>
      </c>
      <c r="T2321" s="298">
        <v>0</v>
      </c>
      <c r="U2321" s="298">
        <v>1</v>
      </c>
      <c r="V2321" s="298">
        <v>2</v>
      </c>
      <c r="W2321" s="298">
        <v>0</v>
      </c>
      <c r="X2321" s="298">
        <v>2.5</v>
      </c>
      <c r="Y2321" s="19">
        <v>0</v>
      </c>
      <c r="Z2321" s="298">
        <v>0</v>
      </c>
      <c r="AA2321" s="298">
        <v>1</v>
      </c>
      <c r="AB2321" s="298">
        <v>0</v>
      </c>
      <c r="AC2321" s="298">
        <v>0</v>
      </c>
      <c r="AD2321" s="298">
        <v>0</v>
      </c>
      <c r="AE2321" s="298">
        <v>1</v>
      </c>
      <c r="AF2321" s="298">
        <v>0</v>
      </c>
      <c r="AG2321" s="298">
        <v>1</v>
      </c>
      <c r="AH2321" s="298">
        <v>4</v>
      </c>
      <c r="AI2321" s="300">
        <v>1</v>
      </c>
      <c r="AJ2321" s="300">
        <v>1</v>
      </c>
      <c r="AK2321" s="300">
        <v>0</v>
      </c>
      <c r="AL2321" s="300">
        <v>3</v>
      </c>
      <c r="AM2321" s="298">
        <v>0</v>
      </c>
      <c r="AN2321" s="298">
        <v>0</v>
      </c>
      <c r="AO2321" s="298">
        <v>0</v>
      </c>
      <c r="AP2321" s="298">
        <v>0</v>
      </c>
      <c r="AQ2321" s="298">
        <v>3000</v>
      </c>
      <c r="AR2321" s="298">
        <v>1</v>
      </c>
      <c r="AS2321" s="298">
        <v>0</v>
      </c>
      <c r="AT2321" s="300">
        <v>0</v>
      </c>
      <c r="AU2321" s="373" t="s">
        <v>5536</v>
      </c>
      <c r="AV2321" s="304"/>
      <c r="AW2321" s="301" t="s">
        <v>293</v>
      </c>
      <c r="AX2321" s="298" t="s">
        <v>540</v>
      </c>
      <c r="AY2321" s="296">
        <v>0</v>
      </c>
      <c r="AZ2321" s="296">
        <v>77001803</v>
      </c>
      <c r="BA2321" s="297" t="s">
        <v>206</v>
      </c>
      <c r="BB2321" s="298">
        <v>0</v>
      </c>
      <c r="BC2321" s="299">
        <v>0</v>
      </c>
      <c r="BD2321" s="299">
        <v>0</v>
      </c>
      <c r="BE2321" s="302" t="s">
        <v>5537</v>
      </c>
      <c r="BF2321" s="302" t="s">
        <v>5538</v>
      </c>
      <c r="BG2321" s="298">
        <v>0</v>
      </c>
      <c r="BH2321" s="298">
        <v>0</v>
      </c>
      <c r="BI2321" s="298">
        <v>0</v>
      </c>
      <c r="BJ2321" s="298">
        <v>0</v>
      </c>
      <c r="BK2321" s="298">
        <v>0</v>
      </c>
      <c r="BL2321" s="298">
        <v>0</v>
      </c>
      <c r="BM2321" s="303">
        <v>0</v>
      </c>
      <c r="BN2321" s="300">
        <v>0</v>
      </c>
      <c r="BO2321" s="300">
        <v>0</v>
      </c>
      <c r="BP2321" s="300">
        <v>0</v>
      </c>
      <c r="BQ2321" s="300">
        <v>0</v>
      </c>
      <c r="BR2321" s="300">
        <v>0</v>
      </c>
      <c r="BS2321" s="300">
        <v>0</v>
      </c>
      <c r="BT2321" s="300">
        <v>77001806</v>
      </c>
      <c r="BU2321" s="23">
        <v>0</v>
      </c>
      <c r="BV2321" s="23"/>
      <c r="BW2321" s="23"/>
      <c r="BX2321" s="23"/>
      <c r="BY2321" s="23"/>
      <c r="BZ2321" s="23"/>
    </row>
    <row r="2322" ht="19.5" customHeight="1" spans="3:78">
      <c r="C2322" s="296">
        <v>77001805</v>
      </c>
      <c r="D2322" s="297" t="s">
        <v>5526</v>
      </c>
      <c r="E2322" s="297" t="s">
        <v>5527</v>
      </c>
      <c r="F2322" s="296">
        <v>1</v>
      </c>
      <c r="G2322" s="298">
        <v>0</v>
      </c>
      <c r="H2322" s="296">
        <v>0</v>
      </c>
      <c r="I2322" s="299">
        <v>0</v>
      </c>
      <c r="J2322" s="296">
        <v>1</v>
      </c>
      <c r="K2322" s="296">
        <v>0</v>
      </c>
      <c r="L2322" s="296">
        <v>0</v>
      </c>
      <c r="M2322" s="298">
        <v>0</v>
      </c>
      <c r="N2322" s="298">
        <v>0</v>
      </c>
      <c r="O2322" s="298">
        <v>2</v>
      </c>
      <c r="P2322" s="298">
        <v>1</v>
      </c>
      <c r="Q2322" s="298">
        <v>1</v>
      </c>
      <c r="R2322" s="298">
        <v>1</v>
      </c>
      <c r="S2322" s="300">
        <v>0</v>
      </c>
      <c r="T2322" s="298">
        <v>0</v>
      </c>
      <c r="U2322" s="298">
        <v>1</v>
      </c>
      <c r="V2322" s="298">
        <v>2</v>
      </c>
      <c r="W2322" s="298">
        <v>0</v>
      </c>
      <c r="X2322" s="298">
        <v>1.5</v>
      </c>
      <c r="Y2322" s="19">
        <v>0</v>
      </c>
      <c r="Z2322" s="298">
        <v>0</v>
      </c>
      <c r="AA2322" s="298">
        <v>0</v>
      </c>
      <c r="AB2322" s="298">
        <v>0</v>
      </c>
      <c r="AC2322" s="298">
        <v>0</v>
      </c>
      <c r="AD2322" s="298">
        <v>0</v>
      </c>
      <c r="AE2322" s="298">
        <v>1</v>
      </c>
      <c r="AF2322" s="298">
        <v>35</v>
      </c>
      <c r="AG2322" s="298">
        <v>1</v>
      </c>
      <c r="AH2322" s="298">
        <v>2</v>
      </c>
      <c r="AI2322" s="300">
        <v>0</v>
      </c>
      <c r="AJ2322" s="300">
        <v>2</v>
      </c>
      <c r="AK2322" s="300">
        <v>0</v>
      </c>
      <c r="AL2322" s="300">
        <v>2</v>
      </c>
      <c r="AM2322" s="298">
        <v>0</v>
      </c>
      <c r="AN2322" s="298">
        <v>0</v>
      </c>
      <c r="AO2322" s="298">
        <v>0</v>
      </c>
      <c r="AP2322" s="298">
        <v>0</v>
      </c>
      <c r="AQ2322" s="298">
        <v>12000</v>
      </c>
      <c r="AR2322" s="298">
        <v>1</v>
      </c>
      <c r="AS2322" s="298">
        <v>2</v>
      </c>
      <c r="AT2322" s="305">
        <v>0</v>
      </c>
      <c r="AU2322" s="373" t="s">
        <v>5539</v>
      </c>
      <c r="AV2322" s="304"/>
      <c r="AW2322" s="297" t="s">
        <v>205</v>
      </c>
      <c r="AX2322" s="298" t="s">
        <v>540</v>
      </c>
      <c r="AY2322" s="296">
        <v>10000007</v>
      </c>
      <c r="AZ2322" s="374" t="s">
        <v>5530</v>
      </c>
      <c r="BA2322" s="297" t="s">
        <v>592</v>
      </c>
      <c r="BB2322" s="298" t="s">
        <v>5540</v>
      </c>
      <c r="BC2322" s="299">
        <v>0</v>
      </c>
      <c r="BD2322" s="299">
        <v>0</v>
      </c>
      <c r="BE2322" s="302" t="s">
        <v>5541</v>
      </c>
      <c r="BF2322" s="302" t="s">
        <v>5542</v>
      </c>
      <c r="BG2322" s="298">
        <v>0</v>
      </c>
      <c r="BH2322" s="298">
        <v>0</v>
      </c>
      <c r="BI2322" s="298">
        <v>0</v>
      </c>
      <c r="BJ2322" s="298">
        <v>0</v>
      </c>
      <c r="BK2322" s="298">
        <v>0</v>
      </c>
      <c r="BL2322" s="298">
        <v>0</v>
      </c>
      <c r="BM2322" s="303">
        <v>0</v>
      </c>
      <c r="BN2322" s="300">
        <v>0</v>
      </c>
      <c r="BO2322" s="300">
        <v>0</v>
      </c>
      <c r="BP2322" s="300">
        <v>0</v>
      </c>
      <c r="BQ2322" s="300">
        <v>0</v>
      </c>
      <c r="BR2322" s="300">
        <v>0</v>
      </c>
      <c r="BS2322" s="300">
        <v>0</v>
      </c>
      <c r="BT2322" s="300">
        <v>0</v>
      </c>
      <c r="BU2322" s="23">
        <v>0</v>
      </c>
      <c r="BV2322" s="23"/>
      <c r="BW2322" s="23"/>
      <c r="BX2322" s="23"/>
      <c r="BY2322" s="23"/>
      <c r="BZ2322" s="23"/>
    </row>
    <row r="2323" ht="19.5" customHeight="1" spans="3:78">
      <c r="C2323" s="296">
        <v>77001806</v>
      </c>
      <c r="D2323" s="297" t="s">
        <v>5543</v>
      </c>
      <c r="E2323" s="297" t="s">
        <v>5544</v>
      </c>
      <c r="F2323" s="296">
        <v>1</v>
      </c>
      <c r="G2323" s="298">
        <v>0</v>
      </c>
      <c r="H2323" s="296">
        <v>0</v>
      </c>
      <c r="I2323" s="299">
        <v>0</v>
      </c>
      <c r="J2323" s="296">
        <v>1</v>
      </c>
      <c r="K2323" s="296">
        <v>0</v>
      </c>
      <c r="L2323" s="296">
        <v>0</v>
      </c>
      <c r="M2323" s="298">
        <v>0</v>
      </c>
      <c r="N2323" s="298">
        <v>0</v>
      </c>
      <c r="O2323" s="303">
        <v>2</v>
      </c>
      <c r="P2323" s="298">
        <v>2</v>
      </c>
      <c r="Q2323" s="298">
        <v>0.7</v>
      </c>
      <c r="R2323" s="298">
        <v>0</v>
      </c>
      <c r="S2323" s="300">
        <v>0</v>
      </c>
      <c r="T2323" s="298">
        <v>0</v>
      </c>
      <c r="U2323" s="298">
        <v>1</v>
      </c>
      <c r="V2323" s="298">
        <v>1</v>
      </c>
      <c r="W2323" s="298">
        <v>0</v>
      </c>
      <c r="X2323" s="298">
        <v>0</v>
      </c>
      <c r="Y2323" s="19">
        <v>0</v>
      </c>
      <c r="Z2323" s="298">
        <v>0</v>
      </c>
      <c r="AA2323" s="298">
        <v>0</v>
      </c>
      <c r="AB2323" s="298">
        <v>0</v>
      </c>
      <c r="AC2323" s="298">
        <v>0</v>
      </c>
      <c r="AD2323" s="303">
        <v>0</v>
      </c>
      <c r="AE2323" s="298">
        <v>1</v>
      </c>
      <c r="AF2323" s="298">
        <v>40</v>
      </c>
      <c r="AG2323" s="298">
        <v>1</v>
      </c>
      <c r="AH2323" s="298">
        <v>2</v>
      </c>
      <c r="AI2323" s="300">
        <v>0</v>
      </c>
      <c r="AJ2323" s="300">
        <v>1</v>
      </c>
      <c r="AK2323" s="300">
        <v>0</v>
      </c>
      <c r="AL2323" s="300">
        <v>0</v>
      </c>
      <c r="AM2323" s="298">
        <v>0</v>
      </c>
      <c r="AN2323" s="298">
        <v>0</v>
      </c>
      <c r="AO2323" s="298">
        <v>0</v>
      </c>
      <c r="AP2323" s="298">
        <v>0</v>
      </c>
      <c r="AQ2323" s="298">
        <v>1000</v>
      </c>
      <c r="AR2323" s="298">
        <v>0</v>
      </c>
      <c r="AS2323" s="298">
        <v>0</v>
      </c>
      <c r="AT2323" s="300">
        <v>0</v>
      </c>
      <c r="AU2323" s="298" t="s">
        <v>204</v>
      </c>
      <c r="AV2323" s="298"/>
      <c r="AW2323" s="301" t="s">
        <v>293</v>
      </c>
      <c r="AX2323" s="298" t="s">
        <v>551</v>
      </c>
      <c r="AY2323" s="296">
        <v>0</v>
      </c>
      <c r="AZ2323" s="296">
        <v>0</v>
      </c>
      <c r="BA2323" s="297" t="s">
        <v>534</v>
      </c>
      <c r="BB2323" s="298" t="s">
        <v>5545</v>
      </c>
      <c r="BC2323" s="299">
        <v>0</v>
      </c>
      <c r="BD2323" s="299">
        <v>0</v>
      </c>
      <c r="BE2323" s="302" t="s">
        <v>5546</v>
      </c>
      <c r="BF2323" s="302" t="s">
        <v>5547</v>
      </c>
      <c r="BG2323" s="298">
        <v>0</v>
      </c>
      <c r="BH2323" s="298">
        <v>0</v>
      </c>
      <c r="BI2323" s="298">
        <v>0</v>
      </c>
      <c r="BJ2323" s="298">
        <v>0</v>
      </c>
      <c r="BK2323" s="298">
        <v>0</v>
      </c>
      <c r="BL2323" s="298">
        <v>0</v>
      </c>
      <c r="BM2323" s="303">
        <v>0</v>
      </c>
      <c r="BN2323" s="300">
        <v>0</v>
      </c>
      <c r="BO2323" s="300">
        <v>0</v>
      </c>
      <c r="BP2323" s="300">
        <v>0</v>
      </c>
      <c r="BQ2323" s="300">
        <v>0</v>
      </c>
      <c r="BR2323" s="300">
        <v>0</v>
      </c>
      <c r="BS2323" s="300">
        <v>0</v>
      </c>
      <c r="BT2323" s="300">
        <v>0</v>
      </c>
      <c r="BU2323" s="23">
        <v>0</v>
      </c>
      <c r="BV2323" s="23"/>
      <c r="BW2323" s="23"/>
      <c r="BX2323" s="23"/>
      <c r="BY2323" s="23"/>
      <c r="BZ2323" s="23"/>
    </row>
    <row r="2324" ht="19.5" customHeight="1" spans="3:78">
      <c r="C2324" s="296">
        <v>77001807</v>
      </c>
      <c r="D2324" s="297" t="s">
        <v>5548</v>
      </c>
      <c r="E2324" s="297" t="s">
        <v>5549</v>
      </c>
      <c r="F2324" s="298">
        <v>1</v>
      </c>
      <c r="G2324" s="298">
        <v>0</v>
      </c>
      <c r="H2324" s="298">
        <v>0</v>
      </c>
      <c r="I2324" s="299">
        <v>0</v>
      </c>
      <c r="J2324" s="296">
        <v>1</v>
      </c>
      <c r="K2324" s="296">
        <v>0</v>
      </c>
      <c r="L2324" s="296">
        <v>0</v>
      </c>
      <c r="M2324" s="298">
        <v>0</v>
      </c>
      <c r="N2324" s="298">
        <v>0</v>
      </c>
      <c r="O2324" s="298">
        <v>2</v>
      </c>
      <c r="P2324" s="298" t="s">
        <v>5550</v>
      </c>
      <c r="Q2324" s="298" t="s">
        <v>5551</v>
      </c>
      <c r="R2324" s="298">
        <v>0</v>
      </c>
      <c r="S2324" s="300">
        <v>0</v>
      </c>
      <c r="T2324" s="298">
        <v>0</v>
      </c>
      <c r="U2324" s="298">
        <v>1</v>
      </c>
      <c r="V2324" s="298">
        <v>1</v>
      </c>
      <c r="W2324" s="298">
        <v>0</v>
      </c>
      <c r="X2324" s="298">
        <v>0</v>
      </c>
      <c r="Y2324" s="19">
        <v>0</v>
      </c>
      <c r="Z2324" s="298">
        <v>0</v>
      </c>
      <c r="AA2324" s="298">
        <v>0</v>
      </c>
      <c r="AB2324" s="298">
        <v>0</v>
      </c>
      <c r="AC2324" s="298">
        <v>0</v>
      </c>
      <c r="AD2324" s="298">
        <v>0</v>
      </c>
      <c r="AE2324" s="298">
        <v>1</v>
      </c>
      <c r="AF2324" s="298">
        <v>0</v>
      </c>
      <c r="AG2324" s="298">
        <v>2</v>
      </c>
      <c r="AH2324" s="298" t="s">
        <v>219</v>
      </c>
      <c r="AI2324" s="300">
        <v>0</v>
      </c>
      <c r="AJ2324" s="300">
        <v>2</v>
      </c>
      <c r="AK2324" s="300">
        <v>0</v>
      </c>
      <c r="AL2324" s="300">
        <v>1.5</v>
      </c>
      <c r="AM2324" s="298">
        <v>0</v>
      </c>
      <c r="AN2324" s="298">
        <v>0</v>
      </c>
      <c r="AO2324" s="298">
        <v>0</v>
      </c>
      <c r="AP2324" s="298">
        <v>0.3</v>
      </c>
      <c r="AQ2324" s="298">
        <v>300</v>
      </c>
      <c r="AR2324" s="298">
        <v>0</v>
      </c>
      <c r="AS2324" s="298">
        <v>15</v>
      </c>
      <c r="AT2324" s="300">
        <v>0</v>
      </c>
      <c r="AU2324" s="304">
        <v>0</v>
      </c>
      <c r="AV2324" s="304"/>
      <c r="AW2324" s="297" t="s">
        <v>205</v>
      </c>
      <c r="AX2324" s="298" t="s">
        <v>221</v>
      </c>
      <c r="AY2324" s="296">
        <v>0</v>
      </c>
      <c r="AZ2324" s="296">
        <v>0</v>
      </c>
      <c r="BA2324" s="310" t="s">
        <v>222</v>
      </c>
      <c r="BB2324" s="298">
        <v>1</v>
      </c>
      <c r="BC2324" s="299">
        <v>0</v>
      </c>
      <c r="BD2324" s="299">
        <v>0</v>
      </c>
      <c r="BE2324" s="302" t="s">
        <v>5552</v>
      </c>
      <c r="BF2324" s="302" t="s">
        <v>5553</v>
      </c>
      <c r="BG2324" s="298">
        <v>0</v>
      </c>
      <c r="BH2324" s="298">
        <v>0</v>
      </c>
      <c r="BI2324" s="298">
        <v>0</v>
      </c>
      <c r="BJ2324" s="298">
        <v>0</v>
      </c>
      <c r="BK2324" s="298">
        <v>0</v>
      </c>
      <c r="BL2324" s="298">
        <v>0</v>
      </c>
      <c r="BM2324" s="303">
        <v>0</v>
      </c>
      <c r="BN2324" s="300">
        <v>0</v>
      </c>
      <c r="BO2324" s="300">
        <v>0</v>
      </c>
      <c r="BP2324" s="300">
        <v>0</v>
      </c>
      <c r="BQ2324" s="300">
        <v>0</v>
      </c>
      <c r="BR2324" s="300">
        <v>0</v>
      </c>
      <c r="BS2324" s="300">
        <v>1</v>
      </c>
      <c r="BT2324" s="300">
        <v>77001808</v>
      </c>
      <c r="BU2324" s="23">
        <v>0</v>
      </c>
      <c r="BV2324" s="23"/>
      <c r="BW2324" s="23"/>
      <c r="BX2324" s="23"/>
      <c r="BY2324" s="23"/>
      <c r="BZ2324" s="23"/>
    </row>
    <row r="2325" ht="20.1" customHeight="1" spans="3:78">
      <c r="C2325" s="296">
        <v>77001808</v>
      </c>
      <c r="D2325" s="297" t="s">
        <v>5548</v>
      </c>
      <c r="E2325" s="297" t="s">
        <v>5549</v>
      </c>
      <c r="F2325" s="298">
        <v>1</v>
      </c>
      <c r="G2325" s="298">
        <v>0</v>
      </c>
      <c r="H2325" s="298">
        <v>0</v>
      </c>
      <c r="I2325" s="299">
        <v>0</v>
      </c>
      <c r="J2325" s="296">
        <v>1</v>
      </c>
      <c r="K2325" s="296">
        <v>0</v>
      </c>
      <c r="L2325" s="296">
        <v>0</v>
      </c>
      <c r="M2325" s="298">
        <v>0</v>
      </c>
      <c r="N2325" s="298">
        <v>0</v>
      </c>
      <c r="O2325" s="298">
        <v>2</v>
      </c>
      <c r="P2325" s="298">
        <v>3</v>
      </c>
      <c r="Q2325" s="298">
        <v>0.2</v>
      </c>
      <c r="R2325" s="298">
        <v>0</v>
      </c>
      <c r="S2325" s="300">
        <v>0</v>
      </c>
      <c r="T2325" s="298">
        <v>0</v>
      </c>
      <c r="U2325" s="298">
        <v>1</v>
      </c>
      <c r="V2325" s="298">
        <v>2</v>
      </c>
      <c r="W2325" s="298">
        <v>0</v>
      </c>
      <c r="X2325" s="298">
        <v>1.5</v>
      </c>
      <c r="Y2325" s="19">
        <v>0</v>
      </c>
      <c r="Z2325" s="298">
        <v>0</v>
      </c>
      <c r="AA2325" s="298">
        <v>1</v>
      </c>
      <c r="AB2325" s="298">
        <v>0</v>
      </c>
      <c r="AC2325" s="298">
        <v>0</v>
      </c>
      <c r="AD2325" s="298">
        <v>0</v>
      </c>
      <c r="AE2325" s="298">
        <v>1</v>
      </c>
      <c r="AF2325" s="298">
        <v>0</v>
      </c>
      <c r="AG2325" s="298">
        <v>1</v>
      </c>
      <c r="AH2325" s="298">
        <v>3</v>
      </c>
      <c r="AI2325" s="300">
        <v>0</v>
      </c>
      <c r="AJ2325" s="300">
        <v>1</v>
      </c>
      <c r="AK2325" s="300">
        <v>0</v>
      </c>
      <c r="AL2325" s="300">
        <v>3</v>
      </c>
      <c r="AM2325" s="298">
        <v>0</v>
      </c>
      <c r="AN2325" s="298">
        <v>0</v>
      </c>
      <c r="AO2325" s="298">
        <v>0</v>
      </c>
      <c r="AP2325" s="298">
        <v>0.8</v>
      </c>
      <c r="AQ2325" s="298">
        <v>2000</v>
      </c>
      <c r="AR2325" s="298">
        <v>0.8</v>
      </c>
      <c r="AS2325" s="298">
        <v>0</v>
      </c>
      <c r="AT2325" s="300">
        <v>0</v>
      </c>
      <c r="AU2325" s="373" t="s">
        <v>5554</v>
      </c>
      <c r="AV2325" s="304"/>
      <c r="AW2325" s="297" t="s">
        <v>204</v>
      </c>
      <c r="AX2325" s="298" t="s">
        <v>221</v>
      </c>
      <c r="AY2325" s="296">
        <v>10000011</v>
      </c>
      <c r="AZ2325" s="296">
        <v>77001801</v>
      </c>
      <c r="BA2325" s="301" t="s">
        <v>206</v>
      </c>
      <c r="BB2325" s="298">
        <v>0</v>
      </c>
      <c r="BC2325" s="299">
        <v>0</v>
      </c>
      <c r="BD2325" s="299">
        <v>0</v>
      </c>
      <c r="BE2325" s="302" t="s">
        <v>5555</v>
      </c>
      <c r="BF2325" s="302" t="s">
        <v>5556</v>
      </c>
      <c r="BG2325" s="298">
        <v>0</v>
      </c>
      <c r="BH2325" s="298">
        <v>0</v>
      </c>
      <c r="BI2325" s="298">
        <v>0</v>
      </c>
      <c r="BJ2325" s="298">
        <v>0</v>
      </c>
      <c r="BK2325" s="298">
        <v>0</v>
      </c>
      <c r="BL2325" s="298">
        <v>0</v>
      </c>
      <c r="BM2325" s="303">
        <v>0</v>
      </c>
      <c r="BN2325" s="300">
        <v>0</v>
      </c>
      <c r="BO2325" s="300">
        <v>0</v>
      </c>
      <c r="BP2325" s="300">
        <v>0</v>
      </c>
      <c r="BQ2325" s="300">
        <v>0</v>
      </c>
      <c r="BR2325" s="300">
        <v>0</v>
      </c>
      <c r="BS2325" s="300">
        <v>0</v>
      </c>
      <c r="BT2325" s="300">
        <v>0</v>
      </c>
      <c r="BU2325" s="23">
        <v>0</v>
      </c>
      <c r="BV2325" s="23"/>
      <c r="BW2325" s="23"/>
      <c r="BX2325" s="23"/>
      <c r="BY2325" s="23"/>
      <c r="BZ2325" s="23"/>
    </row>
    <row r="2326" ht="19.5" customHeight="1" spans="3:78">
      <c r="C2326" s="296">
        <v>77001809</v>
      </c>
      <c r="D2326" s="297" t="s">
        <v>5557</v>
      </c>
      <c r="E2326" s="297" t="s">
        <v>5558</v>
      </c>
      <c r="F2326" s="296">
        <v>1</v>
      </c>
      <c r="G2326" s="296">
        <v>80004009</v>
      </c>
      <c r="H2326" s="296">
        <v>0</v>
      </c>
      <c r="I2326" s="299">
        <v>0</v>
      </c>
      <c r="J2326" s="296">
        <v>1</v>
      </c>
      <c r="K2326" s="296">
        <v>0</v>
      </c>
      <c r="L2326" s="296">
        <v>0</v>
      </c>
      <c r="M2326" s="298">
        <v>0</v>
      </c>
      <c r="N2326" s="298">
        <v>0</v>
      </c>
      <c r="O2326" s="298">
        <v>2</v>
      </c>
      <c r="P2326" s="298">
        <v>16</v>
      </c>
      <c r="Q2326" s="298">
        <v>5</v>
      </c>
      <c r="R2326" s="298">
        <v>0</v>
      </c>
      <c r="S2326" s="300">
        <v>0</v>
      </c>
      <c r="T2326" s="298">
        <v>0</v>
      </c>
      <c r="U2326" s="298">
        <v>1</v>
      </c>
      <c r="V2326" s="298">
        <v>2</v>
      </c>
      <c r="W2326" s="298">
        <v>0</v>
      </c>
      <c r="X2326" s="298">
        <v>1</v>
      </c>
      <c r="Y2326" s="19">
        <v>0</v>
      </c>
      <c r="Z2326" s="298">
        <v>0</v>
      </c>
      <c r="AA2326" s="298">
        <v>0</v>
      </c>
      <c r="AB2326" s="298">
        <v>0</v>
      </c>
      <c r="AC2326" s="298">
        <v>0</v>
      </c>
      <c r="AD2326" s="298">
        <v>0</v>
      </c>
      <c r="AE2326" s="298">
        <v>1</v>
      </c>
      <c r="AF2326" s="298">
        <v>0</v>
      </c>
      <c r="AG2326" s="298">
        <v>1</v>
      </c>
      <c r="AH2326" s="298">
        <v>2</v>
      </c>
      <c r="AI2326" s="300">
        <v>0</v>
      </c>
      <c r="AJ2326" s="300">
        <v>2</v>
      </c>
      <c r="AK2326" s="300">
        <v>0</v>
      </c>
      <c r="AL2326" s="300">
        <v>2</v>
      </c>
      <c r="AM2326" s="298">
        <v>0</v>
      </c>
      <c r="AN2326" s="298">
        <v>0</v>
      </c>
      <c r="AO2326" s="298">
        <v>0</v>
      </c>
      <c r="AP2326" s="298">
        <v>3</v>
      </c>
      <c r="AQ2326" s="298">
        <v>5000</v>
      </c>
      <c r="AR2326" s="298">
        <v>1</v>
      </c>
      <c r="AS2326" s="298">
        <v>10</v>
      </c>
      <c r="AT2326" s="305">
        <v>0</v>
      </c>
      <c r="AU2326" s="373" t="s">
        <v>5559</v>
      </c>
      <c r="AV2326" s="304"/>
      <c r="AW2326" s="297" t="s">
        <v>205</v>
      </c>
      <c r="AX2326" s="298" t="s">
        <v>540</v>
      </c>
      <c r="AY2326" s="296">
        <v>10000007</v>
      </c>
      <c r="AZ2326" s="374" t="s">
        <v>5530</v>
      </c>
      <c r="BA2326" s="297" t="s">
        <v>592</v>
      </c>
      <c r="BB2326" s="298" t="s">
        <v>5560</v>
      </c>
      <c r="BC2326" s="299">
        <v>0</v>
      </c>
      <c r="BD2326" s="299">
        <v>1</v>
      </c>
      <c r="BE2326" s="302" t="s">
        <v>5561</v>
      </c>
      <c r="BF2326" s="302" t="s">
        <v>5562</v>
      </c>
      <c r="BG2326" s="298">
        <v>0</v>
      </c>
      <c r="BH2326" s="298">
        <v>0</v>
      </c>
      <c r="BI2326" s="298">
        <v>0</v>
      </c>
      <c r="BJ2326" s="298">
        <v>0</v>
      </c>
      <c r="BK2326" s="298">
        <v>0</v>
      </c>
      <c r="BL2326" s="298">
        <v>0</v>
      </c>
      <c r="BM2326" s="303">
        <v>0</v>
      </c>
      <c r="BN2326" s="300">
        <v>0</v>
      </c>
      <c r="BO2326" s="300">
        <v>0</v>
      </c>
      <c r="BP2326" s="300">
        <v>0</v>
      </c>
      <c r="BQ2326" s="300">
        <v>0</v>
      </c>
      <c r="BR2326" s="300">
        <v>0</v>
      </c>
      <c r="BS2326" s="300">
        <v>0</v>
      </c>
      <c r="BT2326" s="300">
        <v>0</v>
      </c>
      <c r="BU2326" s="23">
        <v>0</v>
      </c>
      <c r="BV2326" s="23"/>
      <c r="BW2326" s="23"/>
      <c r="BX2326" s="23"/>
      <c r="BY2326" s="23"/>
      <c r="BZ2326" s="23"/>
    </row>
    <row r="2327" ht="19.5" customHeight="1" spans="3:78">
      <c r="C2327" s="74">
        <v>77001901</v>
      </c>
      <c r="D2327" s="71" t="s">
        <v>5563</v>
      </c>
      <c r="E2327" s="71" t="s">
        <v>5564</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44" t="s">
        <v>5565</v>
      </c>
      <c r="AU2327" s="72">
        <v>0</v>
      </c>
      <c r="AV2327" s="72"/>
      <c r="AW2327" s="71" t="s">
        <v>204</v>
      </c>
      <c r="AX2327" s="72" t="s">
        <v>540</v>
      </c>
      <c r="AY2327" s="74">
        <v>0</v>
      </c>
      <c r="AZ2327" s="74">
        <v>77001901</v>
      </c>
      <c r="BA2327" s="71" t="s">
        <v>777</v>
      </c>
      <c r="BB2327" s="72">
        <v>0</v>
      </c>
      <c r="BC2327" s="75">
        <v>0</v>
      </c>
      <c r="BD2327" s="75">
        <v>0</v>
      </c>
      <c r="BE2327" s="114" t="s">
        <v>5566</v>
      </c>
      <c r="BF2327" s="114" t="s">
        <v>5567</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ht="19.5" customHeight="1" spans="3:78">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58" t="s">
        <v>5568</v>
      </c>
      <c r="BC2328" s="75">
        <v>0</v>
      </c>
      <c r="BD2328" s="75">
        <v>0</v>
      </c>
      <c r="BE2328" s="76" t="s">
        <v>5569</v>
      </c>
      <c r="BF2328" s="76" t="s">
        <v>5570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ht="19.5" customHeight="1" spans="3:78">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36" t="s">
        <v>5571</v>
      </c>
      <c r="AV2329" s="93"/>
      <c r="AW2329" s="71" t="s">
        <v>205</v>
      </c>
      <c r="AX2329" s="72" t="s">
        <v>221</v>
      </c>
      <c r="AY2329" s="74">
        <v>0</v>
      </c>
      <c r="AZ2329" s="74">
        <v>0</v>
      </c>
      <c r="BA2329" s="309" t="s">
        <v>222</v>
      </c>
      <c r="BB2329" s="72">
        <v>0</v>
      </c>
      <c r="BC2329" s="75">
        <v>0</v>
      </c>
      <c r="BD2329" s="75">
        <v>0</v>
      </c>
      <c r="BE2329" s="76" t="s">
        <v>2450</v>
      </c>
      <c r="BF2329" s="76" t="s">
        <v>2451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ht="20.1" customHeight="1" spans="3:78">
      <c r="C2330" s="74">
        <v>77001904</v>
      </c>
      <c r="D2330" s="71" t="s">
        <v>3010</v>
      </c>
      <c r="E2330" s="71" t="s">
        <v>5393</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36" t="s">
        <v>5572</v>
      </c>
      <c r="AV2330" s="93"/>
      <c r="AW2330" s="71" t="s">
        <v>293</v>
      </c>
      <c r="AX2330" s="72" t="s">
        <v>221</v>
      </c>
      <c r="AY2330" s="74">
        <v>0</v>
      </c>
      <c r="AZ2330" s="74">
        <v>77001902</v>
      </c>
      <c r="BA2330" s="88" t="s">
        <v>206</v>
      </c>
      <c r="BB2330" s="72">
        <v>0</v>
      </c>
      <c r="BC2330" s="75">
        <v>0</v>
      </c>
      <c r="BD2330" s="75">
        <v>0</v>
      </c>
      <c r="BE2330" s="76" t="s">
        <v>5573</v>
      </c>
      <c r="BF2330" s="76" t="s">
        <v>5574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ht="19.5" customHeight="1" spans="3:78">
      <c r="C2331" s="74">
        <v>77001905</v>
      </c>
      <c r="D2331" s="71" t="s">
        <v>5575</v>
      </c>
      <c r="E2331" s="71" t="s">
        <v>5576</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36" t="s">
        <v>5577</v>
      </c>
      <c r="AV2331" s="93"/>
      <c r="AW2331" s="88" t="s">
        <v>293</v>
      </c>
      <c r="AX2331" s="72" t="s">
        <v>551</v>
      </c>
      <c r="AY2331" s="74">
        <v>0</v>
      </c>
      <c r="AZ2331" s="74">
        <v>0</v>
      </c>
      <c r="BA2331" s="71" t="s">
        <v>534</v>
      </c>
      <c r="BB2331" s="72" t="s">
        <v>5578</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ht="20.1" customHeight="1" spans="3:78">
      <c r="C2332" s="74">
        <v>77001906</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35" t="s">
        <v>5583</v>
      </c>
      <c r="AU2332" s="93">
        <v>0</v>
      </c>
      <c r="AV2332" s="93"/>
      <c r="AW2332" s="71" t="s">
        <v>204</v>
      </c>
      <c r="AX2332" s="72" t="s">
        <v>221</v>
      </c>
      <c r="AY2332" s="74">
        <v>0</v>
      </c>
      <c r="AZ2332" s="74">
        <v>77001901</v>
      </c>
      <c r="BA2332" s="88" t="s">
        <v>206</v>
      </c>
      <c r="BB2332" s="72">
        <v>0</v>
      </c>
      <c r="BC2332" s="75">
        <v>0</v>
      </c>
      <c r="BD2332" s="75">
        <v>0</v>
      </c>
      <c r="BE2332" s="76" t="s">
        <v>5584</v>
      </c>
      <c r="BF2332" s="76" t="s">
        <v>5585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ht="19.5" customHeight="1" spans="3:78">
      <c r="C2333" s="74">
        <v>77001907</v>
      </c>
      <c r="D2333" s="71" t="s">
        <v>5586</v>
      </c>
      <c r="E2333" s="71" t="s">
        <v>5587</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9" t="s">
        <v>222</v>
      </c>
      <c r="BB2333" s="72">
        <v>1</v>
      </c>
      <c r="BC2333" s="75">
        <v>0</v>
      </c>
      <c r="BD2333" s="75">
        <v>0</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ht="20.1" customHeight="1" spans="3:78">
      <c r="C2334" s="74">
        <v>77001908</v>
      </c>
      <c r="D2334" s="71" t="s">
        <v>5590</v>
      </c>
      <c r="E2334" s="71" t="s">
        <v>5591</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36" t="s">
        <v>5571</v>
      </c>
      <c r="AV2334" s="93"/>
      <c r="AW2334" s="71" t="s">
        <v>204</v>
      </c>
      <c r="AX2334" s="72" t="s">
        <v>221</v>
      </c>
      <c r="AY2334" s="74">
        <v>0</v>
      </c>
      <c r="AZ2334" s="74">
        <v>77001907</v>
      </c>
      <c r="BA2334" s="88" t="s">
        <v>206</v>
      </c>
      <c r="BB2334" s="72">
        <v>0</v>
      </c>
      <c r="BC2334" s="75">
        <v>0</v>
      </c>
      <c r="BD2334" s="75">
        <v>0</v>
      </c>
      <c r="BE2334" s="76" t="s">
        <v>3010</v>
      </c>
      <c r="BF2334" s="76" t="s">
        <v>5393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ht="19.5" customHeight="1" spans="3:78">
      <c r="C2335" s="74">
        <v>77001909</v>
      </c>
      <c r="D2335" s="71" t="s">
        <v>5592</v>
      </c>
      <c r="E2335" s="71" t="s">
        <v>5593</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5594</v>
      </c>
      <c r="AI2335" s="73">
        <v>0</v>
      </c>
      <c r="AJ2335" s="73">
        <v>2</v>
      </c>
      <c r="AK2335" s="73">
        <v>0</v>
      </c>
      <c r="AL2335" s="73">
        <v>4</v>
      </c>
      <c r="AM2335" s="72">
        <v>0</v>
      </c>
      <c r="AN2335" s="72">
        <v>1</v>
      </c>
      <c r="AO2335" s="72">
        <v>0</v>
      </c>
      <c r="AP2335" s="72">
        <v>1</v>
      </c>
      <c r="AQ2335" s="72">
        <v>9000</v>
      </c>
      <c r="AR2335" s="72">
        <v>0</v>
      </c>
      <c r="AS2335" s="72">
        <v>10</v>
      </c>
      <c r="AT2335" s="92">
        <v>0</v>
      </c>
      <c r="AU2335" s="336" t="s">
        <v>5571</v>
      </c>
      <c r="AV2335" s="93"/>
      <c r="AW2335" s="71" t="s">
        <v>262</v>
      </c>
      <c r="AX2335" s="72" t="s">
        <v>540</v>
      </c>
      <c r="AY2335" s="74">
        <v>10000007</v>
      </c>
      <c r="AZ2335" s="74">
        <v>77001908</v>
      </c>
      <c r="BA2335" s="71" t="s">
        <v>592</v>
      </c>
      <c r="BB2335" s="72" t="s">
        <v>5595</v>
      </c>
      <c r="BC2335" s="75">
        <v>0</v>
      </c>
      <c r="BD2335" s="75">
        <v>1</v>
      </c>
      <c r="BE2335" s="76" t="s">
        <v>5596</v>
      </c>
      <c r="BF2335" s="76" t="s">
        <v>5597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ht="19.5" customHeight="1" spans="3:78">
      <c r="C2336" s="74">
        <v>77001910</v>
      </c>
      <c r="D2336" s="71" t="s">
        <v>5598</v>
      </c>
      <c r="E2336" s="71" t="s">
        <v>5599</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36" t="s">
        <v>5571</v>
      </c>
      <c r="AV2336" s="93"/>
      <c r="AW2336" s="71" t="s">
        <v>205</v>
      </c>
      <c r="AX2336" s="72" t="s">
        <v>221</v>
      </c>
      <c r="AY2336" s="74">
        <v>0</v>
      </c>
      <c r="AZ2336" s="74">
        <v>0</v>
      </c>
      <c r="BA2336" s="309" t="s">
        <v>222</v>
      </c>
      <c r="BB2336" s="72">
        <v>0</v>
      </c>
      <c r="BC2336" s="75">
        <v>0</v>
      </c>
      <c r="BD2336" s="75">
        <v>0</v>
      </c>
      <c r="BE2336" s="76" t="s">
        <v>5600</v>
      </c>
      <c r="BF2336" s="76" t="s">
        <v>5601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ht="20.1" customHeight="1" spans="3:78">
      <c r="C2337" s="74">
        <v>77001911</v>
      </c>
      <c r="D2337" s="71" t="s">
        <v>3010</v>
      </c>
      <c r="E2337" s="71" t="s">
        <v>5393</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36" t="s">
        <v>5602</v>
      </c>
      <c r="AV2337" s="93"/>
      <c r="AW2337" s="71" t="s">
        <v>204</v>
      </c>
      <c r="AX2337" s="72" t="s">
        <v>221</v>
      </c>
      <c r="AY2337" s="74">
        <v>0</v>
      </c>
      <c r="AZ2337" s="74">
        <v>77001903</v>
      </c>
      <c r="BA2337" s="88" t="s">
        <v>206</v>
      </c>
      <c r="BB2337" s="72">
        <v>0</v>
      </c>
      <c r="BC2337" s="75">
        <v>0</v>
      </c>
      <c r="BD2337" s="75">
        <v>0</v>
      </c>
      <c r="BE2337" s="76" t="s">
        <v>3010</v>
      </c>
      <c r="BF2337" s="76" t="s">
        <v>5393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ht="20.1" customHeight="1" spans="3:78">
      <c r="C2338" s="74">
        <v>77001912</v>
      </c>
      <c r="D2338" s="71" t="s">
        <v>5603</v>
      </c>
      <c r="E2338" s="71" t="s">
        <v>5604</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5605</v>
      </c>
      <c r="BF2338" s="114" t="s">
        <v>5606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ht="20.1" customHeight="1" spans="3:78">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5607</v>
      </c>
      <c r="BF2339" s="76" t="s">
        <v>5608</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ht="19.5" customHeight="1" spans="3:78">
      <c r="C2340" s="74">
        <v>77001914</v>
      </c>
      <c r="D2340" s="71" t="s">
        <v>2500</v>
      </c>
      <c r="E2340" s="71" t="s">
        <v>2501</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36" t="s">
        <v>204</v>
      </c>
      <c r="AV2340" s="93"/>
      <c r="AW2340" s="71" t="s">
        <v>262</v>
      </c>
      <c r="AX2340" s="72" t="s">
        <v>540</v>
      </c>
      <c r="AY2340" s="74">
        <v>10000007</v>
      </c>
      <c r="AZ2340" s="334" t="s">
        <v>5609</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ht="20.1" customHeight="1" spans="3:78">
      <c r="C2341" s="107">
        <v>77002001</v>
      </c>
      <c r="D2341" s="311" t="s">
        <v>5610</v>
      </c>
      <c r="E2341" s="311" t="s">
        <v>5611</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11" t="s">
        <v>205</v>
      </c>
      <c r="AX2341" s="99" t="s">
        <v>1047</v>
      </c>
      <c r="AY2341" s="99">
        <v>10000007</v>
      </c>
      <c r="AZ2341" s="99">
        <v>77002001</v>
      </c>
      <c r="BA2341" s="311" t="s">
        <v>1733</v>
      </c>
      <c r="BB2341" s="99">
        <v>1</v>
      </c>
      <c r="BC2341" s="99">
        <v>0</v>
      </c>
      <c r="BD2341" s="99">
        <v>0</v>
      </c>
      <c r="BE2341" s="312" t="s">
        <v>5612</v>
      </c>
      <c r="BF2341" s="312" t="s">
        <v>5613</v>
      </c>
      <c r="BG2341" s="99">
        <v>0</v>
      </c>
      <c r="BH2341" s="99">
        <v>0</v>
      </c>
      <c r="BI2341" s="99">
        <v>0</v>
      </c>
      <c r="BJ2341" s="99">
        <v>0</v>
      </c>
      <c r="BK2341" s="99">
        <v>0</v>
      </c>
      <c r="BL2341" s="99">
        <v>0</v>
      </c>
      <c r="BM2341" s="313">
        <v>0</v>
      </c>
      <c r="BN2341" s="99">
        <v>0</v>
      </c>
      <c r="BO2341" s="99">
        <v>0</v>
      </c>
      <c r="BP2341" s="99">
        <v>1000</v>
      </c>
      <c r="BQ2341" s="99">
        <v>1</v>
      </c>
      <c r="BR2341" s="99">
        <v>200</v>
      </c>
      <c r="BS2341" s="99">
        <v>0</v>
      </c>
      <c r="BT2341" s="99">
        <v>0</v>
      </c>
      <c r="BU2341" s="23">
        <v>0</v>
      </c>
      <c r="BV2341" s="23"/>
      <c r="BW2341" s="23"/>
      <c r="BX2341" s="23"/>
      <c r="BY2341" s="23"/>
      <c r="BZ2341" s="23"/>
    </row>
    <row r="2342" ht="19.5" customHeight="1" spans="3:78">
      <c r="C2342" s="107">
        <v>77002002</v>
      </c>
      <c r="D2342" s="110" t="s">
        <v>5614</v>
      </c>
      <c r="E2342" s="110" t="s">
        <v>5615</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42" t="s">
        <v>5616</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ht="19.5" customHeight="1" spans="3:78">
      <c r="C2343" s="107">
        <v>77002003</v>
      </c>
      <c r="D2343" s="110" t="s">
        <v>5619</v>
      </c>
      <c r="E2343" s="110" t="s">
        <v>5620</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41" t="s">
        <v>5621</v>
      </c>
      <c r="AV2343" s="118"/>
      <c r="AW2343" s="110" t="s">
        <v>204</v>
      </c>
      <c r="AX2343" s="100">
        <v>0</v>
      </c>
      <c r="AY2343" s="107">
        <v>0</v>
      </c>
      <c r="AZ2343" s="107">
        <v>0</v>
      </c>
      <c r="BA2343" s="110" t="s">
        <v>534</v>
      </c>
      <c r="BB2343" s="342" t="s">
        <v>5622</v>
      </c>
      <c r="BC2343" s="105">
        <v>0</v>
      </c>
      <c r="BD2343" s="105">
        <v>0</v>
      </c>
      <c r="BE2343" s="111" t="s">
        <v>5623</v>
      </c>
      <c r="BF2343" s="111" t="s">
        <v>5624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ht="20.1" customHeight="1" spans="3:78">
      <c r="C2344" s="107">
        <v>77002004</v>
      </c>
      <c r="D2344" s="110" t="s">
        <v>5625</v>
      </c>
      <c r="E2344" s="306" t="s">
        <v>5626</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41" t="s">
        <v>204</v>
      </c>
      <c r="AV2344" s="118"/>
      <c r="AW2344" s="110" t="s">
        <v>204</v>
      </c>
      <c r="AX2344" s="100" t="s">
        <v>221</v>
      </c>
      <c r="AY2344" s="107">
        <v>0</v>
      </c>
      <c r="AZ2344" s="107">
        <v>0</v>
      </c>
      <c r="BA2344" s="110" t="s">
        <v>222</v>
      </c>
      <c r="BB2344" s="100">
        <v>0</v>
      </c>
      <c r="BC2344" s="105">
        <v>0</v>
      </c>
      <c r="BD2344" s="105">
        <v>0</v>
      </c>
      <c r="BE2344" s="111" t="s">
        <v>5627</v>
      </c>
      <c r="BF2344" s="111" t="s">
        <v>5628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ht="20.1" customHeight="1" spans="3:78">
      <c r="C2345" s="107">
        <v>77002005</v>
      </c>
      <c r="D2345" s="110" t="s">
        <v>5625</v>
      </c>
      <c r="E2345" s="306" t="s">
        <v>5626</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41"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ht="19.5" customHeight="1" spans="3:78">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41" t="s">
        <v>5629</v>
      </c>
      <c r="AV2346" s="118"/>
      <c r="AW2346" s="110" t="s">
        <v>204</v>
      </c>
      <c r="AX2346" s="100" t="s">
        <v>540</v>
      </c>
      <c r="AY2346" s="107">
        <v>10000007</v>
      </c>
      <c r="AZ2346" s="339" t="s">
        <v>5630</v>
      </c>
      <c r="BA2346" s="110" t="s">
        <v>592</v>
      </c>
      <c r="BB2346" s="100" t="s">
        <v>1324</v>
      </c>
      <c r="BC2346" s="105">
        <v>0</v>
      </c>
      <c r="BD2346" s="105">
        <v>1</v>
      </c>
      <c r="BE2346" s="111" t="s">
        <v>5631</v>
      </c>
      <c r="BF2346" s="111" t="s">
        <v>5632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ht="19.5" customHeight="1" spans="3:78">
      <c r="C2347" s="107">
        <v>77002007</v>
      </c>
      <c r="D2347" s="110" t="s">
        <v>5633</v>
      </c>
      <c r="E2347" s="110" t="s">
        <v>5634</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41" t="s">
        <v>5635</v>
      </c>
      <c r="AV2347" s="118"/>
      <c r="AW2347" s="104" t="s">
        <v>204</v>
      </c>
      <c r="AX2347" s="100" t="s">
        <v>540</v>
      </c>
      <c r="AY2347" s="107">
        <v>0</v>
      </c>
      <c r="AZ2347" s="339" t="s">
        <v>5636</v>
      </c>
      <c r="BA2347" s="110" t="s">
        <v>206</v>
      </c>
      <c r="BB2347" s="100">
        <v>0</v>
      </c>
      <c r="BC2347" s="105">
        <v>0</v>
      </c>
      <c r="BD2347" s="105">
        <v>0</v>
      </c>
      <c r="BE2347" s="111" t="s">
        <v>5637</v>
      </c>
      <c r="BF2347" s="111" t="s">
        <v>5638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ht="20.1" customHeight="1" spans="3:78">
      <c r="C2348" s="107">
        <v>77002008</v>
      </c>
      <c r="D2348" s="110" t="s">
        <v>5639</v>
      </c>
      <c r="E2348" s="306" t="s">
        <v>5640</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37" t="s">
        <v>5641</v>
      </c>
      <c r="AU2348" s="341" t="s">
        <v>5621</v>
      </c>
      <c r="AV2348" s="118"/>
      <c r="AW2348" s="110" t="s">
        <v>262</v>
      </c>
      <c r="AX2348" s="100" t="s">
        <v>221</v>
      </c>
      <c r="AY2348" s="107">
        <v>10000011</v>
      </c>
      <c r="AZ2348" s="339" t="s">
        <v>5642</v>
      </c>
      <c r="BA2348" s="104" t="s">
        <v>206</v>
      </c>
      <c r="BB2348" s="100">
        <v>0</v>
      </c>
      <c r="BC2348" s="105">
        <v>0</v>
      </c>
      <c r="BD2348" s="105">
        <v>0</v>
      </c>
      <c r="BE2348" s="111" t="s">
        <v>5643</v>
      </c>
      <c r="BF2348" s="111" t="s">
        <v>5644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ht="19.5" customHeight="1" spans="3:78">
      <c r="C2349" s="107">
        <v>77002009</v>
      </c>
      <c r="D2349" s="110" t="s">
        <v>5645</v>
      </c>
      <c r="E2349" s="110" t="s">
        <v>5646</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41" t="s">
        <v>5635</v>
      </c>
      <c r="AV2349" s="118"/>
      <c r="AW2349" s="104" t="s">
        <v>205</v>
      </c>
      <c r="AX2349" s="100" t="s">
        <v>540</v>
      </c>
      <c r="AY2349" s="107">
        <v>0</v>
      </c>
      <c r="AZ2349" s="339" t="s">
        <v>5647</v>
      </c>
      <c r="BA2349" s="110" t="s">
        <v>206</v>
      </c>
      <c r="BB2349" s="100" t="s">
        <v>5648</v>
      </c>
      <c r="BC2349" s="105">
        <v>0</v>
      </c>
      <c r="BD2349" s="105">
        <v>0</v>
      </c>
      <c r="BE2349" s="111" t="s">
        <v>5403</v>
      </c>
      <c r="BF2349" s="111" t="s">
        <v>5404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ht="20.1" customHeight="1" spans="3:78">
      <c r="C2350" s="107">
        <v>77002010</v>
      </c>
      <c r="D2350" s="110" t="s">
        <v>5649</v>
      </c>
      <c r="E2350" s="110" t="s">
        <v>5650</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41" t="s">
        <v>5651</v>
      </c>
      <c r="AV2350" s="118"/>
      <c r="AW2350" s="104" t="s">
        <v>262</v>
      </c>
      <c r="AX2350" s="100" t="s">
        <v>540</v>
      </c>
      <c r="AY2350" s="107">
        <v>10000007</v>
      </c>
      <c r="AZ2350" s="339" t="s">
        <v>5652</v>
      </c>
      <c r="BA2350" s="110" t="s">
        <v>206</v>
      </c>
      <c r="BB2350" s="100" t="s">
        <v>5653</v>
      </c>
      <c r="BC2350" s="105">
        <v>0</v>
      </c>
      <c r="BD2350" s="105">
        <v>0</v>
      </c>
      <c r="BE2350" s="111" t="s">
        <v>5654</v>
      </c>
      <c r="BF2350" s="111" t="s">
        <v>5655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ht="19.5" customHeight="1" spans="3:78">
      <c r="C2351" s="107">
        <v>77002011</v>
      </c>
      <c r="D2351" s="110" t="s">
        <v>5656</v>
      </c>
      <c r="E2351" s="110" t="s">
        <v>5657</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ht="19.5" customHeight="1" spans="3:78">
      <c r="C2352" s="107">
        <v>77002012</v>
      </c>
      <c r="D2352" s="104" t="s">
        <v>5660</v>
      </c>
      <c r="E2352" s="104" t="s">
        <v>5661</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39" t="s">
        <v>5662</v>
      </c>
      <c r="AV2352" s="107"/>
      <c r="AW2352" s="110" t="s">
        <v>293</v>
      </c>
      <c r="AX2352" s="107" t="s">
        <v>551</v>
      </c>
      <c r="AY2352" s="107">
        <v>10001005</v>
      </c>
      <c r="AZ2352" s="339" t="s">
        <v>5663</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ht="19.5" customHeight="1" spans="1:78">
      <c r="C2353" s="107">
        <v>77002013</v>
      </c>
      <c r="D2353" s="110" t="s">
        <v>5664</v>
      </c>
      <c r="E2353" s="110" t="s">
        <v>5665</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37" t="s">
        <v>5666</v>
      </c>
      <c r="AU2353" s="118">
        <v>0</v>
      </c>
      <c r="AV2353" s="118"/>
      <c r="AW2353" s="104" t="s">
        <v>262</v>
      </c>
      <c r="AX2353" s="100" t="s">
        <v>540</v>
      </c>
      <c r="AY2353" s="107">
        <v>0</v>
      </c>
      <c r="AZ2353" s="107">
        <v>0</v>
      </c>
      <c r="BA2353" s="110" t="s">
        <v>206</v>
      </c>
      <c r="BB2353" s="100">
        <v>0</v>
      </c>
      <c r="BC2353" s="105">
        <v>0</v>
      </c>
      <c r="BD2353" s="105">
        <v>0</v>
      </c>
      <c r="BE2353" s="111" t="s">
        <v>5667</v>
      </c>
      <c r="BF2353" s="111" t="s">
        <v>5668</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ht="19.5" customHeight="1" spans="1:78">
      <c r="C2354" s="107">
        <v>77002014</v>
      </c>
      <c r="D2354" s="110" t="s">
        <v>5669</v>
      </c>
      <c r="E2354" s="110" t="s">
        <v>5670</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41" t="s">
        <v>5671</v>
      </c>
      <c r="AV2354" s="118"/>
      <c r="AW2354" s="110" t="s">
        <v>293</v>
      </c>
      <c r="AX2354" s="100" t="s">
        <v>540</v>
      </c>
      <c r="AY2354" s="107">
        <v>10000007</v>
      </c>
      <c r="AZ2354" s="107">
        <v>77002008</v>
      </c>
      <c r="BA2354" s="110" t="s">
        <v>592</v>
      </c>
      <c r="BB2354" s="100" t="s">
        <v>2502</v>
      </c>
      <c r="BC2354" s="105">
        <v>0</v>
      </c>
      <c r="BD2354" s="105">
        <v>1</v>
      </c>
      <c r="BE2354" s="111" t="s">
        <v>5672</v>
      </c>
      <c r="BF2354" s="111" t="s">
        <v>5673</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ht="19.5" customHeight="1" spans="1:78">
      <c r="C2355" s="107">
        <v>77002015</v>
      </c>
      <c r="D2355" s="110" t="s">
        <v>5603</v>
      </c>
      <c r="E2355" s="110" t="s">
        <v>5604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5674</v>
      </c>
      <c r="BF2355" s="136" t="s">
        <v>5675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ht="19.5" customHeight="1" spans="1:78">
      <c r="C2356" s="107">
        <v>77002016</v>
      </c>
      <c r="D2356" s="110" t="s">
        <v>5676</v>
      </c>
      <c r="E2356" s="110" t="s">
        <v>5677</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41" t="s">
        <v>5678</v>
      </c>
      <c r="AV2356" s="118"/>
      <c r="AW2356" s="110" t="s">
        <v>293</v>
      </c>
      <c r="AX2356" s="100" t="s">
        <v>540</v>
      </c>
      <c r="AY2356" s="107">
        <v>10000007</v>
      </c>
      <c r="AZ2356" s="107">
        <v>77002008</v>
      </c>
      <c r="BA2356" s="110" t="s">
        <v>592</v>
      </c>
      <c r="BB2356" s="100" t="s">
        <v>2502</v>
      </c>
      <c r="BC2356" s="105">
        <v>0</v>
      </c>
      <c r="BD2356" s="105">
        <v>1</v>
      </c>
      <c r="BE2356" s="111" t="s">
        <v>5679</v>
      </c>
      <c r="BF2356" s="111" t="s">
        <v>5680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ht="19.5" customHeight="1" spans="1:78">
      <c r="C2357" s="107">
        <v>77002017</v>
      </c>
      <c r="D2357" s="110" t="s">
        <v>5603</v>
      </c>
      <c r="E2357" s="110" t="s">
        <v>5604</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5674</v>
      </c>
      <c r="BF2357" s="136" t="s">
        <v>5675</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ht="20.1" customHeight="1" spans="1:78">
      <c r="A2358" s="140"/>
      <c r="B2358" s="140"/>
      <c r="C2358" s="107">
        <v>77002018</v>
      </c>
      <c r="D2358" s="110" t="s">
        <v>5681</v>
      </c>
      <c r="E2358" s="306" t="s">
        <v>5682</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41" t="s">
        <v>5621</v>
      </c>
      <c r="AV2358" s="118"/>
      <c r="AW2358" s="110" t="s">
        <v>262</v>
      </c>
      <c r="AX2358" s="100" t="s">
        <v>221</v>
      </c>
      <c r="AY2358" s="107">
        <v>10000011</v>
      </c>
      <c r="AZ2358" s="339" t="s">
        <v>5636</v>
      </c>
      <c r="BA2358" s="104" t="s">
        <v>206</v>
      </c>
      <c r="BB2358" s="100">
        <v>0</v>
      </c>
      <c r="BC2358" s="105">
        <v>0</v>
      </c>
      <c r="BD2358" s="105">
        <v>0</v>
      </c>
      <c r="BE2358" s="111" t="s">
        <v>5683</v>
      </c>
      <c r="BF2358" s="111" t="s">
        <v>5684</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ht="19.5" customHeight="1" spans="1:78">
      <c r="A2359" s="140"/>
      <c r="B2359" s="140"/>
      <c r="C2359" s="107">
        <v>77002019</v>
      </c>
      <c r="D2359" s="110" t="s">
        <v>2500</v>
      </c>
      <c r="E2359" s="110" t="s">
        <v>2501</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40" t="s">
        <v>5685</v>
      </c>
      <c r="AU2359" s="341" t="s">
        <v>5662</v>
      </c>
      <c r="AV2359" s="118"/>
      <c r="AW2359" s="110" t="s">
        <v>262</v>
      </c>
      <c r="AX2359" s="100" t="s">
        <v>540</v>
      </c>
      <c r="AY2359" s="107">
        <v>10000007</v>
      </c>
      <c r="AZ2359" s="107">
        <v>77002008</v>
      </c>
      <c r="BA2359" s="110" t="s">
        <v>592</v>
      </c>
      <c r="BB2359" s="100" t="s">
        <v>2502</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ht="19.5" customHeight="1" spans="1:78">
      <c r="A2360" s="140"/>
      <c r="B2360" s="140"/>
      <c r="C2360" s="107">
        <v>77002020</v>
      </c>
      <c r="D2360" s="110" t="s">
        <v>5603</v>
      </c>
      <c r="E2360" s="110" t="s">
        <v>5604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41" t="s">
        <v>5621</v>
      </c>
      <c r="AV2360" s="118"/>
      <c r="AW2360" s="110" t="s">
        <v>204</v>
      </c>
      <c r="AX2360" s="100" t="s">
        <v>540</v>
      </c>
      <c r="AY2360" s="107">
        <v>10000001</v>
      </c>
      <c r="AZ2360" s="107">
        <v>77002009</v>
      </c>
      <c r="BA2360" s="110" t="s">
        <v>777</v>
      </c>
      <c r="BB2360" s="100">
        <v>0</v>
      </c>
      <c r="BC2360" s="105">
        <v>0</v>
      </c>
      <c r="BD2360" s="105">
        <v>0</v>
      </c>
      <c r="BE2360" s="136" t="s">
        <v>5605</v>
      </c>
      <c r="BF2360" s="136" t="s">
        <v>5606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ht="19.5" customHeight="1" spans="1:78">
      <c r="A2361" s="140"/>
      <c r="B2361" s="140"/>
      <c r="C2361" s="107">
        <v>77002021</v>
      </c>
      <c r="D2361" s="110" t="s">
        <v>5686</v>
      </c>
      <c r="E2361" s="110" t="s">
        <v>5687</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41" t="s">
        <v>5688</v>
      </c>
      <c r="AV2361" s="118"/>
      <c r="AW2361" s="110" t="s">
        <v>262</v>
      </c>
      <c r="AX2361" s="100" t="s">
        <v>540</v>
      </c>
      <c r="AY2361" s="107">
        <v>10000007</v>
      </c>
      <c r="AZ2361" s="107">
        <v>77002008</v>
      </c>
      <c r="BA2361" s="110" t="s">
        <v>592</v>
      </c>
      <c r="BB2361" s="100" t="s">
        <v>5689</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ht="19.5" customHeight="1" spans="1:78">
      <c r="A2362" s="140"/>
      <c r="B2362" s="140"/>
      <c r="C2362" s="107">
        <v>77002022</v>
      </c>
      <c r="D2362" s="110" t="s">
        <v>5603</v>
      </c>
      <c r="E2362" s="110" t="s">
        <v>5604</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41" t="s">
        <v>5662</v>
      </c>
      <c r="AV2362" s="118"/>
      <c r="AW2362" s="110" t="s">
        <v>204</v>
      </c>
      <c r="AX2362" s="100" t="s">
        <v>540</v>
      </c>
      <c r="AY2362" s="107">
        <v>10000001</v>
      </c>
      <c r="AZ2362" s="107">
        <v>77002009</v>
      </c>
      <c r="BA2362" s="110" t="s">
        <v>777</v>
      </c>
      <c r="BB2362" s="100">
        <v>0</v>
      </c>
      <c r="BC2362" s="105">
        <v>0</v>
      </c>
      <c r="BD2362" s="105">
        <v>0</v>
      </c>
      <c r="BE2362" s="136" t="s">
        <v>5605</v>
      </c>
      <c r="BF2362" s="136" t="s">
        <v>5606</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ht="19.5" customHeight="1" spans="1:78">
      <c r="A2363" s="140"/>
      <c r="B2363" s="140"/>
      <c r="C2363" s="74">
        <v>77005001</v>
      </c>
      <c r="D2363" s="71" t="s">
        <v>5690</v>
      </c>
      <c r="E2363" s="71" t="s">
        <v>5691</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58" t="s">
        <v>5692</v>
      </c>
      <c r="AV2363" s="72"/>
      <c r="AW2363" s="71" t="s">
        <v>204</v>
      </c>
      <c r="AX2363" s="72" t="s">
        <v>540</v>
      </c>
      <c r="AY2363" s="74">
        <v>10000001</v>
      </c>
      <c r="AZ2363" s="74">
        <v>77005001</v>
      </c>
      <c r="BA2363" s="71" t="s">
        <v>206</v>
      </c>
      <c r="BB2363" s="72">
        <v>0</v>
      </c>
      <c r="BC2363" s="73">
        <v>0</v>
      </c>
      <c r="BD2363" s="73">
        <v>0</v>
      </c>
      <c r="BE2363" s="114" t="s">
        <v>5693</v>
      </c>
      <c r="BF2363" s="114" t="s">
        <v>5694</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ht="19.5" customHeight="1" spans="1:78">
      <c r="A2364" s="140"/>
      <c r="B2364" s="140"/>
      <c r="C2364" s="74">
        <v>77005002</v>
      </c>
      <c r="D2364" s="71" t="s">
        <v>2365</v>
      </c>
      <c r="E2364" s="160" t="s">
        <v>2366</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36" t="s">
        <v>5695</v>
      </c>
      <c r="AV2364" s="93"/>
      <c r="AW2364" s="88" t="s">
        <v>204</v>
      </c>
      <c r="AX2364" s="72" t="s">
        <v>551</v>
      </c>
      <c r="AY2364" s="74">
        <v>10000001</v>
      </c>
      <c r="AZ2364" s="74">
        <v>77005002</v>
      </c>
      <c r="BA2364" s="71" t="s">
        <v>206</v>
      </c>
      <c r="BB2364" s="72">
        <v>0</v>
      </c>
      <c r="BC2364" s="75">
        <v>0</v>
      </c>
      <c r="BD2364" s="75">
        <v>0</v>
      </c>
      <c r="BE2364" s="76" t="s">
        <v>2367</v>
      </c>
      <c r="BF2364" s="76" t="s">
        <v>2368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76" t="s">
        <v>5696</v>
      </c>
      <c r="BV2364" s="23"/>
      <c r="BW2364" s="23"/>
      <c r="BX2364" s="23"/>
      <c r="BY2364" s="23"/>
      <c r="BZ2364" s="23"/>
    </row>
    <row r="2365" ht="19.5" customHeight="1" spans="1:78">
      <c r="A2365" s="140"/>
      <c r="B2365" s="140"/>
      <c r="C2365" s="74">
        <v>77005003</v>
      </c>
      <c r="D2365" s="71" t="s">
        <v>5697</v>
      </c>
      <c r="E2365" s="160" t="s">
        <v>5698</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58" t="s">
        <v>5699</v>
      </c>
      <c r="BC2365" s="75">
        <v>0</v>
      </c>
      <c r="BD2365" s="75">
        <v>0</v>
      </c>
      <c r="BE2365" s="76" t="s">
        <v>5700</v>
      </c>
      <c r="BF2365" s="76" t="s">
        <v>5701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ht="20.1" customHeight="1" spans="1:78">
      <c r="A2366" s="140"/>
      <c r="B2366" s="140"/>
      <c r="C2366" s="74">
        <v>77005004</v>
      </c>
      <c r="D2366" s="71" t="s">
        <v>2365</v>
      </c>
      <c r="E2366" s="160" t="s">
        <v>2366</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36" t="s">
        <v>5695</v>
      </c>
      <c r="AV2366" s="93"/>
      <c r="AW2366" s="88" t="s">
        <v>204</v>
      </c>
      <c r="AX2366" s="72" t="s">
        <v>551</v>
      </c>
      <c r="AY2366" s="74">
        <v>10000001</v>
      </c>
      <c r="AZ2366" s="74">
        <v>77005002</v>
      </c>
      <c r="BA2366" s="71" t="s">
        <v>206</v>
      </c>
      <c r="BB2366" s="72">
        <v>0</v>
      </c>
      <c r="BC2366" s="75">
        <v>0</v>
      </c>
      <c r="BD2366" s="75">
        <v>0</v>
      </c>
      <c r="BE2366" s="76" t="s">
        <v>2367</v>
      </c>
      <c r="BF2366" s="76" t="s">
        <v>2368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1" customFormat="1" ht="20.1" customHeight="1" spans="1:78">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2371</v>
      </c>
      <c r="BF2367" s="76" t="s">
        <v>2372</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ht="20.1" customHeight="1" spans="1:78">
      <c r="A2368" s="140"/>
      <c r="B2368" s="140"/>
      <c r="C2368" s="74">
        <v>77005006</v>
      </c>
      <c r="D2368" s="71" t="s">
        <v>2365</v>
      </c>
      <c r="E2368" s="160" t="s">
        <v>2366</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6" t="s">
        <v>5695</v>
      </c>
      <c r="AV2368" s="93"/>
      <c r="AW2368" s="88" t="s">
        <v>204</v>
      </c>
      <c r="AX2368" s="72" t="s">
        <v>551</v>
      </c>
      <c r="AY2368" s="74">
        <v>10000001</v>
      </c>
      <c r="AZ2368" s="74">
        <v>77005002</v>
      </c>
      <c r="BA2368" s="71" t="s">
        <v>206</v>
      </c>
      <c r="BB2368" s="72">
        <v>0</v>
      </c>
      <c r="BC2368" s="75">
        <v>0</v>
      </c>
      <c r="BD2368" s="75">
        <v>0</v>
      </c>
      <c r="BE2368" s="76" t="s">
        <v>2367</v>
      </c>
      <c r="BF2368" s="76" t="s">
        <v>2368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1" customFormat="1" ht="20.1" customHeight="1" spans="1:78">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2371</v>
      </c>
      <c r="BF2369" s="76" t="s">
        <v>2372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ht="20.1" customHeight="1" spans="1:78">
      <c r="A2370" s="140"/>
      <c r="B2370" s="140"/>
      <c r="C2370" s="74">
        <v>77005008</v>
      </c>
      <c r="D2370" s="71" t="s">
        <v>2365</v>
      </c>
      <c r="E2370" s="160" t="s">
        <v>2366</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6" t="s">
        <v>5695</v>
      </c>
      <c r="AV2370" s="93"/>
      <c r="AW2370" s="88" t="s">
        <v>204</v>
      </c>
      <c r="AX2370" s="72" t="s">
        <v>551</v>
      </c>
      <c r="AY2370" s="74">
        <v>10000001</v>
      </c>
      <c r="AZ2370" s="74">
        <v>77005002</v>
      </c>
      <c r="BA2370" s="71" t="s">
        <v>206</v>
      </c>
      <c r="BB2370" s="72">
        <v>0</v>
      </c>
      <c r="BC2370" s="75">
        <v>0</v>
      </c>
      <c r="BD2370" s="75">
        <v>0</v>
      </c>
      <c r="BE2370" s="76" t="s">
        <v>2367</v>
      </c>
      <c r="BF2370" s="76" t="s">
        <v>2368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1" customFormat="1" ht="20.1" customHeight="1" spans="1:78">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2371</v>
      </c>
      <c r="BF2371" s="76" t="s">
        <v>2372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ht="20.1" customHeight="1" spans="1:78">
      <c r="A2372" s="140"/>
      <c r="B2372" s="140"/>
      <c r="C2372" s="74">
        <v>77005010</v>
      </c>
      <c r="D2372" s="71" t="s">
        <v>2365</v>
      </c>
      <c r="E2372" s="160" t="s">
        <v>2366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36" t="s">
        <v>5695</v>
      </c>
      <c r="AV2372" s="93"/>
      <c r="AW2372" s="88" t="s">
        <v>204</v>
      </c>
      <c r="AX2372" s="72" t="s">
        <v>551</v>
      </c>
      <c r="AY2372" s="74">
        <v>10000001</v>
      </c>
      <c r="AZ2372" s="74">
        <v>77005002</v>
      </c>
      <c r="BA2372" s="71" t="s">
        <v>206</v>
      </c>
      <c r="BB2372" s="72">
        <v>0</v>
      </c>
      <c r="BC2372" s="75">
        <v>0</v>
      </c>
      <c r="BD2372" s="75">
        <v>0</v>
      </c>
      <c r="BE2372" s="76" t="s">
        <v>2367</v>
      </c>
      <c r="BF2372" s="76" t="s">
        <v>2368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ht="19.5" customHeight="1" spans="1:78">
      <c r="A2373" s="140"/>
      <c r="B2373" s="140"/>
      <c r="C2373" s="107">
        <v>77006001</v>
      </c>
      <c r="D2373" s="110" t="s">
        <v>5702</v>
      </c>
      <c r="E2373" s="110" t="s">
        <v>5703</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42" t="s">
        <v>5692</v>
      </c>
      <c r="AV2373" s="100"/>
      <c r="AW2373" s="110" t="s">
        <v>204</v>
      </c>
      <c r="AX2373" s="100" t="s">
        <v>540</v>
      </c>
      <c r="AY2373" s="107">
        <v>10000001</v>
      </c>
      <c r="AZ2373" s="107">
        <v>77005003</v>
      </c>
      <c r="BA2373" s="110" t="s">
        <v>2380</v>
      </c>
      <c r="BB2373" s="100" t="s">
        <v>5704</v>
      </c>
      <c r="BC2373" s="99">
        <v>0</v>
      </c>
      <c r="BD2373" s="99">
        <v>0</v>
      </c>
      <c r="BE2373" s="136" t="s">
        <v>5705</v>
      </c>
      <c r="BF2373" s="136" t="s">
        <v>5706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ht="20.1" customHeight="1" spans="1:78">
      <c r="A2374" s="140"/>
      <c r="B2374" s="140"/>
      <c r="C2374" s="107">
        <v>77006002</v>
      </c>
      <c r="D2374" s="110" t="s">
        <v>5707</v>
      </c>
      <c r="E2374" s="306" t="s">
        <v>5708</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5709</v>
      </c>
      <c r="BF2374" s="111" t="s">
        <v>5710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76" t="s">
        <v>5711</v>
      </c>
      <c r="BV2374" s="23"/>
      <c r="BW2374" s="23"/>
      <c r="BX2374" s="23"/>
      <c r="BY2374" s="23"/>
      <c r="BZ2374" s="23"/>
    </row>
    <row r="2375" ht="20.1" customHeight="1" spans="1:78">
      <c r="A2375" s="140"/>
      <c r="B2375" s="140"/>
      <c r="C2375" s="107">
        <v>77006003</v>
      </c>
      <c r="D2375" s="110" t="s">
        <v>5712</v>
      </c>
      <c r="E2375" s="306" t="s">
        <v>5713</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42" t="s">
        <v>5692</v>
      </c>
      <c r="AV2375" s="100"/>
      <c r="AW2375" s="110" t="s">
        <v>204</v>
      </c>
      <c r="AX2375" s="100" t="s">
        <v>551</v>
      </c>
      <c r="AY2375" s="107">
        <v>0</v>
      </c>
      <c r="AZ2375" s="107">
        <v>77005005</v>
      </c>
      <c r="BA2375" s="110" t="s">
        <v>2396</v>
      </c>
      <c r="BB2375" s="100" t="s">
        <v>5714</v>
      </c>
      <c r="BC2375" s="105">
        <v>0</v>
      </c>
      <c r="BD2375" s="105">
        <v>0</v>
      </c>
      <c r="BE2375" s="111" t="s">
        <v>5715</v>
      </c>
      <c r="BF2375" s="111" t="s">
        <v>5716</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ht="19.5" customHeight="1" spans="1:78">
      <c r="A2376" s="140"/>
      <c r="B2376" s="140"/>
      <c r="C2376" s="107">
        <v>77006004</v>
      </c>
      <c r="D2376" s="110" t="s">
        <v>2403</v>
      </c>
      <c r="E2376" s="110" t="s">
        <v>2404</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2405</v>
      </c>
      <c r="BF2376" s="111" t="s">
        <v>2406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ht="19.5" customHeight="1" spans="1:78">
      <c r="A2377" s="140"/>
      <c r="B2377" s="140"/>
      <c r="C2377" s="314">
        <v>77007001</v>
      </c>
      <c r="D2377" s="315" t="s">
        <v>5717</v>
      </c>
      <c r="E2377" s="315" t="s">
        <v>5718</v>
      </c>
      <c r="F2377" s="316">
        <v>1</v>
      </c>
      <c r="G2377" s="316">
        <v>63021101</v>
      </c>
      <c r="H2377" s="316">
        <v>0</v>
      </c>
      <c r="I2377" s="317">
        <v>0</v>
      </c>
      <c r="J2377" s="314">
        <v>1</v>
      </c>
      <c r="K2377" s="316">
        <v>0</v>
      </c>
      <c r="L2377" s="316">
        <v>0</v>
      </c>
      <c r="M2377" s="316">
        <v>0</v>
      </c>
      <c r="N2377" s="316">
        <v>0</v>
      </c>
      <c r="O2377" s="316">
        <v>1</v>
      </c>
      <c r="P2377" s="316">
        <v>0</v>
      </c>
      <c r="Q2377" s="316">
        <v>0</v>
      </c>
      <c r="R2377" s="316">
        <v>0</v>
      </c>
      <c r="S2377" s="23">
        <v>0</v>
      </c>
      <c r="T2377" s="316">
        <v>0</v>
      </c>
      <c r="U2377" s="316">
        <v>1</v>
      </c>
      <c r="V2377" s="316">
        <v>1</v>
      </c>
      <c r="W2377" s="316">
        <v>0</v>
      </c>
      <c r="X2377" s="316">
        <v>3</v>
      </c>
      <c r="Y2377" s="19">
        <v>0</v>
      </c>
      <c r="Z2377" s="316">
        <v>0</v>
      </c>
      <c r="AA2377" s="316">
        <v>0</v>
      </c>
      <c r="AB2377" s="316">
        <v>0</v>
      </c>
      <c r="AC2377" s="316">
        <v>0</v>
      </c>
      <c r="AD2377" s="316">
        <v>0</v>
      </c>
      <c r="AE2377" s="316">
        <v>0</v>
      </c>
      <c r="AF2377" s="316">
        <v>9</v>
      </c>
      <c r="AG2377" s="316">
        <v>1</v>
      </c>
      <c r="AH2377" s="318">
        <v>5</v>
      </c>
      <c r="AI2377" s="23">
        <v>2</v>
      </c>
      <c r="AJ2377" s="23">
        <v>1</v>
      </c>
      <c r="AK2377" s="23">
        <v>0</v>
      </c>
      <c r="AL2377" s="23">
        <v>8</v>
      </c>
      <c r="AM2377" s="316">
        <v>0</v>
      </c>
      <c r="AN2377" s="316">
        <v>0</v>
      </c>
      <c r="AO2377" s="316">
        <v>0</v>
      </c>
      <c r="AP2377" s="316">
        <v>0.2</v>
      </c>
      <c r="AQ2377" s="316">
        <v>1000</v>
      </c>
      <c r="AR2377" s="316">
        <v>0.2</v>
      </c>
      <c r="AS2377" s="316">
        <v>0</v>
      </c>
      <c r="AT2377" s="23">
        <v>0</v>
      </c>
      <c r="AU2377" s="377" t="s">
        <v>5719</v>
      </c>
      <c r="AV2377" s="316"/>
      <c r="AW2377" s="315" t="s">
        <v>204</v>
      </c>
      <c r="AX2377" s="316" t="s">
        <v>540</v>
      </c>
      <c r="AY2377" s="314">
        <v>10000001</v>
      </c>
      <c r="AZ2377" s="314">
        <v>77005101</v>
      </c>
      <c r="BA2377" s="315" t="s">
        <v>1378</v>
      </c>
      <c r="BB2377" s="316">
        <v>0</v>
      </c>
      <c r="BC2377" s="23">
        <v>0</v>
      </c>
      <c r="BD2377" s="23">
        <v>0</v>
      </c>
      <c r="BE2377" s="319" t="s">
        <v>5720</v>
      </c>
      <c r="BF2377" s="319" t="s">
        <v>5721</v>
      </c>
      <c r="BG2377" s="316">
        <v>0</v>
      </c>
      <c r="BH2377" s="316">
        <v>0</v>
      </c>
      <c r="BI2377" s="316">
        <v>0</v>
      </c>
      <c r="BJ2377" s="316">
        <v>0</v>
      </c>
      <c r="BK2377" s="316">
        <v>0</v>
      </c>
      <c r="BL2377" s="316">
        <v>0</v>
      </c>
      <c r="BM2377" s="320">
        <v>0</v>
      </c>
      <c r="BN2377" s="23">
        <v>0</v>
      </c>
      <c r="BO2377" s="23">
        <v>0</v>
      </c>
      <c r="BP2377" s="23">
        <v>0</v>
      </c>
      <c r="BQ2377" s="23">
        <v>0</v>
      </c>
      <c r="BR2377" s="23">
        <v>0</v>
      </c>
      <c r="BS2377" s="23">
        <v>0</v>
      </c>
      <c r="BT2377" s="23">
        <v>0</v>
      </c>
      <c r="BU2377" s="23">
        <v>0</v>
      </c>
      <c r="BV2377" s="23"/>
      <c r="BW2377" s="23"/>
      <c r="BX2377" s="23"/>
      <c r="BY2377" s="23"/>
      <c r="BZ2377" s="23"/>
    </row>
    <row r="2378" ht="19.5" customHeight="1" spans="1:78">
      <c r="A2378" s="140"/>
      <c r="B2378" s="140"/>
      <c r="C2378" s="314">
        <v>77007002</v>
      </c>
      <c r="D2378" s="315" t="s">
        <v>5722</v>
      </c>
      <c r="E2378" s="315" t="s">
        <v>5723</v>
      </c>
      <c r="F2378" s="316">
        <v>1</v>
      </c>
      <c r="G2378" s="316">
        <v>63021101</v>
      </c>
      <c r="H2378" s="316">
        <v>0</v>
      </c>
      <c r="I2378" s="317">
        <v>0</v>
      </c>
      <c r="J2378" s="314">
        <v>1</v>
      </c>
      <c r="K2378" s="316">
        <v>0</v>
      </c>
      <c r="L2378" s="316">
        <v>0</v>
      </c>
      <c r="M2378" s="316">
        <v>0</v>
      </c>
      <c r="N2378" s="316">
        <v>0</v>
      </c>
      <c r="O2378" s="316">
        <v>1</v>
      </c>
      <c r="P2378" s="316">
        <v>0</v>
      </c>
      <c r="Q2378" s="316">
        <v>0</v>
      </c>
      <c r="R2378" s="316">
        <v>0</v>
      </c>
      <c r="S2378" s="23">
        <v>0</v>
      </c>
      <c r="T2378" s="316">
        <v>0</v>
      </c>
      <c r="U2378" s="316">
        <v>1</v>
      </c>
      <c r="V2378" s="316">
        <v>1</v>
      </c>
      <c r="W2378" s="316">
        <v>0</v>
      </c>
      <c r="X2378" s="316">
        <v>3</v>
      </c>
      <c r="Y2378" s="19">
        <v>0</v>
      </c>
      <c r="Z2378" s="316">
        <v>0</v>
      </c>
      <c r="AA2378" s="316">
        <v>0</v>
      </c>
      <c r="AB2378" s="316">
        <v>0</v>
      </c>
      <c r="AC2378" s="316">
        <v>0</v>
      </c>
      <c r="AD2378" s="316">
        <v>0</v>
      </c>
      <c r="AE2378" s="316">
        <v>0</v>
      </c>
      <c r="AF2378" s="316">
        <v>6</v>
      </c>
      <c r="AG2378" s="316">
        <v>3</v>
      </c>
      <c r="AH2378" s="318">
        <v>4120</v>
      </c>
      <c r="AI2378" s="23">
        <v>2</v>
      </c>
      <c r="AJ2378" s="23">
        <v>3</v>
      </c>
      <c r="AK2378" s="23">
        <v>0</v>
      </c>
      <c r="AL2378" s="23">
        <v>1.5</v>
      </c>
      <c r="AM2378" s="316">
        <v>0</v>
      </c>
      <c r="AN2378" s="316">
        <v>0</v>
      </c>
      <c r="AO2378" s="316">
        <v>0</v>
      </c>
      <c r="AP2378" s="316">
        <v>0.2</v>
      </c>
      <c r="AQ2378" s="316">
        <v>1000</v>
      </c>
      <c r="AR2378" s="316">
        <v>0.2</v>
      </c>
      <c r="AS2378" s="316">
        <v>0</v>
      </c>
      <c r="AT2378" s="23">
        <v>97050102</v>
      </c>
      <c r="AU2378" s="378" t="s">
        <v>5724</v>
      </c>
      <c r="AV2378" s="318"/>
      <c r="AW2378" s="315" t="s">
        <v>204</v>
      </c>
      <c r="AX2378" s="316" t="s">
        <v>540</v>
      </c>
      <c r="AY2378" s="314">
        <v>10000001</v>
      </c>
      <c r="AZ2378" s="314">
        <v>77005102</v>
      </c>
      <c r="BA2378" s="315" t="s">
        <v>206</v>
      </c>
      <c r="BB2378" s="316">
        <v>0</v>
      </c>
      <c r="BC2378" s="23">
        <v>0</v>
      </c>
      <c r="BD2378" s="23">
        <v>0</v>
      </c>
      <c r="BE2378" s="319" t="s">
        <v>5725</v>
      </c>
      <c r="BF2378" s="319" t="s">
        <v>5726</v>
      </c>
      <c r="BG2378" s="316">
        <v>0</v>
      </c>
      <c r="BH2378" s="316">
        <v>0</v>
      </c>
      <c r="BI2378" s="316">
        <v>0</v>
      </c>
      <c r="BJ2378" s="316">
        <v>0</v>
      </c>
      <c r="BK2378" s="316">
        <v>0</v>
      </c>
      <c r="BL2378" s="316">
        <v>0</v>
      </c>
      <c r="BM2378" s="320">
        <v>0</v>
      </c>
      <c r="BN2378" s="23">
        <v>0</v>
      </c>
      <c r="BO2378" s="23">
        <v>0</v>
      </c>
      <c r="BP2378" s="23">
        <v>0</v>
      </c>
      <c r="BQ2378" s="23">
        <v>0</v>
      </c>
      <c r="BR2378" s="23">
        <v>0</v>
      </c>
      <c r="BS2378" s="23">
        <v>0</v>
      </c>
      <c r="BT2378" s="23">
        <v>0</v>
      </c>
      <c r="BU2378" s="23">
        <v>0</v>
      </c>
      <c r="BV2378" s="23"/>
      <c r="BW2378" s="23"/>
      <c r="BX2378" s="23"/>
      <c r="BY2378" s="23"/>
      <c r="BZ2378" s="23"/>
    </row>
    <row r="2379" ht="20.1" customHeight="1" spans="1:78">
      <c r="A2379" s="140"/>
      <c r="B2379" s="140"/>
      <c r="C2379" s="314">
        <v>77007003</v>
      </c>
      <c r="D2379" s="315" t="s">
        <v>5727</v>
      </c>
      <c r="E2379" s="321" t="s">
        <v>5728</v>
      </c>
      <c r="F2379" s="320">
        <v>1</v>
      </c>
      <c r="G2379" s="316">
        <v>63021101</v>
      </c>
      <c r="H2379" s="314">
        <v>0</v>
      </c>
      <c r="I2379" s="317">
        <v>0</v>
      </c>
      <c r="J2379" s="314">
        <v>1</v>
      </c>
      <c r="K2379" s="316">
        <v>0</v>
      </c>
      <c r="L2379" s="314">
        <v>0</v>
      </c>
      <c r="M2379" s="316">
        <v>0</v>
      </c>
      <c r="N2379" s="316">
        <v>0</v>
      </c>
      <c r="O2379" s="316">
        <v>1</v>
      </c>
      <c r="P2379" s="316">
        <v>0</v>
      </c>
      <c r="Q2379" s="316">
        <v>0</v>
      </c>
      <c r="R2379" s="316">
        <v>0</v>
      </c>
      <c r="S2379" s="23">
        <v>0</v>
      </c>
      <c r="T2379" s="316">
        <v>0</v>
      </c>
      <c r="U2379" s="316">
        <v>1</v>
      </c>
      <c r="V2379" s="316">
        <v>1</v>
      </c>
      <c r="W2379" s="316">
        <v>0</v>
      </c>
      <c r="X2379" s="316">
        <v>0</v>
      </c>
      <c r="Y2379" s="19">
        <v>0</v>
      </c>
      <c r="Z2379" s="316">
        <v>0</v>
      </c>
      <c r="AA2379" s="316">
        <v>0</v>
      </c>
      <c r="AB2379" s="316">
        <v>0</v>
      </c>
      <c r="AC2379" s="316">
        <v>0</v>
      </c>
      <c r="AD2379" s="316">
        <v>0</v>
      </c>
      <c r="AE2379" s="316">
        <v>0</v>
      </c>
      <c r="AF2379" s="316">
        <v>18</v>
      </c>
      <c r="AG2379" s="316">
        <v>1</v>
      </c>
      <c r="AH2379" s="316">
        <v>3</v>
      </c>
      <c r="AI2379" s="23">
        <v>0</v>
      </c>
      <c r="AJ2379" s="23">
        <v>0</v>
      </c>
      <c r="AK2379" s="23">
        <v>0</v>
      </c>
      <c r="AL2379" s="23">
        <v>1.5</v>
      </c>
      <c r="AM2379" s="316">
        <v>0</v>
      </c>
      <c r="AN2379" s="316">
        <v>0</v>
      </c>
      <c r="AO2379" s="316">
        <v>0</v>
      </c>
      <c r="AP2379" s="314">
        <v>3</v>
      </c>
      <c r="AQ2379" s="316">
        <v>3000</v>
      </c>
      <c r="AR2379" s="316">
        <v>0.1</v>
      </c>
      <c r="AS2379" s="316">
        <v>0</v>
      </c>
      <c r="AT2379" s="376" t="s">
        <v>5729</v>
      </c>
      <c r="AU2379" s="316">
        <v>0</v>
      </c>
      <c r="AV2379" s="316"/>
      <c r="AW2379" s="315" t="s">
        <v>204</v>
      </c>
      <c r="AX2379" s="316" t="s">
        <v>551</v>
      </c>
      <c r="AY2379" s="314">
        <v>0</v>
      </c>
      <c r="AZ2379" s="314">
        <v>77005103</v>
      </c>
      <c r="BA2379" s="315" t="s">
        <v>1180</v>
      </c>
      <c r="BB2379" s="377" t="s">
        <v>5730</v>
      </c>
      <c r="BC2379" s="317">
        <v>0</v>
      </c>
      <c r="BD2379" s="317">
        <v>0</v>
      </c>
      <c r="BE2379" s="322" t="s">
        <v>2439</v>
      </c>
      <c r="BF2379" s="322" t="s">
        <v>2440</v>
      </c>
      <c r="BG2379" s="316">
        <v>0</v>
      </c>
      <c r="BH2379" s="316">
        <v>0</v>
      </c>
      <c r="BI2379" s="316">
        <v>0</v>
      </c>
      <c r="BJ2379" s="316">
        <v>0</v>
      </c>
      <c r="BK2379" s="316">
        <v>0</v>
      </c>
      <c r="BL2379" s="316">
        <v>0</v>
      </c>
      <c r="BM2379" s="320">
        <v>0</v>
      </c>
      <c r="BN2379" s="23">
        <v>0</v>
      </c>
      <c r="BO2379" s="23">
        <v>0</v>
      </c>
      <c r="BP2379" s="23">
        <v>0</v>
      </c>
      <c r="BQ2379" s="23">
        <v>0</v>
      </c>
      <c r="BR2379" s="23">
        <v>0</v>
      </c>
      <c r="BS2379" s="23">
        <v>0</v>
      </c>
      <c r="BT2379" s="23">
        <v>0</v>
      </c>
      <c r="BU2379" s="23">
        <v>0</v>
      </c>
      <c r="BV2379" s="23"/>
      <c r="BW2379" s="23"/>
      <c r="BX2379" s="23"/>
      <c r="BY2379" s="23"/>
      <c r="BZ2379" s="23"/>
    </row>
    <row r="2380" ht="20.1" customHeight="1" spans="1:78">
      <c r="A2380" s="140"/>
      <c r="B2380" s="140"/>
      <c r="C2380" s="314">
        <v>77007004</v>
      </c>
      <c r="D2380" s="315" t="s">
        <v>2441</v>
      </c>
      <c r="E2380" s="321" t="s">
        <v>2442</v>
      </c>
      <c r="F2380" s="320">
        <v>1</v>
      </c>
      <c r="G2380" s="316">
        <v>63021101</v>
      </c>
      <c r="H2380" s="314">
        <v>0</v>
      </c>
      <c r="I2380" s="317">
        <v>0</v>
      </c>
      <c r="J2380" s="314">
        <v>1</v>
      </c>
      <c r="K2380" s="316">
        <v>0</v>
      </c>
      <c r="L2380" s="314">
        <v>0</v>
      </c>
      <c r="M2380" s="316">
        <v>0</v>
      </c>
      <c r="N2380" s="316">
        <v>0</v>
      </c>
      <c r="O2380" s="316">
        <v>1</v>
      </c>
      <c r="P2380" s="316">
        <v>0</v>
      </c>
      <c r="Q2380" s="316">
        <v>0</v>
      </c>
      <c r="R2380" s="316">
        <v>0</v>
      </c>
      <c r="S2380" s="23">
        <v>0</v>
      </c>
      <c r="T2380" s="316">
        <v>0</v>
      </c>
      <c r="U2380" s="316">
        <v>1</v>
      </c>
      <c r="V2380" s="316">
        <v>1</v>
      </c>
      <c r="W2380" s="316">
        <v>0</v>
      </c>
      <c r="X2380" s="316">
        <v>1.2</v>
      </c>
      <c r="Y2380" s="19">
        <v>0</v>
      </c>
      <c r="Z2380" s="316">
        <v>300</v>
      </c>
      <c r="AA2380" s="316">
        <v>0</v>
      </c>
      <c r="AB2380" s="316">
        <v>0</v>
      </c>
      <c r="AC2380" s="316">
        <v>0</v>
      </c>
      <c r="AD2380" s="316">
        <v>0</v>
      </c>
      <c r="AE2380" s="316">
        <v>0</v>
      </c>
      <c r="AF2380" s="316">
        <v>24</v>
      </c>
      <c r="AG2380" s="316">
        <v>1</v>
      </c>
      <c r="AH2380" s="316">
        <v>2</v>
      </c>
      <c r="AI2380" s="23">
        <v>2</v>
      </c>
      <c r="AJ2380" s="23">
        <v>0</v>
      </c>
      <c r="AK2380" s="23">
        <v>0</v>
      </c>
      <c r="AL2380" s="23">
        <v>0</v>
      </c>
      <c r="AM2380" s="316">
        <v>0</v>
      </c>
      <c r="AN2380" s="316">
        <v>0</v>
      </c>
      <c r="AO2380" s="316">
        <v>0</v>
      </c>
      <c r="AP2380" s="314">
        <v>0</v>
      </c>
      <c r="AQ2380" s="316">
        <v>5000</v>
      </c>
      <c r="AR2380" s="316">
        <v>0</v>
      </c>
      <c r="AS2380" s="316">
        <v>0</v>
      </c>
      <c r="AT2380" s="376" t="s">
        <v>5731</v>
      </c>
      <c r="AU2380" s="316" t="s">
        <v>204</v>
      </c>
      <c r="AV2380" s="316"/>
      <c r="AW2380" s="315" t="s">
        <v>204</v>
      </c>
      <c r="AX2380" s="316" t="s">
        <v>551</v>
      </c>
      <c r="AY2380" s="314">
        <v>0</v>
      </c>
      <c r="AZ2380" s="314">
        <v>77005104</v>
      </c>
      <c r="BA2380" s="315" t="s">
        <v>1171</v>
      </c>
      <c r="BB2380" s="316">
        <v>0</v>
      </c>
      <c r="BC2380" s="317">
        <v>0</v>
      </c>
      <c r="BD2380" s="317">
        <v>0</v>
      </c>
      <c r="BE2380" s="322" t="s">
        <v>5732</v>
      </c>
      <c r="BF2380" s="322" t="s">
        <v>5733</v>
      </c>
      <c r="BG2380" s="316">
        <v>0</v>
      </c>
      <c r="BH2380" s="316">
        <v>0</v>
      </c>
      <c r="BI2380" s="316">
        <v>0</v>
      </c>
      <c r="BJ2380" s="316">
        <v>0</v>
      </c>
      <c r="BK2380" s="316">
        <v>0</v>
      </c>
      <c r="BL2380" s="316">
        <v>0</v>
      </c>
      <c r="BM2380" s="320">
        <v>0</v>
      </c>
      <c r="BN2380" s="23">
        <v>0</v>
      </c>
      <c r="BO2380" s="23">
        <v>0</v>
      </c>
      <c r="BP2380" s="23">
        <v>0</v>
      </c>
      <c r="BQ2380" s="23">
        <v>0</v>
      </c>
      <c r="BR2380" s="23">
        <v>0</v>
      </c>
      <c r="BS2380" s="23">
        <v>0</v>
      </c>
      <c r="BT2380" s="23">
        <v>0</v>
      </c>
      <c r="BU2380" s="23">
        <v>0</v>
      </c>
      <c r="BV2380" s="23"/>
      <c r="BW2380" s="23"/>
      <c r="BX2380" s="23"/>
      <c r="BY2380" s="23"/>
      <c r="BZ2380" s="23"/>
    </row>
    <row r="2381" ht="19.5" customHeight="1" spans="1:78">
      <c r="A2381" s="140"/>
      <c r="B2381" s="140"/>
      <c r="C2381" s="314">
        <v>77007005</v>
      </c>
      <c r="D2381" s="315" t="s">
        <v>766</v>
      </c>
      <c r="E2381" s="315" t="s">
        <v>767</v>
      </c>
      <c r="F2381" s="316">
        <v>1</v>
      </c>
      <c r="G2381" s="316">
        <v>0</v>
      </c>
      <c r="H2381" s="316">
        <v>0</v>
      </c>
      <c r="I2381" s="317">
        <v>0</v>
      </c>
      <c r="J2381" s="314">
        <v>1</v>
      </c>
      <c r="K2381" s="314">
        <v>0</v>
      </c>
      <c r="L2381" s="314">
        <v>0</v>
      </c>
      <c r="M2381" s="316">
        <v>0</v>
      </c>
      <c r="N2381" s="316">
        <v>0</v>
      </c>
      <c r="O2381" s="316">
        <v>2</v>
      </c>
      <c r="P2381" s="316">
        <v>1</v>
      </c>
      <c r="Q2381" s="316">
        <v>1</v>
      </c>
      <c r="R2381" s="316">
        <v>1</v>
      </c>
      <c r="S2381" s="23">
        <v>0</v>
      </c>
      <c r="T2381" s="316">
        <v>0</v>
      </c>
      <c r="U2381" s="316">
        <v>1</v>
      </c>
      <c r="V2381" s="316">
        <v>1</v>
      </c>
      <c r="W2381" s="316">
        <v>0</v>
      </c>
      <c r="X2381" s="316">
        <v>1.5</v>
      </c>
      <c r="Y2381" s="19">
        <v>0</v>
      </c>
      <c r="Z2381" s="316">
        <v>0</v>
      </c>
      <c r="AA2381" s="316">
        <v>0</v>
      </c>
      <c r="AB2381" s="316">
        <v>0</v>
      </c>
      <c r="AC2381" s="316">
        <v>0</v>
      </c>
      <c r="AD2381" s="316">
        <v>0</v>
      </c>
      <c r="AE2381" s="316">
        <v>1</v>
      </c>
      <c r="AF2381" s="316">
        <v>10</v>
      </c>
      <c r="AG2381" s="316">
        <v>2</v>
      </c>
      <c r="AH2381" s="316" t="s">
        <v>1042</v>
      </c>
      <c r="AI2381" s="23">
        <v>0</v>
      </c>
      <c r="AJ2381" s="23">
        <v>2</v>
      </c>
      <c r="AK2381" s="23">
        <v>0</v>
      </c>
      <c r="AL2381" s="23">
        <v>1.5</v>
      </c>
      <c r="AM2381" s="316">
        <v>0</v>
      </c>
      <c r="AN2381" s="316">
        <v>0.5</v>
      </c>
      <c r="AO2381" s="316">
        <v>0</v>
      </c>
      <c r="AP2381" s="316">
        <v>1</v>
      </c>
      <c r="AQ2381" s="316">
        <v>1000</v>
      </c>
      <c r="AR2381" s="316">
        <v>0.2</v>
      </c>
      <c r="AS2381" s="316">
        <v>15</v>
      </c>
      <c r="AT2381" s="23">
        <v>0</v>
      </c>
      <c r="AU2381" s="378" t="s">
        <v>5692</v>
      </c>
      <c r="AV2381" s="318"/>
      <c r="AW2381" s="315" t="s">
        <v>205</v>
      </c>
      <c r="AX2381" s="316" t="s">
        <v>221</v>
      </c>
      <c r="AY2381" s="314">
        <v>0</v>
      </c>
      <c r="AZ2381" s="314">
        <v>0</v>
      </c>
      <c r="BA2381" s="323" t="s">
        <v>222</v>
      </c>
      <c r="BB2381" s="316">
        <v>0</v>
      </c>
      <c r="BC2381" s="317">
        <v>0</v>
      </c>
      <c r="BD2381" s="317">
        <v>0</v>
      </c>
      <c r="BE2381" s="322" t="s">
        <v>2450</v>
      </c>
      <c r="BF2381" s="322" t="s">
        <v>2451</v>
      </c>
      <c r="BG2381" s="316">
        <v>0</v>
      </c>
      <c r="BH2381" s="316">
        <v>0</v>
      </c>
      <c r="BI2381" s="316">
        <v>0</v>
      </c>
      <c r="BJ2381" s="316">
        <v>0</v>
      </c>
      <c r="BK2381" s="316">
        <v>0</v>
      </c>
      <c r="BL2381" s="316">
        <v>0</v>
      </c>
      <c r="BM2381" s="320">
        <v>0</v>
      </c>
      <c r="BN2381" s="23">
        <v>0</v>
      </c>
      <c r="BO2381" s="23">
        <v>0</v>
      </c>
      <c r="BP2381" s="23">
        <v>0</v>
      </c>
      <c r="BQ2381" s="23">
        <v>0</v>
      </c>
      <c r="BR2381" s="23">
        <v>0</v>
      </c>
      <c r="BS2381" s="23">
        <v>0</v>
      </c>
      <c r="BT2381" s="23">
        <v>0</v>
      </c>
      <c r="BU2381" s="23">
        <v>0</v>
      </c>
      <c r="BV2381" s="23"/>
      <c r="BW2381" s="23"/>
      <c r="BX2381" s="23"/>
      <c r="BY2381" s="23"/>
      <c r="BZ2381" s="23"/>
    </row>
    <row r="2382" ht="19.5" customHeight="1" spans="1:78">
      <c r="A2382" s="140"/>
      <c r="B2382" s="140"/>
      <c r="C2382" s="314">
        <v>77007006</v>
      </c>
      <c r="D2382" s="315" t="s">
        <v>2452</v>
      </c>
      <c r="E2382" s="315" t="s">
        <v>2453</v>
      </c>
      <c r="F2382" s="314">
        <v>1</v>
      </c>
      <c r="G2382" s="314">
        <v>0</v>
      </c>
      <c r="H2382" s="314">
        <v>0</v>
      </c>
      <c r="I2382" s="317">
        <v>0</v>
      </c>
      <c r="J2382" s="314">
        <v>1</v>
      </c>
      <c r="K2382" s="314">
        <v>0</v>
      </c>
      <c r="L2382" s="314">
        <v>0</v>
      </c>
      <c r="M2382" s="316">
        <v>0</v>
      </c>
      <c r="N2382" s="316">
        <v>0</v>
      </c>
      <c r="O2382" s="316">
        <v>2</v>
      </c>
      <c r="P2382" s="316">
        <v>3</v>
      </c>
      <c r="Q2382" s="316">
        <v>0.2</v>
      </c>
      <c r="R2382" s="316">
        <v>0</v>
      </c>
      <c r="S2382" s="23">
        <v>0</v>
      </c>
      <c r="T2382" s="316">
        <v>0</v>
      </c>
      <c r="U2382" s="316">
        <v>1</v>
      </c>
      <c r="V2382" s="316">
        <v>2</v>
      </c>
      <c r="W2382" s="316">
        <v>0</v>
      </c>
      <c r="X2382" s="316">
        <v>0</v>
      </c>
      <c r="Y2382" s="19">
        <v>0</v>
      </c>
      <c r="Z2382" s="316">
        <v>0</v>
      </c>
      <c r="AA2382" s="316">
        <v>1</v>
      </c>
      <c r="AB2382" s="316">
        <v>0</v>
      </c>
      <c r="AC2382" s="316">
        <v>0</v>
      </c>
      <c r="AD2382" s="316">
        <v>1</v>
      </c>
      <c r="AE2382" s="316">
        <v>1</v>
      </c>
      <c r="AF2382" s="316">
        <v>0</v>
      </c>
      <c r="AG2382" s="316">
        <v>1</v>
      </c>
      <c r="AH2382" s="316">
        <v>3</v>
      </c>
      <c r="AI2382" s="23">
        <v>0</v>
      </c>
      <c r="AJ2382" s="23">
        <v>1</v>
      </c>
      <c r="AK2382" s="23">
        <v>0</v>
      </c>
      <c r="AL2382" s="23">
        <v>3</v>
      </c>
      <c r="AM2382" s="316">
        <v>0</v>
      </c>
      <c r="AN2382" s="316">
        <v>0</v>
      </c>
      <c r="AO2382" s="316">
        <v>0</v>
      </c>
      <c r="AP2382" s="316">
        <v>0</v>
      </c>
      <c r="AQ2382" s="316">
        <v>500</v>
      </c>
      <c r="AR2382" s="316">
        <v>0</v>
      </c>
      <c r="AS2382" s="316">
        <v>0</v>
      </c>
      <c r="AT2382" s="23">
        <v>97050104</v>
      </c>
      <c r="AU2382" s="318">
        <v>0</v>
      </c>
      <c r="AV2382" s="318"/>
      <c r="AW2382" s="324" t="s">
        <v>204</v>
      </c>
      <c r="AX2382" s="316" t="s">
        <v>540</v>
      </c>
      <c r="AY2382" s="314">
        <v>0</v>
      </c>
      <c r="AZ2382" s="314">
        <v>0</v>
      </c>
      <c r="BA2382" s="315" t="s">
        <v>206</v>
      </c>
      <c r="BB2382" s="316">
        <v>0</v>
      </c>
      <c r="BC2382" s="317">
        <v>0</v>
      </c>
      <c r="BD2382" s="317">
        <v>0</v>
      </c>
      <c r="BE2382" s="322" t="s">
        <v>2405</v>
      </c>
      <c r="BF2382" s="322" t="s">
        <v>2406</v>
      </c>
      <c r="BG2382" s="316">
        <v>0</v>
      </c>
      <c r="BH2382" s="316">
        <v>0</v>
      </c>
      <c r="BI2382" s="316">
        <v>0</v>
      </c>
      <c r="BJ2382" s="316">
        <v>0</v>
      </c>
      <c r="BK2382" s="316">
        <v>0</v>
      </c>
      <c r="BL2382" s="316">
        <v>0</v>
      </c>
      <c r="BM2382" s="320">
        <v>0</v>
      </c>
      <c r="BN2382" s="23">
        <v>0</v>
      </c>
      <c r="BO2382" s="23">
        <v>0</v>
      </c>
      <c r="BP2382" s="23">
        <v>0</v>
      </c>
      <c r="BQ2382" s="23">
        <v>0</v>
      </c>
      <c r="BR2382" s="23">
        <v>0</v>
      </c>
      <c r="BS2382" s="23">
        <v>0</v>
      </c>
      <c r="BT2382" s="23">
        <v>0</v>
      </c>
      <c r="BU2382" s="23">
        <v>0</v>
      </c>
      <c r="BV2382" s="23"/>
      <c r="BW2382" s="23"/>
      <c r="BX2382" s="23"/>
      <c r="BY2382" s="23"/>
      <c r="BZ2382" s="23"/>
    </row>
    <row r="2383" s="5" customFormat="1" ht="20.1" customHeight="1" spans="1:78">
      <c r="C2383" s="314">
        <v>77007007</v>
      </c>
      <c r="D2383" s="325" t="s">
        <v>766</v>
      </c>
      <c r="E2383" s="326" t="s">
        <v>767</v>
      </c>
      <c r="F2383" s="327">
        <v>1</v>
      </c>
      <c r="G2383" s="327">
        <v>0</v>
      </c>
      <c r="H2383" s="328">
        <v>0</v>
      </c>
      <c r="I2383" s="329">
        <v>0</v>
      </c>
      <c r="J2383" s="330">
        <v>1</v>
      </c>
      <c r="K2383" s="330">
        <v>0</v>
      </c>
      <c r="L2383" s="330">
        <v>0</v>
      </c>
      <c r="M2383" s="328">
        <v>0</v>
      </c>
      <c r="N2383" s="328">
        <v>0</v>
      </c>
      <c r="O2383" s="328">
        <v>2</v>
      </c>
      <c r="P2383" s="328">
        <v>1</v>
      </c>
      <c r="Q2383" s="328">
        <v>0.2</v>
      </c>
      <c r="R2383" s="328">
        <v>0</v>
      </c>
      <c r="S2383" s="251">
        <v>0</v>
      </c>
      <c r="T2383" s="328">
        <v>0</v>
      </c>
      <c r="U2383" s="328">
        <v>1</v>
      </c>
      <c r="V2383" s="327">
        <v>1</v>
      </c>
      <c r="W2383" s="328">
        <v>0</v>
      </c>
      <c r="X2383" s="328">
        <v>1</v>
      </c>
      <c r="Y2383" s="19">
        <v>0</v>
      </c>
      <c r="Z2383" s="328">
        <v>150</v>
      </c>
      <c r="AA2383" s="328">
        <v>1</v>
      </c>
      <c r="AB2383" s="328">
        <v>0</v>
      </c>
      <c r="AC2383" s="328">
        <v>0</v>
      </c>
      <c r="AD2383" s="328">
        <v>0</v>
      </c>
      <c r="AE2383" s="328">
        <v>1</v>
      </c>
      <c r="AF2383" s="328">
        <v>12</v>
      </c>
      <c r="AG2383" s="328">
        <v>2</v>
      </c>
      <c r="AH2383" s="328" t="s">
        <v>219</v>
      </c>
      <c r="AI2383" s="251">
        <v>0</v>
      </c>
      <c r="AJ2383" s="251">
        <v>2</v>
      </c>
      <c r="AK2383" s="251">
        <v>0</v>
      </c>
      <c r="AL2383" s="251">
        <v>1.5</v>
      </c>
      <c r="AM2383" s="328">
        <v>0</v>
      </c>
      <c r="AN2383" s="328">
        <v>0</v>
      </c>
      <c r="AO2383" s="328">
        <v>0</v>
      </c>
      <c r="AP2383" s="328">
        <v>1.5</v>
      </c>
      <c r="AQ2383" s="328">
        <v>1600</v>
      </c>
      <c r="AR2383" s="328">
        <v>1</v>
      </c>
      <c r="AS2383" s="328">
        <v>15</v>
      </c>
      <c r="AT2383" s="251">
        <v>0</v>
      </c>
      <c r="AU2383" s="379" t="s">
        <v>5734</v>
      </c>
      <c r="AV2383" s="331"/>
      <c r="AW2383" s="325" t="s">
        <v>205</v>
      </c>
      <c r="AX2383" s="328" t="s">
        <v>221</v>
      </c>
      <c r="AY2383" s="330">
        <v>10000011</v>
      </c>
      <c r="AZ2383" s="330">
        <v>77005105</v>
      </c>
      <c r="BA2383" s="325" t="s">
        <v>222</v>
      </c>
      <c r="BB2383" s="328">
        <v>0</v>
      </c>
      <c r="BC2383" s="329">
        <v>0</v>
      </c>
      <c r="BD2383" s="329">
        <v>0</v>
      </c>
      <c r="BE2383" s="332" t="s">
        <v>2371</v>
      </c>
      <c r="BF2383" s="332" t="s">
        <v>2372</v>
      </c>
      <c r="BG2383" s="328">
        <v>0</v>
      </c>
      <c r="BH2383" s="328">
        <v>0</v>
      </c>
      <c r="BI2383" s="328">
        <v>0</v>
      </c>
      <c r="BJ2383" s="328">
        <v>0</v>
      </c>
      <c r="BK2383" s="328">
        <v>0</v>
      </c>
      <c r="BL2383" s="328">
        <v>0</v>
      </c>
      <c r="BM2383" s="327">
        <v>0</v>
      </c>
      <c r="BN2383" s="251">
        <v>0</v>
      </c>
      <c r="BO2383" s="251">
        <v>0</v>
      </c>
      <c r="BP2383" s="251">
        <v>0</v>
      </c>
      <c r="BQ2383" s="251">
        <v>0</v>
      </c>
      <c r="BR2383" s="251">
        <v>0</v>
      </c>
      <c r="BS2383" s="251">
        <v>0</v>
      </c>
      <c r="BT2383" s="251">
        <v>0</v>
      </c>
      <c r="BU2383" s="251">
        <v>0</v>
      </c>
      <c r="BV2383" s="23"/>
      <c r="BW2383" s="23"/>
      <c r="BX2383" s="23"/>
      <c r="BY2383" s="23"/>
      <c r="BZ2383" s="23"/>
    </row>
    <row r="2384" ht="19.5" customHeight="1" spans="1:78">
      <c r="A2384" s="140"/>
      <c r="B2384" s="140"/>
      <c r="C2384" s="74">
        <v>77008001</v>
      </c>
      <c r="D2384" s="71" t="s">
        <v>5735</v>
      </c>
      <c r="E2384" s="71" t="s">
        <v>5736</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58" t="s">
        <v>5737</v>
      </c>
      <c r="AV2384" s="72"/>
      <c r="AW2384" s="71" t="s">
        <v>204</v>
      </c>
      <c r="AX2384" s="72" t="s">
        <v>540</v>
      </c>
      <c r="AY2384" s="74">
        <v>10000001</v>
      </c>
      <c r="AZ2384" s="74">
        <v>77005201</v>
      </c>
      <c r="BA2384" s="71" t="s">
        <v>592</v>
      </c>
      <c r="BB2384" s="72">
        <v>0</v>
      </c>
      <c r="BC2384" s="73">
        <v>0</v>
      </c>
      <c r="BD2384" s="73">
        <v>0</v>
      </c>
      <c r="BE2384" s="114" t="s">
        <v>5738</v>
      </c>
      <c r="BF2384" s="114" t="s">
        <v>5739</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ht="20.1" customHeight="1" spans="1:78">
      <c r="A2385" s="140"/>
      <c r="B2385" s="140"/>
      <c r="C2385" s="74">
        <v>77008002</v>
      </c>
      <c r="D2385" s="71" t="s">
        <v>5740</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36" t="s">
        <v>5692</v>
      </c>
      <c r="AV2385" s="93"/>
      <c r="AW2385" s="88" t="s">
        <v>204</v>
      </c>
      <c r="AX2385" s="72" t="s">
        <v>551</v>
      </c>
      <c r="AY2385" s="74">
        <v>10000001</v>
      </c>
      <c r="AZ2385" s="74">
        <v>77005203</v>
      </c>
      <c r="BA2385" s="71" t="s">
        <v>321</v>
      </c>
      <c r="BB2385" s="72">
        <v>1</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ht="20.1" customHeight="1" spans="1:78">
      <c r="A2386" s="140"/>
      <c r="B2386" s="140"/>
      <c r="C2386" s="74">
        <v>77008003</v>
      </c>
      <c r="D2386" s="71" t="s">
        <v>5743</v>
      </c>
      <c r="E2386" s="160" t="s">
        <v>5744</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5745</v>
      </c>
      <c r="BF2386" s="76" t="s">
        <v>5746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44" t="s">
        <v>5747</v>
      </c>
      <c r="BV2386" s="23"/>
      <c r="BW2386" s="23"/>
      <c r="BX2386" s="23"/>
      <c r="BY2386" s="23"/>
      <c r="BZ2386" s="23"/>
    </row>
    <row r="2387" ht="20.1" customHeight="1" spans="1:78">
      <c r="A2387" s="140"/>
      <c r="B2387" s="140"/>
      <c r="C2387" s="74">
        <v>77008004</v>
      </c>
      <c r="D2387" s="71" t="s">
        <v>5748</v>
      </c>
      <c r="E2387" s="160" t="s">
        <v>5749</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58" t="s">
        <v>204</v>
      </c>
      <c r="AV2387" s="72"/>
      <c r="AW2387" s="71" t="s">
        <v>204</v>
      </c>
      <c r="AX2387" s="72" t="s">
        <v>551</v>
      </c>
      <c r="AY2387" s="74">
        <v>0</v>
      </c>
      <c r="AZ2387" s="74">
        <v>77005204</v>
      </c>
      <c r="BA2387" s="71" t="s">
        <v>206</v>
      </c>
      <c r="BB2387" s="72">
        <v>0</v>
      </c>
      <c r="BC2387" s="75">
        <v>0</v>
      </c>
      <c r="BD2387" s="75">
        <v>0</v>
      </c>
      <c r="BE2387" s="76" t="s">
        <v>5750</v>
      </c>
      <c r="BF2387" s="76" t="s">
        <v>5751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ht="19.5" customHeight="1" spans="1:78">
      <c r="A2388" s="140"/>
      <c r="B2388" s="140"/>
      <c r="C2388" s="74">
        <v>77008005</v>
      </c>
      <c r="D2388" s="71" t="s">
        <v>2403</v>
      </c>
      <c r="E2388" s="71" t="s">
        <v>2404</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36" t="s">
        <v>5692</v>
      </c>
      <c r="AV2388" s="93"/>
      <c r="AW2388" s="88" t="s">
        <v>204</v>
      </c>
      <c r="AX2388" s="72" t="s">
        <v>540</v>
      </c>
      <c r="AY2388" s="74">
        <v>0</v>
      </c>
      <c r="AZ2388" s="74">
        <v>77005207</v>
      </c>
      <c r="BA2388" s="71" t="s">
        <v>206</v>
      </c>
      <c r="BB2388" s="72">
        <v>0</v>
      </c>
      <c r="BC2388" s="75">
        <v>0</v>
      </c>
      <c r="BD2388" s="75">
        <v>0</v>
      </c>
      <c r="BE2388" s="76" t="s">
        <v>2498</v>
      </c>
      <c r="BF2388" s="76" t="s">
        <v>2499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ht="19.5" customHeight="1" spans="1:78">
      <c r="A2389" s="140"/>
      <c r="B2389" s="140"/>
      <c r="C2389" s="74">
        <v>77008006</v>
      </c>
      <c r="D2389" s="71" t="s">
        <v>2500</v>
      </c>
      <c r="E2389" s="71" t="s">
        <v>2501</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36" t="s">
        <v>5692</v>
      </c>
      <c r="AV2389" s="93"/>
      <c r="AW2389" s="71" t="s">
        <v>204</v>
      </c>
      <c r="AX2389" s="72" t="s">
        <v>540</v>
      </c>
      <c r="AY2389" s="74">
        <v>10000007</v>
      </c>
      <c r="AZ2389" s="74">
        <v>77005205</v>
      </c>
      <c r="BA2389" s="71" t="s">
        <v>592</v>
      </c>
      <c r="BB2389" s="72" t="s">
        <v>2502</v>
      </c>
      <c r="BC2389" s="75">
        <v>0</v>
      </c>
      <c r="BD2389" s="75">
        <v>1</v>
      </c>
      <c r="BE2389" s="76" t="s">
        <v>2503</v>
      </c>
      <c r="BF2389" s="76" t="s">
        <v>2504</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1" customFormat="1" ht="19.5" customHeight="1" spans="1:78">
      <c r="A2390" s="219"/>
      <c r="B2390" s="219"/>
      <c r="C2390" s="74">
        <v>77008007</v>
      </c>
      <c r="D2390" s="71" t="s">
        <v>2505</v>
      </c>
      <c r="E2390" s="71" t="s">
        <v>2506</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36" t="s">
        <v>5752</v>
      </c>
      <c r="AV2390" s="93"/>
      <c r="AW2390" s="88" t="s">
        <v>204</v>
      </c>
      <c r="AX2390" s="72" t="s">
        <v>540</v>
      </c>
      <c r="AY2390" s="74">
        <v>0</v>
      </c>
      <c r="AZ2390" s="74">
        <v>77005202</v>
      </c>
      <c r="BA2390" s="71" t="s">
        <v>206</v>
      </c>
      <c r="BB2390" s="72">
        <v>0</v>
      </c>
      <c r="BC2390" s="75">
        <v>0</v>
      </c>
      <c r="BD2390" s="75">
        <v>0</v>
      </c>
      <c r="BE2390" s="76" t="s">
        <v>2405</v>
      </c>
      <c r="BF2390" s="76" t="s">
        <v>2406</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ht="19.5" customHeight="1" spans="1:78">
      <c r="A2391" s="140"/>
      <c r="B2391" s="140"/>
      <c r="C2391" s="107">
        <v>77009001</v>
      </c>
      <c r="D2391" s="110" t="s">
        <v>2508</v>
      </c>
      <c r="E2391" s="110" t="s">
        <v>2509</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2510</v>
      </c>
      <c r="BB2391" s="100" t="s">
        <v>5753</v>
      </c>
      <c r="BC2391" s="99">
        <v>0</v>
      </c>
      <c r="BD2391" s="99">
        <v>0</v>
      </c>
      <c r="BE2391" s="136" t="s">
        <v>5754</v>
      </c>
      <c r="BF2391" s="136"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ht="20.1" customHeight="1" spans="1:78">
      <c r="A2392" s="140"/>
      <c r="B2392" s="140"/>
      <c r="C2392" s="107">
        <v>77009002</v>
      </c>
      <c r="D2392" s="110" t="s">
        <v>5756</v>
      </c>
      <c r="E2392" s="306" t="s">
        <v>5757</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41" t="s">
        <v>5758</v>
      </c>
      <c r="AV2392" s="118"/>
      <c r="AW2392" s="104" t="s">
        <v>204</v>
      </c>
      <c r="AX2392" s="100" t="s">
        <v>551</v>
      </c>
      <c r="AY2392" s="107">
        <v>10000001</v>
      </c>
      <c r="AZ2392" s="107">
        <v>77005302</v>
      </c>
      <c r="BA2392" s="110" t="s">
        <v>206</v>
      </c>
      <c r="BB2392" s="100" t="s">
        <v>5759</v>
      </c>
      <c r="BC2392" s="105">
        <v>0</v>
      </c>
      <c r="BD2392" s="105">
        <v>0</v>
      </c>
      <c r="BE2392" s="111" t="s">
        <v>5760</v>
      </c>
      <c r="BF2392" s="111" t="s">
        <v>5761</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ht="20.1" customHeight="1" spans="1:78">
      <c r="A2393" s="140"/>
      <c r="B2393" s="140"/>
      <c r="C2393" s="107">
        <v>77009003</v>
      </c>
      <c r="D2393" s="110" t="s">
        <v>2519</v>
      </c>
      <c r="E2393" s="306" t="s">
        <v>2520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5762</v>
      </c>
      <c r="BB2393" s="100">
        <v>90005004</v>
      </c>
      <c r="BC2393" s="105">
        <v>0</v>
      </c>
      <c r="BD2393" s="105">
        <v>0</v>
      </c>
      <c r="BE2393" s="111" t="s">
        <v>5763</v>
      </c>
      <c r="BF2393" s="111" t="s">
        <v>5764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ht="20.1" customHeight="1" spans="1:78">
      <c r="A2394" s="140"/>
      <c r="B2394" s="140"/>
      <c r="C2394" s="107">
        <v>77009004</v>
      </c>
      <c r="D2394" s="110" t="s">
        <v>2526</v>
      </c>
      <c r="E2394" s="306" t="s">
        <v>2527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2528</v>
      </c>
      <c r="BB2394" s="342" t="s">
        <v>5765</v>
      </c>
      <c r="BC2394" s="105">
        <v>0</v>
      </c>
      <c r="BD2394" s="105">
        <v>0</v>
      </c>
      <c r="BE2394" s="111" t="s">
        <v>5766</v>
      </c>
      <c r="BF2394" s="111" t="s">
        <v>5767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ht="20.1" customHeight="1" spans="1:78">
      <c r="A2395" s="140"/>
      <c r="B2395" s="140"/>
      <c r="C2395" s="107">
        <v>77009005</v>
      </c>
      <c r="D2395" s="110" t="s">
        <v>606</v>
      </c>
      <c r="E2395" s="306"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2544</v>
      </c>
      <c r="BB2395" s="342" t="s">
        <v>5768</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2" customFormat="1" ht="20.1" customHeight="1" spans="1:78">
      <c r="A2396" s="6"/>
      <c r="B2396" s="6"/>
      <c r="C2396" s="107">
        <v>77009006</v>
      </c>
      <c r="D2396" s="104" t="s">
        <v>2548</v>
      </c>
      <c r="E2396" s="104" t="s">
        <v>2549</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2550</v>
      </c>
      <c r="BF2396" s="139" t="s">
        <v>2551</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ht="19.5" customHeight="1" spans="1:78">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2552</v>
      </c>
      <c r="BF2397" s="111" t="s">
        <v>2553</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ht="19.5" customHeight="1" spans="1:78">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ht="20.1" customHeight="1" spans="1:78">
      <c r="A2399" s="140"/>
      <c r="B2399" s="140"/>
      <c r="C2399" s="74">
        <v>77010001</v>
      </c>
      <c r="D2399" s="71" t="s">
        <v>3218</v>
      </c>
      <c r="E2399" s="160" t="s">
        <v>3219</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5769</v>
      </c>
      <c r="BF2399" s="76" t="s">
        <v>5770</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ht="20.1" customHeight="1" spans="1:78">
      <c r="C2400" s="74">
        <v>77010111</v>
      </c>
      <c r="D2400" s="71" t="s">
        <v>5771</v>
      </c>
      <c r="E2400" s="71" t="s">
        <v>4211</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2600</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1" customFormat="1" ht="20.1" customHeight="1" spans="1:78">
      <c r="C2401" s="72">
        <v>77010200</v>
      </c>
      <c r="D2401" s="71" t="s">
        <v>5772</v>
      </c>
      <c r="E2401" s="71" t="s">
        <v>1444</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2646</v>
      </c>
      <c r="BB2401" s="358" t="s">
        <v>5773</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1445</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1" customFormat="1" ht="20.1" customHeight="1" spans="1:78">
      <c r="C2402" s="72">
        <v>77010201</v>
      </c>
      <c r="D2402" s="71" t="s">
        <v>5774</v>
      </c>
      <c r="E2402" s="71" t="s">
        <v>1444</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ht="19.5" customHeight="1" spans="1:78">
      <c r="A2403" s="140"/>
      <c r="B2403" s="140"/>
      <c r="C2403" s="72">
        <v>77010202</v>
      </c>
      <c r="D2403" s="71" t="s">
        <v>5775</v>
      </c>
      <c r="E2403" s="71" t="s">
        <v>2501</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36" t="s">
        <v>5692</v>
      </c>
      <c r="AV2403" s="93"/>
      <c r="AW2403" s="71" t="s">
        <v>204</v>
      </c>
      <c r="AX2403" s="72" t="s">
        <v>540</v>
      </c>
      <c r="AY2403" s="74">
        <v>10000007</v>
      </c>
      <c r="AZ2403" s="74">
        <v>77005205</v>
      </c>
      <c r="BA2403" s="71" t="s">
        <v>592</v>
      </c>
      <c r="BB2403" s="72" t="s">
        <v>2502</v>
      </c>
      <c r="BC2403" s="75">
        <v>0</v>
      </c>
      <c r="BD2403" s="75">
        <v>1</v>
      </c>
      <c r="BE2403" s="76" t="s">
        <v>2503</v>
      </c>
      <c r="BF2403" s="76" t="s">
        <v>2504</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5776</v>
      </c>
      <c r="BY2403" s="23"/>
      <c r="BZ2403" s="23"/>
    </row>
    <row r="2404" ht="19.5" customHeight="1" spans="1:78">
      <c r="A2404" s="140"/>
      <c r="B2404" s="140"/>
      <c r="C2404" s="72">
        <v>77010203</v>
      </c>
      <c r="D2404" s="71" t="s">
        <v>5777</v>
      </c>
      <c r="E2404" s="71" t="s">
        <v>2501</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5778</v>
      </c>
      <c r="BY2404" s="23"/>
      <c r="BZ2404" s="23">
        <v>1</v>
      </c>
    </row>
  </sheetData>
  <autoFilter xmlns:etc="http://www.wps.cn/officeDocument/2017/etCustomData" ref="BA1:BA2404"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2025-12-10T07:08:12Z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