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<sst xmlns="http://schemas.openxmlformats.org/spreadsheetml/2006/main" count="18804" uniqueCount="5780">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</sst>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9"/>
      <color theme="1"/>
      <name val="微软雅黑"/>
      <charset val="134"/>
    </font>
    <font>
      <b/>
      <sz val="9"/>
      <color theme="1"/>
      <name val="微软雅黑"/>
      <charset val="134"/>
    </font>
    <font>
      <sz val="10"/>
      <color rgb="FFFF0000"/>
      <name val="宋体"/>
      <charset val="134"/>
    </font>
    <font>
      <sz val="10"/>
      <color rgb="FFFFFF00"/>
      <name val="宋体"/>
      <charset val="134"/>
    </font>
    <font>
      <sz val="10"/>
      <color indexed="12"/>
      <name val="宋体"/>
      <charset val="134"/>
    </font>
    <font>
      <sz val="10"/>
      <color theme="0"/>
      <name val="宋体"/>
      <charset val="134"/>
    </font>
    <font>
      <sz val="10"/>
      <color theme="1" tint="0.499984740745262"/>
      <name val="宋体"/>
      <charset val="134"/>
    </font>
    <font>
      <sz val="10"/>
      <name val="宋体"/>
      <charset val="134"/>
    </font>
    <font>
      <sz val="10"/>
      <color indexed="8"/>
      <name val="宋体"/>
      <charset val="134"/>
    </font>
    <font>
      <sz val="10"/>
      <color theme="1"/>
      <name val="Helvetica Neue"/>
      <charset val="134"/>
      <scheme val="minor"/>
    </font>
    <font>
      <sz val="10"/>
      <color theme="2" tint="0.397869808038575"/>
      <name val="宋体"/>
      <charset val="134"/>
    </font>
    <font>
      <sz val="10"/>
      <color theme="1"/>
      <name val="宋体"/>
      <charset val="134"/>
    </font>
    <font>
      <sz val="10"/>
      <color theme="0" tint="-0.499984740745262"/>
      <name val="Helvetica Neue"/>
      <charset val="134"/>
      <scheme val="minor"/>
    </font>
    <font>
      <sz val="10"/>
      <color theme="0" tint="-0.499984740745262"/>
      <name val="宋体"/>
      <charset val="134"/>
    </font>
    <font>
      <sz val="10"/>
      <color theme="1"/>
      <name val="Helvetica Neue"/>
      <charset val="134"/>
    </font>
    <font>
      <sz val="10"/>
      <color theme="1"/>
      <name val="等线"/>
      <charset val="134"/>
    </font>
    <font>
      <sz val="10"/>
      <color theme="1"/>
      <name val="Microsoft YaHei UI"/>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6">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71318704794"/>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9"/>
        <bgColor indexed="64"/>
      </patternFill>
    </fill>
    <fill>
      <patternFill patternType="solid">
        <fgColor theme="0" tint="-0.147892696920682"/>
        <bgColor indexed="64"/>
      </patternFill>
    </fill>
    <fill>
      <patternFill patternType="solid">
        <fgColor theme="4" tint="0.799340800195319"/>
        <bgColor indexed="64"/>
      </patternFill>
    </fill>
    <fill>
      <patternFill patternType="solid">
        <fgColor theme="8" tint="-0.249977111117893"/>
        <bgColor indexed="64"/>
      </patternFill>
    </fill>
    <fill>
      <patternFill patternType="solid">
        <fgColor theme="7" tint="0.399060029908139"/>
        <bgColor indexed="64"/>
      </patternFill>
    </fill>
    <fill>
      <patternFill patternType="solid">
        <fgColor theme="0" tint="-0.147862178411206"/>
        <bgColor indexed="64"/>
      </patternFill>
    </fill>
    <fill>
      <patternFill patternType="solid">
        <fgColor rgb="FFFFC000"/>
        <bgColor indexed="64"/>
      </patternFill>
    </fill>
    <fill>
      <patternFill patternType="solid">
        <fgColor theme="0" tint="-0.147923215430158"/>
        <bgColor indexed="64"/>
      </patternFill>
    </fill>
    <fill>
      <patternFill patternType="solid">
        <fgColor theme="0" tint="-0.148258919034394"/>
        <bgColor indexed="64"/>
      </patternFill>
    </fill>
    <fill>
      <patternFill patternType="solid">
        <fgColor theme="0" tint="-0.148380993072298"/>
        <bgColor indexed="64"/>
      </patternFill>
    </fill>
    <fill>
      <patternFill patternType="solid">
        <fgColor theme="0" tint="-0.148197882015442"/>
        <bgColor indexed="64"/>
      </patternFill>
    </fill>
    <fill>
      <patternFill patternType="solid">
        <fgColor theme="0" tint="-0.1485946226386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839289529099"/>
        <bgColor indexed="64"/>
      </patternFill>
    </fill>
    <fill>
      <patternFill patternType="solid">
        <fgColor theme="4" tint="0.397869808038575"/>
        <bgColor indexed="64"/>
      </patternFill>
    </fill>
    <fill>
      <patternFill patternType="solid">
        <fgColor theme="5" tint="0.397839289529099"/>
        <bgColor indexed="64"/>
      </patternFill>
    </fill>
    <fill>
      <patternFill patternType="solid">
        <fgColor theme="5" tint="0.397869808038575"/>
        <bgColor indexed="64"/>
      </patternFill>
    </fill>
    <fill>
      <patternFill patternType="solid">
        <fgColor theme="6" tint="0.397839289529099"/>
        <bgColor indexed="64"/>
      </patternFill>
    </fill>
    <fill>
      <patternFill patternType="solid">
        <fgColor theme="6" tint="0.397869808038575"/>
        <bgColor indexed="64"/>
      </patternFill>
    </fill>
    <fill>
      <patternFill patternType="solid">
        <fgColor theme="7" tint="0.397839289529099"/>
        <bgColor indexed="64"/>
      </patternFill>
    </fill>
    <fill>
      <patternFill patternType="solid">
        <fgColor theme="7" tint="0.397869808038575"/>
        <bgColor indexed="64"/>
      </patternFill>
    </fill>
    <fill>
      <patternFill patternType="solid">
        <fgColor theme="8" tint="0.397839289529099"/>
        <bgColor indexed="64"/>
      </patternFill>
    </fill>
    <fill>
      <patternFill patternType="solid">
        <fgColor theme="8" tint="0.397869808038575"/>
        <bgColor indexed="64"/>
      </patternFill>
    </fill>
    <fill>
      <patternFill patternType="solid">
        <fgColor theme="9" tint="0.397839289529099"/>
        <bgColor indexed="64"/>
      </patternFill>
    </fill>
    <fill>
      <patternFill patternType="solid">
        <fgColor theme="9" tint="0.397869808038575"/>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2"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3" borderId="12" applyNumberFormat="0" applyAlignment="0" applyProtection="0">
      <alignment vertical="center"/>
    </xf>
    <xf numFmtId="0" fontId="40" fillId="24" borderId="13" applyNumberFormat="0" applyAlignment="0" applyProtection="0">
      <alignment vertical="center"/>
    </xf>
    <xf numFmtId="0" fontId="41" fillId="24" borderId="12" applyNumberFormat="0" applyAlignment="0" applyProtection="0">
      <alignment vertical="center"/>
    </xf>
    <xf numFmtId="0" fontId="42" fillId="25"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6" borderId="0" applyNumberFormat="0" applyBorder="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49" fillId="31" borderId="0" applyNumberFormat="0" applyBorder="0" applyAlignment="0" applyProtection="0">
      <alignment vertical="center"/>
    </xf>
    <xf numFmtId="0" fontId="48" fillId="32" borderId="0" applyNumberFormat="0" applyBorder="0" applyAlignment="0" applyProtection="0">
      <alignment vertical="center"/>
    </xf>
    <xf numFmtId="0" fontId="48" fillId="33" borderId="0" applyNumberFormat="0" applyBorder="0" applyAlignment="0" applyProtection="0">
      <alignment vertical="center"/>
    </xf>
    <xf numFmtId="0" fontId="49" fillId="34" borderId="0" applyNumberFormat="0" applyBorder="0" applyAlignment="0" applyProtection="0">
      <alignment vertical="center"/>
    </xf>
    <xf numFmtId="0" fontId="49" fillId="35" borderId="0" applyNumberFormat="0" applyBorder="0" applyAlignment="0" applyProtection="0">
      <alignment vertical="center"/>
    </xf>
    <xf numFmtId="0" fontId="48" fillId="36" borderId="0" applyNumberFormat="0" applyBorder="0" applyAlignment="0" applyProtection="0">
      <alignment vertical="center"/>
    </xf>
    <xf numFmtId="0" fontId="48" fillId="37" borderId="0" applyNumberFormat="0" applyBorder="0" applyAlignment="0" applyProtection="0">
      <alignment vertical="center"/>
    </xf>
    <xf numFmtId="0" fontId="49" fillId="38" borderId="0" applyNumberFormat="0" applyBorder="0" applyAlignment="0" applyProtection="0">
      <alignment vertical="center"/>
    </xf>
    <xf numFmtId="0" fontId="49" fillId="39" borderId="0" applyNumberFormat="0" applyBorder="0" applyAlignment="0" applyProtection="0">
      <alignment vertical="center"/>
    </xf>
    <xf numFmtId="0" fontId="48" fillId="40" borderId="0" applyNumberFormat="0" applyBorder="0" applyAlignment="0" applyProtection="0">
      <alignment vertical="center"/>
    </xf>
    <xf numFmtId="0" fontId="48" fillId="41" borderId="0" applyNumberFormat="0" applyBorder="0" applyAlignment="0" applyProtection="0">
      <alignment vertical="center"/>
    </xf>
    <xf numFmtId="0" fontId="49" fillId="42" borderId="0" applyNumberFormat="0" applyBorder="0" applyAlignment="0" applyProtection="0">
      <alignment vertical="center"/>
    </xf>
    <xf numFmtId="0" fontId="49" fillId="43" borderId="0" applyNumberFormat="0" applyBorder="0" applyAlignment="0" applyProtection="0">
      <alignment vertical="center"/>
    </xf>
    <xf numFmtId="0" fontId="48" fillId="44" borderId="0" applyNumberFormat="0" applyBorder="0" applyAlignment="0" applyProtection="0">
      <alignment vertical="center"/>
    </xf>
    <xf numFmtId="0" fontId="48" fillId="45" borderId="0" applyNumberFormat="0" applyBorder="0" applyAlignment="0" applyProtection="0">
      <alignment vertical="center"/>
    </xf>
    <xf numFmtId="0" fontId="49" fillId="46" borderId="0" applyNumberFormat="0" applyBorder="0" applyAlignment="0" applyProtection="0">
      <alignment vertical="center"/>
    </xf>
    <xf numFmtId="0" fontId="49" fillId="47" borderId="0" applyNumberFormat="0" applyBorder="0" applyAlignment="0" applyProtection="0">
      <alignment vertical="center"/>
    </xf>
    <xf numFmtId="0" fontId="48" fillId="48" borderId="0" applyNumberFormat="0" applyBorder="0" applyAlignment="0" applyProtection="0">
      <alignment vertical="center"/>
    </xf>
    <xf numFmtId="0" fontId="48" fillId="49" borderId="0" applyNumberFormat="0" applyBorder="0" applyAlignment="0" applyProtection="0">
      <alignment vertical="center"/>
    </xf>
    <xf numFmtId="0" fontId="49" fillId="50" borderId="0" applyNumberFormat="0" applyBorder="0" applyAlignment="0" applyProtection="0">
      <alignment vertical="center"/>
    </xf>
    <xf numFmtId="0" fontId="49" fillId="51" borderId="0" applyNumberFormat="0" applyBorder="0" applyAlignment="0" applyProtection="0">
      <alignment vertical="center"/>
    </xf>
    <xf numFmtId="0" fontId="48" fillId="52" borderId="0" applyNumberFormat="0" applyBorder="0" applyAlignment="0" applyProtection="0">
      <alignment vertical="center"/>
    </xf>
    <xf numFmtId="0" fontId="50" fillId="12" borderId="0" applyNumberFormat="0" applyBorder="0" applyAlignment="0" applyProtection="0">
      <alignment vertical="center"/>
    </xf>
    <xf numFmtId="0" fontId="50" fillId="12" borderId="0" applyNumberFormat="0" applyBorder="0" applyAlignment="0" applyProtection="0">
      <alignment vertical="center"/>
    </xf>
    <xf numFmtId="0" fontId="50" fillId="53" borderId="0" applyNumberFormat="0" applyBorder="0" applyAlignment="0" applyProtection="0">
      <alignment vertical="center"/>
    </xf>
    <xf numFmtId="0" fontId="50"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6"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7"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78" borderId="0" applyNumberFormat="0" applyBorder="0" applyAlignment="0" applyProtection="0">
      <alignment vertical="center"/>
    </xf>
    <xf numFmtId="0" fontId="51" fillId="79" borderId="0" applyNumberFormat="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62" fillId="84" borderId="0" applyNumberFormat="0" applyBorder="0" applyAlignment="0" applyProtection="0">
      <alignment vertical="center"/>
    </xf>
    <xf numFmtId="0" fontId="50" fillId="85" borderId="9" applyNumberFormat="0" applyFont="0" applyAlignment="0" applyProtection="0">
      <alignment vertical="center"/>
    </xf>
    <xf numFmtId="0" fontId="50" fillId="85" borderId="9" applyNumberFormat="0" applyFont="0" applyAlignment="0" applyProtection="0">
      <alignment vertical="center"/>
    </xf>
    <xf numFmtId="0" fontId="63" fillId="85" borderId="9" applyNumberFormat="0" applyFont="0" applyAlignment="0" applyProtection="0">
      <alignment vertical="center"/>
    </xf>
  </cellStyleXfs>
  <cellXfs count="321">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3" fontId="10" fillId="9" borderId="4" xfId="0" applyNumberFormat="1"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95"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95"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95"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3" fontId="11" fillId="11" borderId="5"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98"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applyNumberFormat="1" applyFont="1" applyFill="1" applyBorder="1" applyAlignment="1" quotePrefix="1">
      <alignment horizontal="center" vertical="center"/>
    </xf>
    <xf numFmtId="0" fontId="13" fillId="2" borderId="4" xfId="0" applyNumberFormat="1" applyFont="1" applyFill="1" applyBorder="1" applyAlignment="1" quotePrefix="1">
      <alignment horizontal="center" vertical="center"/>
    </xf>
    <xf numFmtId="3" fontId="9" fillId="2" borderId="4" xfId="0" applyNumberFormat="1" applyFont="1" applyFill="1" applyBorder="1" applyAlignment="1" quotePrefix="1">
      <alignment horizontal="center" vertical="center"/>
    </xf>
    <xf numFmtId="3" fontId="10" fillId="2" borderId="4" xfId="0" applyNumberFormat="1" applyFont="1" applyFill="1" applyBorder="1" applyAlignment="1" quotePrefix="1">
      <alignment horizontal="center" vertical="center"/>
    </xf>
    <xf numFmtId="0" fontId="9" fillId="3" borderId="4" xfId="0" applyNumberFormat="1" applyFont="1" applyFill="1" applyBorder="1" applyAlignment="1" quotePrefix="1">
      <alignment horizontal="center" vertical="center"/>
    </xf>
    <xf numFmtId="3" fontId="11" fillId="3" borderId="5" xfId="0" applyNumberFormat="1" applyFont="1" applyFill="1" applyBorder="1" applyAlignment="1" quotePrefix="1">
      <alignment horizontal="center" vertical="center"/>
    </xf>
    <xf numFmtId="0" fontId="13" fillId="3" borderId="4" xfId="0" applyNumberFormat="1" applyFont="1" applyFill="1" applyBorder="1" applyAlignment="1" quotePrefix="1">
      <alignment horizontal="center" vertical="center"/>
    </xf>
    <xf numFmtId="3" fontId="9" fillId="3" borderId="4" xfId="0" applyNumberFormat="1" applyFont="1" applyFill="1" applyBorder="1" applyAlignment="1" quotePrefix="1">
      <alignment horizontal="center" vertical="center"/>
    </xf>
    <xf numFmtId="3" fontId="10" fillId="3" borderId="4" xfId="0" applyNumberFormat="1" applyFont="1" applyFill="1" applyBorder="1" applyAlignment="1" quotePrefix="1">
      <alignment horizontal="center" vertical="center"/>
    </xf>
    <xf numFmtId="0" fontId="10" fillId="3" borderId="4" xfId="0" applyNumberFormat="1" applyFont="1" applyFill="1" applyBorder="1" applyAlignment="1" quotePrefix="1">
      <alignment horizontal="center" vertical="center"/>
    </xf>
    <xf numFmtId="0" fontId="9" fillId="9" borderId="4" xfId="0" applyNumberFormat="1" applyFont="1" applyFill="1" applyBorder="1" applyAlignment="1" quotePrefix="1">
      <alignment horizontal="center" vertical="center"/>
    </xf>
    <xf numFmtId="0" fontId="9" fillId="2" borderId="4" xfId="0" applyNumberFormat="1" applyFont="1" applyFill="1" applyBorder="1" applyAlignment="1" quotePrefix="1">
      <alignment horizontal="center" vertical="center"/>
    </xf>
    <xf numFmtId="0" fontId="9" fillId="12" borderId="4" xfId="0" applyNumberFormat="1" applyFont="1" applyFill="1" applyBorder="1" applyAlignment="1" quotePrefix="1">
      <alignment horizontal="center" vertical="center"/>
    </xf>
    <xf numFmtId="3" fontId="10" fillId="12" borderId="4" xfId="0" applyNumberFormat="1" applyFont="1" applyFill="1" applyBorder="1" applyAlignment="1" quotePrefix="1">
      <alignment horizontal="center" vertical="center"/>
    </xf>
    <xf numFmtId="0" fontId="13" fillId="12" borderId="4" xfId="0" applyNumberFormat="1" applyFont="1" applyFill="1" applyBorder="1" applyAlignment="1" quotePrefix="1">
      <alignment horizontal="center" vertical="center"/>
    </xf>
    <xf numFmtId="3" fontId="9" fillId="12" borderId="4" xfId="0" applyNumberFormat="1" applyFont="1" applyFill="1" applyBorder="1" applyAlignment="1" quotePrefix="1">
      <alignment horizontal="center" vertical="center"/>
    </xf>
    <xf numFmtId="0" fontId="9" fillId="13" borderId="4" xfId="0" applyNumberFormat="1" applyFont="1" applyFill="1" applyBorder="1" applyAlignment="1" quotePrefix="1">
      <alignment horizontal="center" vertical="center"/>
    </xf>
    <xf numFmtId="3" fontId="10" fillId="9"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center" vertical="center"/>
    </xf>
    <xf numFmtId="0" fontId="15" fillId="9" borderId="4" xfId="0" applyNumberFormat="1" applyFont="1" applyFill="1" applyBorder="1" applyAlignment="1" quotePrefix="1">
      <alignment horizontal="center" vertical="center"/>
    </xf>
    <xf numFmtId="0" fontId="13" fillId="9" borderId="4" xfId="0" applyNumberFormat="1" applyFont="1" applyFill="1" applyBorder="1" applyAlignment="1" quotePrefix="1">
      <alignment horizontal="center" vertical="center"/>
    </xf>
    <xf numFmtId="0" fontId="13" fillId="16"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left" vertical="center"/>
    </xf>
    <xf numFmtId="0" fontId="10" fillId="14" borderId="4" xfId="0" applyNumberFormat="1" applyFont="1" applyFill="1" applyBorder="1" applyAlignment="1" quotePrefix="1">
      <alignment horizontal="left" vertical="center"/>
    </xf>
    <xf numFmtId="49" fontId="13" fillId="14" borderId="4" xfId="0" applyNumberFormat="1" applyFont="1" applyFill="1" applyBorder="1" applyAlignment="1" quotePrefix="1">
      <alignment horizontal="center" vertical="center"/>
    </xf>
    <xf numFmtId="0" fontId="10" fillId="2" borderId="4" xfId="0" applyNumberFormat="1" applyFont="1" applyFill="1" applyBorder="1" applyAlignment="1" quotePrefix="1">
      <alignment horizontal="center" vertical="center"/>
    </xf>
    <xf numFmtId="3" fontId="10" fillId="4" borderId="4" xfId="0" applyNumberFormat="1" applyFont="1" applyFill="1" applyBorder="1" applyAlignment="1" quotePrefix="1">
      <alignment horizontal="center" vertical="center"/>
    </xf>
    <xf numFmtId="0" fontId="15" fillId="2" borderId="4" xfId="0" applyNumberFormat="1" applyFont="1" applyFill="1" applyBorder="1" applyAlignment="1" quotePrefix="1">
      <alignment horizontal="center" vertical="center"/>
    </xf>
    <xf numFmtId="0" fontId="10" fillId="4" borderId="4" xfId="0" applyNumberFormat="1" applyFont="1" applyFill="1" applyBorder="1" applyAlignment="1" quotePrefix="1">
      <alignment horizontal="center" vertical="center"/>
    </xf>
    <xf numFmtId="0" fontId="13" fillId="14" borderId="4" xfId="0" applyNumberFormat="1" applyFont="1" applyFill="1" applyBorder="1" applyAlignment="1" quotePrefix="1">
      <alignment horizontal="center" vertical="center"/>
    </xf>
    <xf numFmtId="0" fontId="4" fillId="2" borderId="4" xfId="0" applyNumberFormat="1" applyFont="1" applyFill="1" applyBorder="1" applyAlignment="1" quotePrefix="1">
      <alignment horizontal="center" vertical="center"/>
    </xf>
    <xf numFmtId="3" fontId="15" fillId="2" borderId="4" xfId="0" applyNumberFormat="1" applyFont="1" applyFill="1" applyBorder="1" applyAlignment="1" quotePrefix="1">
      <alignment horizontal="center" vertical="center"/>
    </xf>
    <xf numFmtId="3" fontId="11" fillId="11" borderId="5" xfId="0" applyNumberFormat="1" applyFont="1" applyFill="1" applyBorder="1" applyAlignment="1" quotePrefix="1">
      <alignment horizontal="center" vertical="center"/>
    </xf>
    <xf numFmtId="0" fontId="11" fillId="11" borderId="5" xfId="0" applyFont="1" applyFill="1" applyBorder="1" applyAlignment="1" quotePrefix="1">
      <alignment horizontal="center" vertical="center"/>
    </xf>
    <xf numFmtId="0" fontId="14" fillId="11" borderId="5" xfId="0" applyFont="1" applyFill="1" applyBorder="1" applyAlignment="1" quotePrefix="1">
      <alignment horizontal="center" vertical="center"/>
    </xf>
    <xf numFmtId="0" fontId="10" fillId="2" borderId="4" xfId="0" applyNumberFormat="1" applyFont="1" applyFill="1" applyBorder="1" applyAlignment="1" quotePrefix="1">
      <alignment horizontal="left" vertical="center"/>
    </xf>
    <xf numFmtId="0" fontId="11" fillId="14" borderId="5" xfId="0" applyFont="1" applyFill="1" applyBorder="1" applyAlignment="1" quotePrefix="1">
      <alignment horizontal="center" vertical="center"/>
    </xf>
    <xf numFmtId="0" fontId="4" fillId="14" borderId="4" xfId="0" applyNumberFormat="1" applyFont="1" applyFill="1" applyBorder="1" applyAlignment="1" quotePrefix="1">
      <alignment horizontal="center" vertical="center"/>
    </xf>
    <xf numFmtId="0" fontId="26" fillId="15" borderId="5" xfId="0" applyFont="1" applyFill="1" applyBorder="1" applyAlignment="1" quotePrefix="1">
      <alignment horizontal="center" vertical="center"/>
    </xf>
    <xf numFmtId="49" fontId="13" fillId="9" borderId="4" xfId="0" applyNumberFormat="1" applyFont="1" applyFill="1" applyBorder="1" applyAlignment="1" quotePrefix="1">
      <alignment horizontal="center" vertical="center"/>
    </xf>
    <xf numFmtId="3" fontId="10" fillId="10" borderId="4" xfId="0" applyNumberFormat="1" applyFont="1" applyFill="1" applyBorder="1" applyAlignment="1" quotePrefix="1">
      <alignment horizontal="center" vertical="center"/>
    </xf>
    <xf numFmtId="0" fontId="13" fillId="10" borderId="4" xfId="0" applyNumberFormat="1" applyFont="1" applyFill="1" applyBorder="1" applyAlignment="1" quotePrefix="1">
      <alignment horizontal="center" vertical="center"/>
    </xf>
    <xf numFmtId="3" fontId="9" fillId="10" borderId="4" xfId="0" applyNumberFormat="1" applyFont="1" applyFill="1" applyBorder="1" applyAlignment="1" quotePrefix="1">
      <alignment horizontal="center" vertical="center"/>
    </xf>
    <xf numFmtId="0" fontId="9" fillId="10" borderId="4" xfId="0" applyNumberFormat="1" applyFont="1" applyFill="1" applyBorder="1" applyAlignment="1" quotePrefix="1">
      <alignment horizontal="center" vertical="center"/>
    </xf>
    <xf numFmtId="0" fontId="10" fillId="10" borderId="4" xfId="0" applyNumberFormat="1" applyFont="1" applyFill="1" applyBorder="1" applyAlignment="1" quotePrefix="1">
      <alignment horizontal="center" vertical="center"/>
    </xf>
    <xf numFmtId="3" fontId="10" fillId="5" borderId="4"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Z2405"/>
  <sheetViews>
    <sheetView showGridLines="0" tabSelected="1" workbookViewId="0">
      <pane xSplit="4" ySplit="5" topLeftCell="AR2392" activePane="bottomRight" state="frozen"/>
      <selection/>
      <selection pane="topRight"/>
      <selection pane="bottomLeft"/>
      <selection pane="bottomRight" activeCell="C2405" sqref="C240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ht="14.25" spans="3:78">
      <c r="U1" s="7"/>
      <c r="AJ1" s="7"/>
      <c r="AK1" s="7"/>
      <c r="BI1" s="7"/>
    </row>
    <row r="2" customHeight="1" spans="3:78">
      <c r="D2" s="8"/>
      <c r="E2" s="8"/>
      <c r="AK2" s="9"/>
      <c r="BF2" t="s">
        <v>0</v>
      </c>
    </row>
    <row r="3" ht="14.25" spans="3:78">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ht="18.75" customHeight="1" spans="3:78">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ht="20.1" customHeight="1" spans="3:78">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ht="20.1" customHeight="1" spans="3:78">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ht="20.1" customHeight="1" spans="3:78">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ht="20.1" customHeight="1" spans="3:78">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ht="20.1" customHeight="1" spans="3:78">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ht="20.1" customHeight="1" spans="3:78">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ht="20.1" customHeight="1" spans="3:78">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ht="20.1" customHeight="1" spans="3:78">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ht="20.1" customHeight="1" spans="3:78">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ht="20.1" customHeight="1" spans="3:78">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ht="20.1" customHeight="1" spans="3:78">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ht="20.1" customHeight="1" spans="3:78">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ht="20.1" customHeight="1" spans="3:78">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ht="20.1" customHeight="1" spans="3:78">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ht="20.1" customHeight="1" spans="3:78">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ht="20.1" customHeight="1" spans="3:78">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ht="20.1" customHeight="1" spans="3:78">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ht="20.1" customHeight="1" spans="3:78">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ht="20.1" customHeight="1" spans="3:78">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ht="20.1" customHeight="1" spans="3:78">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ht="20.1" customHeight="1" spans="3:78">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ht="20.1" customHeight="1" spans="3:78">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ht="20.1" customHeight="1" spans="3:78">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ht="20.1" customHeight="1" spans="3:78">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ht="20.1" customHeight="1" spans="3:78">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ht="20.1" customHeight="1" spans="3:78">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ht="19.5" customHeight="1" spans="3:78">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ht="20.1" customHeight="1" spans="3:78">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ht="20.1" customHeight="1" spans="3:78">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ht="20.1" customHeight="1" spans="3:78">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ht="20.1" customHeight="1" spans="3:78">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ht="20.1" customHeight="1" spans="3:78">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ht="20.1" customHeight="1" spans="3:78">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ht="20.1" customHeight="1" spans="3:78">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ht="20.1" customHeight="1" spans="3:78">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ht="20.1" customHeight="1" spans="3:78">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ht="20.1" customHeight="1" spans="3:78">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ht="20.1" customHeight="1" spans="3:78">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ht="20.1" customHeight="1" spans="3:78">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ht="20.1" customHeight="1" spans="3:78">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ht="20.1" customHeight="1" spans="3:78">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ht="20.1" customHeight="1" spans="3:78">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ht="20.1" customHeight="1" spans="3:78">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ht="20.1" customHeight="1" spans="3:78">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ht="20.1" customHeight="1" spans="3:78">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ht="20.1" customHeight="1" spans="3:78">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ht="20.1" customHeight="1" spans="3:78">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ht="20.1" customHeight="1" spans="3:78">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ht="20.1" customHeight="1" spans="3:78">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ht="20.1" customHeight="1" spans="3:78">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ht="20.1" customHeight="1" spans="3:78">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ht="20.1" customHeight="1" spans="3:78">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ht="20.1" customHeight="1" spans="3:78">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ht="20.1" customHeight="1" spans="3:78">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ht="20.1" customHeight="1" spans="3:78">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ht="20.1" customHeight="1" spans="3:78">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ht="20.1" customHeight="1" spans="3:78">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ht="20.1" customHeight="1" spans="3:78">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ht="20.1" customHeight="1" spans="3:78">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ht="20.1" customHeight="1" spans="3:78">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ht="20.1" customHeight="1" spans="3:78">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ht="20.1" customHeight="1" spans="3:78">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ht="20.1" customHeight="1" spans="3:78">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ht="20.1" customHeight="1" spans="3:78">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ht="20.1" customHeight="1" spans="3:78">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ht="20.1" customHeight="1" spans="3:78">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ht="20.1" customHeight="1" spans="3:78">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ht="20.1" customHeight="1" spans="3:78">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ht="20.1" customHeight="1" spans="3:78">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ht="20.1" customHeight="1" spans="3:78">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ht="20.1" customHeight="1" spans="3:78">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ht="20.1" customHeight="1" spans="3:78">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ht="20.1" customHeight="1" spans="3:78">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ht="20.1" customHeight="1" spans="3:78">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ht="20.1" customHeight="1" spans="3:78">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ht="20.1" customHeight="1" spans="3:78">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ht="20.1" customHeight="1" spans="3:78">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ht="20.1" customHeight="1" spans="3:78">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ht="20.1" customHeight="1" spans="3:78">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ht="20.1" customHeight="1" spans="3:78">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ht="20.1" customHeight="1" spans="3:78">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ht="20.1" customHeight="1" spans="3:78">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ht="20.1" customHeight="1" spans="3:78">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ht="20.1" customHeight="1" spans="3:78">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ht="20.1" customHeight="1" spans="3:78">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ht="20.1" customHeight="1" spans="3:78">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ht="20.1" customHeight="1" spans="3:78">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ht="20.1" customHeight="1" spans="3:78">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ht="20.1" customHeight="1" spans="3:78">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ht="20.1" customHeight="1" spans="3:78">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ht="20.1" customHeight="1" spans="3:78">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ht="20.1" customHeight="1" spans="3:78">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ht="20.1" customHeight="1" spans="3:78">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ht="20.1" customHeight="1" spans="3:78">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ht="20.1" customHeight="1" spans="3:78">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ht="20.1" customHeight="1" spans="3:78">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ht="20.1" customHeight="1" spans="3:78">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ht="20.1" customHeight="1" spans="3:78">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ht="20.1" customHeight="1" spans="3:78">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ht="20.1" customHeight="1" spans="3:78">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ht="20.1" customHeight="1" spans="3:78">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ht="20.1" customHeight="1" spans="3:78">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ht="20.1" customHeight="1" spans="3:78">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ht="20.1" customHeight="1" spans="3:78">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ht="20.1" customHeight="1" spans="3:78">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ht="20.1" customHeight="1" spans="3:78">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ht="20.1" customHeight="1" spans="3:78">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ht="20.1" customHeight="1" spans="3:78">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ht="20.1" customHeight="1" spans="3:78">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ht="20.1" customHeight="1" spans="3:78">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ht="20.1" customHeight="1" spans="3:78">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ht="20.1" customHeight="1" spans="3:78">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ht="20.1" customHeight="1" spans="3:78">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ht="20.1" customHeight="1" spans="3:78">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ht="20.1" customHeight="1" spans="3:78">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ht="20.1" customHeight="1" spans="3:78">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ht="20.1" customHeight="1" spans="3:78">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ht="20.1" customHeight="1" spans="3:78">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ht="20.1" customHeight="1" spans="3:78">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ht="20.1" customHeight="1" spans="3:78">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ht="20.1" customHeight="1" spans="3:78">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ht="20.1" customHeight="1" spans="3:78">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ht="20.1" customHeight="1" spans="3:78">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ht="20.1" customHeight="1" spans="3:78">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ht="20.1" customHeight="1" spans="3:78">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ht="20.1" customHeight="1" spans="3:78">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ht="20.1" customHeight="1" spans="3:78">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ht="20.1" customHeight="1" spans="3:78">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ht="20.1" customHeight="1" spans="3:78">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ht="20.1" customHeight="1" spans="3:78">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ht="20.1" customHeight="1" spans="3:78">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ht="20.1" customHeight="1" spans="3:78">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ht="20.1" customHeight="1" spans="3:78">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ht="20.1" customHeight="1" spans="3:78">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ht="20.1" customHeight="1" spans="3:78">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ht="20.1" customHeight="1" spans="3:78">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ht="21.75" customHeight="1" spans="3:78">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ht="20.1" customHeight="1" spans="3:78">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ht="21.75" customHeight="1" spans="3:78">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ht="20.1" customHeight="1" spans="3:78">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v>
      </c>
      <c r="AQ144" s="21">
        <v>3000</v>
      </c>
      <c r="AR144" s="21">
        <v>1.1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ht="20.1" customHeight="1" spans="3:78">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ht="20.1" customHeight="1" spans="3:78">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ht="21.75" customHeight="1" spans="3:78">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ht="20.1" customHeight="1" spans="3:78">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ht="20.1" customHeight="1" spans="3:78">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ht="20.1" customHeight="1" spans="3:78">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ht="20.1" customHeight="1" spans="3:78">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ht="20.1" customHeight="1" spans="3:78">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ht="20.1" customHeight="1" spans="3:78">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ht="19.5" customHeight="1" spans="3:78">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ht="20.1" customHeight="1" spans="3:78">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ht="20.1" customHeight="1" spans="3:78">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ht="20.1" customHeight="1" spans="3:78">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ht="20.1" customHeight="1" spans="3:78">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ht="20.1" customHeight="1" spans="3:78">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ht="20.1" customHeight="1" spans="3:78">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ht="19.5" customHeight="1" spans="3:78">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ht="20.1" customHeight="1" spans="3:78">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ht="20.1" customHeight="1" spans="3:78">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ht="20.1" customHeight="1" spans="3:78">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ht="20.1" customHeight="1" spans="3:78">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ht="20.1" customHeight="1" spans="3:78">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ht="20.1" customHeight="1" spans="3:78">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ht="20.1" customHeight="1" spans="3:78">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ht="20.1" customHeight="1" spans="3:78">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ht="20.1" customHeight="1" spans="3:78">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1.15</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1.15</v>
      </c>
      <c r="BL170" s="82">
        <v>0</v>
      </c>
      <c r="BM170" s="78">
        <v>0</v>
      </c>
      <c r="BN170" s="80">
        <v>0</v>
      </c>
      <c r="BO170" s="80">
        <v>0</v>
      </c>
      <c r="BP170" s="80">
        <v>0</v>
      </c>
      <c r="BQ170" s="80">
        <v>0</v>
      </c>
      <c r="BR170" s="80">
        <v>0</v>
      </c>
      <c r="BS170" s="80">
        <v>0</v>
      </c>
      <c r="BT170" s="19">
        <v>0</v>
      </c>
      <c r="BU170" s="23">
        <v>0</v>
      </c>
      <c r="BV170" s="23"/>
      <c r="BW170" s="23"/>
      <c r="BX170" s="23"/>
      <c r="BY170" s="23"/>
      <c r="BZ170" s="23"/>
    </row>
    <row r="171" ht="20.1" customHeight="1" spans="3:78">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ht="20.1" customHeight="1" spans="3:78">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ht="20.1" customHeight="1" spans="3:78">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1.15</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1.15</v>
      </c>
      <c r="BL173" s="82">
        <v>0</v>
      </c>
      <c r="BM173" s="78">
        <v>0</v>
      </c>
      <c r="BN173" s="80">
        <v>0</v>
      </c>
      <c r="BO173" s="80">
        <v>0</v>
      </c>
      <c r="BP173" s="80">
        <v>0</v>
      </c>
      <c r="BQ173" s="80">
        <v>0</v>
      </c>
      <c r="BR173" s="80">
        <v>0</v>
      </c>
      <c r="BS173" s="80">
        <v>0</v>
      </c>
      <c r="BT173" s="19">
        <v>0</v>
      </c>
      <c r="BU173" s="23">
        <v>0</v>
      </c>
      <c r="BV173" s="23"/>
      <c r="BW173" s="23"/>
      <c r="BX173" s="23"/>
      <c r="BY173" s="23"/>
      <c r="BZ173" s="23"/>
    </row>
    <row r="174" ht="19.5" customHeight="1" spans="3:78">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ht="20.1" customHeight="1" spans="3:78">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ht="20.1" customHeight="1" spans="3:78">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ht="19.5" customHeight="1" spans="3:78">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ht="20.1" customHeight="1" spans="3:78">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ht="19.5" customHeight="1" spans="3:78">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ht="19.5" customHeight="1" spans="3:78">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ht="19.5" customHeight="1" spans="3:78">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ht="19.5" customHeight="1" spans="3:78">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ht="19.5" customHeight="1" spans="3:78">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2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ht="19.5" customHeight="1" spans="3:78">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ht="19.5" customHeight="1" spans="3:78">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3" t="s">
        <v>697</v>
      </c>
      <c r="AU185" s="32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ht="19.5" customHeight="1" spans="3:78">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ht="19.5" customHeight="1" spans="3:78">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ht="19.5" customHeight="1" spans="3:78">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ht="19.5" customHeight="1" spans="3:78">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ht="20.1" customHeight="1" spans="3:78">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ht="20.1" customHeight="1" spans="3:78">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ht="20.1" customHeight="1" spans="3:78">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ht="20.1" customHeight="1" spans="3:78">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ht="20.1" customHeight="1" spans="3:78">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ht="20.1" customHeight="1" spans="3:78">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ht="20.1" customHeight="1" spans="3:78">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ht="20.1" customHeight="1" spans="3:78">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ht="20.1" customHeight="1" spans="3:78">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ht="20.1" customHeight="1" spans="3:78">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ht="20.1" customHeight="1" spans="3:78">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ht="20.1" customHeight="1" spans="3:78">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5" t="s">
        <v>738</v>
      </c>
      <c r="AU201" s="32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ht="19.5" customHeight="1" spans="3:78">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ht="20.1" customHeight="1" spans="3:78">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ht="20.1" customHeight="1" spans="3:78">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ht="20.1" customHeight="1" spans="3:78">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ht="20.1" customHeight="1" spans="3:78">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ht="20.1" customHeight="1" spans="3:78">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ht="20.1" customHeight="1" spans="3:78">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ht="19.5" customHeight="1" spans="3:78">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ht="20.1" customHeight="1" spans="3:78">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ht="19.5" customHeight="1" spans="3:78">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ht="19.5" customHeight="1" spans="3:78">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ht="20.1" customHeight="1" spans="3:78">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ht="20.1" customHeight="1" spans="3:78">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ht="20.1" customHeight="1" spans="3:78">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1.15</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1.15</v>
      </c>
      <c r="BL215" s="82">
        <v>0</v>
      </c>
      <c r="BM215" s="78">
        <v>0</v>
      </c>
      <c r="BN215" s="80">
        <v>0</v>
      </c>
      <c r="BO215" s="80">
        <v>0</v>
      </c>
      <c r="BP215" s="80">
        <v>0</v>
      </c>
      <c r="BQ215" s="80">
        <v>0</v>
      </c>
      <c r="BR215" s="80">
        <v>0</v>
      </c>
      <c r="BS215" s="80">
        <v>0</v>
      </c>
      <c r="BT215" s="19">
        <v>0</v>
      </c>
      <c r="BU215" s="23">
        <v>0</v>
      </c>
      <c r="BV215" s="23"/>
      <c r="BW215" s="23"/>
      <c r="BX215" s="23"/>
      <c r="BY215" s="23"/>
      <c r="BZ215" s="23"/>
    </row>
    <row r="216" ht="20.1" customHeight="1" spans="3:78">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ht="20.1" customHeight="1" spans="3:78">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ht="20.1" customHeight="1" spans="3:78">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ht="20.1" customHeight="1" spans="3:78">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ht="20.1" customHeight="1" spans="3:78">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ht="20.1" customHeight="1" spans="3:78">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ht="19.5" customHeight="1" spans="3:78">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ht="20.1" customHeight="1" spans="3:78">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ht="20.1" customHeight="1" spans="3:78">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ht="20.1" customHeight="1" spans="3:78">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8" t="s">
        <v>812</v>
      </c>
      <c r="AU225" s="32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ht="20.1" customHeight="1" spans="3:78">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ht="20.1" customHeight="1" spans="3:78">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3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ht="20.1" customHeight="1" spans="3:78">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5" t="s">
        <v>825</v>
      </c>
      <c r="AU228" s="32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ht="20.1" customHeight="1" spans="3:78">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5" t="s">
        <v>828</v>
      </c>
      <c r="AU229" s="32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ht="20.1" customHeight="1" spans="3:78">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ht="20.1" customHeight="1" spans="3:78">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ht="20.1" customHeight="1" spans="3:78">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ht="20.1" customHeight="1" spans="3:78">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ht="20.1" customHeight="1" spans="3:78">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ht="20.1" customHeight="1" spans="3:78">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ht="20.1" customHeight="1" spans="3:78">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ht="20.1" customHeight="1" spans="3:78">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ht="20.1" customHeight="1" spans="3:78">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ht="20.1" customHeight="1" spans="3:78">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ht="20.1" customHeight="1" spans="3:78">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ht="20.1" customHeight="1" spans="3:78">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ht="20.1" customHeight="1" spans="3:78">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ht="19.5" customHeight="1" spans="3:78">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ht="19.5" customHeight="1" spans="3:78">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ht="20.1" customHeight="1" spans="3:78">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ht="20.1" customHeight="1" spans="3:78">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ht="20.1" customHeight="1" spans="3:78">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ht="19.5" customHeight="1" spans="3:78">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ht="20.1" customHeight="1" spans="3:78">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ht="19.5" customHeight="1" spans="3:78">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ht="20.1" customHeight="1" spans="3:78">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ht="20.1" customHeight="1" spans="3:78">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ht="20.1" customHeight="1" spans="3:78">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ht="20.1" customHeight="1" spans="3:78">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ht="20.1" customHeight="1" spans="3:78">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ht="20.1" customHeight="1" spans="3:78">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ht="20.1" customHeight="1" spans="3:78">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ht="20.1" customHeight="1" spans="3:78">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ht="20.1" customHeight="1" spans="3:78">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ht="20.1" customHeight="1" spans="3:78">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ht="19.5" customHeight="1" spans="3:78">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ht="20.1" customHeight="1" spans="3:78">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ht="19.5" customHeight="1" spans="3:78">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ht="20.1" customHeight="1" spans="3:78">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ht="19.5" customHeight="1" spans="3:78">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ht="19.5" customHeight="1" spans="3:78">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ht="19.5" customHeight="1" spans="3:78">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8" t="s">
        <v>926</v>
      </c>
      <c r="AU267" s="32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ht="19.5" customHeight="1" spans="3:78">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ht="20.1" customHeight="1" spans="3:78">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ht="20.1" customHeight="1" spans="3:78">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ht="20.1" customHeight="1" spans="3:78">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ht="20.1" customHeight="1" spans="3:78">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ht="20.1" customHeight="1" spans="3:78">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ht="19.5" customHeight="1" spans="3:78">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ht="20.1" customHeight="1" spans="3:78">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ht="20.1" customHeight="1" spans="3:78">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ht="20.1" customHeight="1" spans="3:78">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ht="20.1" customHeight="1" spans="3:78">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ht="20.1" customHeight="1" spans="3:78">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ht="20.1" customHeight="1" spans="3:78">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ht="20.1" customHeight="1" spans="3:78">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ht="20.1" customHeight="1" spans="3:78">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ht="20.1" customHeight="1" spans="3:78">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ht="19.5" customHeight="1" spans="3:78">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ht="19.5" customHeight="1" spans="3:78">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ht="20.1" customHeight="1" spans="3:78">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ht="20.1" customHeight="1" spans="3:78">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ht="19.5" customHeight="1" spans="3:78">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ht="19.5" customHeight="1" spans="3:78">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ht="19.5" customHeight="1" spans="3:78">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ht="19.5" customHeight="1" spans="3:78">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ht="20.1" customHeight="1" spans="3:78">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ht="20.1" customHeight="1" spans="3:78">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ht="20.1" customHeight="1" spans="3:78">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ht="20.1" customHeight="1" spans="3:78">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ht="20.1" customHeight="1" spans="3:78">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ht="20.1" customHeight="1" spans="3:78">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ht="20.1" customHeight="1" spans="3:78">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ht="20.1" customHeight="1" spans="3:78">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ht="19.5" customHeight="1" spans="3:78">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ht="19.5" customHeight="1" spans="3:78">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ht="20.1" customHeight="1" spans="3:78">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ht="20.1" customHeight="1" spans="3:78">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ht="20.1" customHeight="1" spans="3:78">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ht="20.1" customHeight="1" spans="3:78">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ht="20.1" customHeight="1" spans="3:78">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ht="20.1" customHeight="1" spans="3:78">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ht="20.1" customHeight="1" spans="3:78">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ht="20.1" customHeight="1" spans="3:78">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ht="19.5" customHeight="1" spans="3:78">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3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ht="20.1" customHeight="1" spans="3:78">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ht="20.1" customHeight="1" spans="3:78">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ht="20.1" customHeight="1" spans="3:78">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ht="20.1" customHeight="1" spans="3:78">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ht="20.1" customHeight="1" spans="3:78">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ht="19.5" customHeight="1" spans="3:78">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ht="20.1" customHeight="1" spans="3:78">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ht="20.1" customHeight="1" spans="3:78">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ht="20.1" customHeight="1" spans="3:78">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ht="20.1" customHeight="1" spans="3:78">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ht="20.1" customHeight="1" spans="3:78">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ht="19.5" customHeight="1" spans="3:78">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ht="20.1" customHeight="1" spans="3:78">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ht="20.1" customHeight="1" spans="3:78">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ht="20.1" customHeight="1" spans="3:78">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ht="20.1" customHeight="1" spans="3:78">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ht="20.1" customHeight="1" spans="3:78">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ht="20.1" customHeight="1" spans="3:78">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1.15</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1.15</v>
      </c>
      <c r="BL328" s="40">
        <v>0</v>
      </c>
      <c r="BM328" s="34">
        <v>0</v>
      </c>
      <c r="BN328" s="38">
        <v>0</v>
      </c>
      <c r="BO328" s="38">
        <v>0</v>
      </c>
      <c r="BP328" s="38">
        <v>0</v>
      </c>
      <c r="BQ328" s="38">
        <v>0</v>
      </c>
      <c r="BR328" s="38">
        <v>0</v>
      </c>
      <c r="BS328" s="38">
        <v>0</v>
      </c>
      <c r="BT328" s="19">
        <v>0</v>
      </c>
      <c r="BU328" s="23">
        <v>0</v>
      </c>
      <c r="BV328" s="23"/>
      <c r="BW328" s="23"/>
      <c r="BX328" s="23"/>
      <c r="BY328" s="23"/>
      <c r="BZ328" s="23"/>
    </row>
    <row r="329" ht="20.1" customHeight="1" spans="3:78">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ht="20.1" customHeight="1" spans="3:78">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ht="20.1" customHeight="1" spans="3:78">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ht="20.1" customHeight="1" spans="3:78">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ht="19.5" customHeight="1" spans="3:78">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ht="20.1" customHeight="1" spans="3:78">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ht="20.1" customHeight="1" spans="3:78">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ht="19.5" customHeight="1" spans="3:78">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ht="20.1" customHeight="1" spans="3:78">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ht="20.1" customHeight="1" spans="3:78">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ht="20.1" customHeight="1" spans="3:78">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ht="20.1" customHeight="1" spans="3:78">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ht="20.1" customHeight="1" spans="3:78">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ht="20.1" customHeight="1" spans="3:78">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ht="19.5" customHeight="1" spans="3:78">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ht="19.5" customHeight="1" spans="3:78">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ht="19.5" customHeight="1" spans="3:78">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ht="19.5" customHeight="1" spans="3:78">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ht="19.5" customHeight="1" spans="3:78">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ht="19.5" customHeight="1" spans="3:78">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ht="20.1" customHeight="1" spans="3:78">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ht="20.1" customHeight="1" spans="3:78">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ht="20.1" customHeight="1" spans="3:78">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ht="20.1" customHeight="1" spans="3:78">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ht="20.1" customHeight="1" spans="3:78">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ht="20.1" customHeight="1" spans="3:78">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ht="20.1" customHeight="1" spans="3:78">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ht="20.1" customHeight="1" spans="3:78">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ht="20.1" customHeight="1" spans="3:78">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ht="20.1" customHeight="1" spans="3:78">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0.975</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ht="20.1" customHeight="1" spans="3:78">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ht="20.1" customHeight="1" spans="3:78">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ht="20.1" customHeight="1" spans="3:78">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ht="20.1" customHeight="1" spans="3:78">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0.975</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ht="20.1" customHeight="1" spans="3:78">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ht="20.1" customHeight="1" spans="3:78">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ht="20.1" customHeight="1" spans="3:78">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ht="20.1" customHeight="1" spans="3:78">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ht="20.1" customHeight="1" spans="3:78">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ht="20.1" customHeight="1" spans="3:78">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ht="20.1" customHeight="1" spans="3:78">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ht="20.1" customHeight="1" spans="3:78">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ht="20.1" customHeight="1" spans="3:78">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ht="20.1" customHeight="1" spans="3:78">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1.15</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1.15</v>
      </c>
      <c r="BL372" s="40">
        <v>0</v>
      </c>
      <c r="BM372" s="34">
        <v>0</v>
      </c>
      <c r="BN372" s="38">
        <v>0</v>
      </c>
      <c r="BO372" s="38">
        <v>0</v>
      </c>
      <c r="BP372" s="38">
        <v>0</v>
      </c>
      <c r="BQ372" s="38">
        <v>0</v>
      </c>
      <c r="BR372" s="38">
        <v>0</v>
      </c>
      <c r="BS372" s="38">
        <v>0</v>
      </c>
      <c r="BT372" s="19">
        <v>0</v>
      </c>
      <c r="BU372" s="23">
        <v>0</v>
      </c>
      <c r="BV372" s="23"/>
      <c r="BW372" s="23"/>
      <c r="BX372" s="23"/>
      <c r="BY372" s="23"/>
      <c r="BZ372" s="23"/>
    </row>
    <row r="373" ht="20.1" customHeight="1" spans="3:78">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ht="20.1" customHeight="1" spans="3:78">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ht="19.5" customHeight="1" spans="3:78">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ht="19.5" customHeight="1" spans="3:78">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ht="21.75" customHeight="1" spans="3:78">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ht="20.1" customHeight="1" spans="3:78">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ht="20.1" customHeight="1" spans="3:78">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ht="20.1" customHeight="1" spans="3:78">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ht="20.1" customHeight="1" spans="3:78">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ht="20.1" customHeight="1" spans="3:78">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ht="19.5" customHeight="1" spans="3:78">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ht="19.5" customHeight="1" spans="3:78">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ht="19.5" customHeight="1" spans="1:78">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7" t="s">
        <v>1190</v>
      </c>
      <c r="AV385" s="107"/>
      <c r="AW385" s="110" t="s">
        <v>205</v>
      </c>
      <c r="AX385" s="107" t="s">
        <v>551</v>
      </c>
      <c r="AY385" s="107">
        <v>10001005</v>
      </c>
      <c r="AZ385" s="32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ht="19.5" customHeight="1" spans="1:78">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5" t="s">
        <v>1196</v>
      </c>
      <c r="AU386" s="330" t="s">
        <v>1197</v>
      </c>
      <c r="AV386" s="100"/>
      <c r="AW386" s="104" t="s">
        <v>204</v>
      </c>
      <c r="AX386" s="100" t="s">
        <v>540</v>
      </c>
      <c r="AY386" s="107">
        <v>0</v>
      </c>
      <c r="AZ386" s="32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ht="19.5" customHeight="1" spans="1:78">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ht="20.1" customHeight="1" spans="1:78">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ht="19.5" customHeight="1" spans="1:78">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ht="20.1" customHeight="1" spans="1:78">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ht="20.1" customHeight="1" spans="1:78">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3" t="s">
        <v>1220</v>
      </c>
      <c r="AU391" s="33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ht="20.1" customHeight="1" spans="1:78">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ht="20.1" customHeight="1" spans="1:78">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ht="19.5" customHeight="1" spans="1:78">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ht="19.5" customHeight="1" spans="1:78">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ht="19.5" customHeight="1" spans="1:78">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4" t="s">
        <v>1240</v>
      </c>
      <c r="AV396" s="93"/>
      <c r="AW396" s="71" t="s">
        <v>205</v>
      </c>
      <c r="AX396" s="72" t="s">
        <v>540</v>
      </c>
      <c r="AY396" s="74">
        <v>10000007</v>
      </c>
      <c r="AZ396" s="32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ht="20.1" customHeight="1" spans="1:78">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4" t="s">
        <v>1240</v>
      </c>
      <c r="AV397" s="93"/>
      <c r="AW397" s="88" t="s">
        <v>262</v>
      </c>
      <c r="AX397" s="72" t="s">
        <v>540</v>
      </c>
      <c r="AY397" s="74">
        <v>10000007</v>
      </c>
      <c r="AZ397" s="32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ht="19.5" customHeight="1" spans="1:78">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4" t="s">
        <v>1240</v>
      </c>
      <c r="AV398" s="93"/>
      <c r="AW398" s="71" t="s">
        <v>205</v>
      </c>
      <c r="AX398" s="72" t="s">
        <v>540</v>
      </c>
      <c r="AY398" s="74">
        <v>10000007</v>
      </c>
      <c r="AZ398" s="32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ht="19.5" customHeight="1" spans="1:78">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2" t="s">
        <v>1258</v>
      </c>
      <c r="AU399" s="32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ht="20.1" customHeight="1" spans="1:78">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ht="19.5" customHeight="1" spans="1:78">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ht="19.5" customHeight="1" spans="1:78">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ht="19.5" customHeight="1" spans="1:78">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ht="19.5" customHeight="1" spans="1:78">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ht="20.1" customHeight="1" spans="1:78">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6" t="s">
        <v>1284</v>
      </c>
      <c r="AU405" s="33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ht="20.1" customHeight="1" spans="1:78">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ht="19.5" customHeight="1" spans="1:78">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ht="19.5" customHeight="1" spans="1:78">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7" t="s">
        <v>1299</v>
      </c>
      <c r="AV408" s="107"/>
      <c r="AW408" s="104" t="s">
        <v>293</v>
      </c>
      <c r="AX408" s="107" t="s">
        <v>551</v>
      </c>
      <c r="AY408" s="107">
        <v>10001005</v>
      </c>
      <c r="AZ408" s="32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ht="19.5" customHeight="1" spans="1:78">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ht="19.5" customHeight="1" spans="1:78">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9" t="s">
        <v>204</v>
      </c>
      <c r="AV410" s="118"/>
      <c r="AW410" s="110" t="s">
        <v>205</v>
      </c>
      <c r="AX410" s="100" t="s">
        <v>540</v>
      </c>
      <c r="AY410" s="107">
        <v>10000007</v>
      </c>
      <c r="AZ410" s="32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ht="19.5" customHeight="1" spans="1:78">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ht="19.5" customHeight="1" spans="1:78">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9" t="s">
        <v>1317</v>
      </c>
      <c r="AV412" s="118"/>
      <c r="AW412" s="110" t="s">
        <v>623</v>
      </c>
      <c r="AX412" s="100" t="s">
        <v>221</v>
      </c>
      <c r="AY412" s="107">
        <v>10000011</v>
      </c>
      <c r="AZ412" s="32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ht="19.5" customHeight="1" spans="1:78">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ht="19.5" customHeight="1" spans="1:78">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9" t="s">
        <v>204</v>
      </c>
      <c r="AV414" s="118"/>
      <c r="AW414" s="110" t="s">
        <v>205</v>
      </c>
      <c r="AX414" s="100" t="s">
        <v>540</v>
      </c>
      <c r="AY414" s="107">
        <v>10000007</v>
      </c>
      <c r="AZ414" s="32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ht="19.5" customHeight="1" spans="1:78">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ht="20.1" customHeight="1" spans="1:78">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ht="20.1" customHeight="1" spans="3:78">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ht="19.5" customHeight="1" spans="3:78">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ht="20.1" customHeight="1" spans="3:78">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ht="20.1" customHeight="1" spans="3:78">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ht="20.1" customHeight="1" spans="3:78">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ht="19.5" customHeight="1" spans="3:78">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ht="19.5" customHeight="1" spans="3:78">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ht="20.1" customHeight="1" spans="3:78">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ht="20.1" customHeight="1" spans="3:78">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ht="20.1" customHeight="1" spans="3:78">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ht="20.1" customHeight="1" spans="3:78">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ht="20.1" customHeight="1" spans="3:78">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ht="20.1" customHeight="1" spans="3:78">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ht="20.1" customHeight="1" spans="3:78">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ht="20.1" customHeight="1" spans="3:78">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ht="19.5" customHeight="1" spans="3:78">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ht="19.5" customHeight="1" spans="3:78">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ht="19.5" customHeight="1" spans="3:78">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ht="20.1" customHeight="1" spans="3:78">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ht="20.1" customHeight="1" spans="3:78">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ht="20.1" customHeight="1" spans="3:78">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ht="20.1" customHeight="1" spans="3:78">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ht="20.1" customHeight="1" spans="3:78">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ht="20.1" customHeight="1" spans="3:78">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ht="20.1" customHeight="1" spans="3:78">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ht="20.1" customHeight="1" spans="3:78">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ht="20.1" customHeight="1" spans="3:78">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ht="20.1" customHeight="1" spans="3:78">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ht="20.1" customHeight="1" spans="3:78">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ht="20.1" customHeight="1" spans="3:78">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ht="20.1" customHeight="1" spans="3:78">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ht="20.1" customHeight="1" spans="3:78">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ht="20.1" customHeight="1" spans="3:78">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ht="20.1" customHeight="1" spans="3:78">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ht="20.1" customHeight="1" spans="3:78">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ht="20.1" customHeight="1" spans="3:78">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ht="20.1" customHeight="1" spans="3:78">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ht="20.1" customHeight="1" spans="3:78">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ht="20.1" customHeight="1" spans="3:78">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ht="20.1" customHeight="1" spans="3:78">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ht="20.1" customHeight="1" spans="3:78">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ht="20.1" customHeight="1" spans="3:78">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ht="20.1" customHeight="1" spans="3:78">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ht="20.1" customHeight="1" spans="3:78">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ht="20.1" customHeight="1" spans="3:78">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ht="20.1" customHeight="1" spans="3:78">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ht="20.1" customHeight="1" spans="3:78">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ht="20.1" customHeight="1" spans="3:78">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ht="20.1" customHeight="1" spans="3:78">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ht="20.1" customHeight="1" spans="3:78">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ht="20.1" customHeight="1" spans="3:78">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ht="20.1" customHeight="1" spans="3:78">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ht="20.1" customHeight="1" spans="3:78">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ht="20.1" customHeight="1" spans="3:78">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ht="20.1" customHeight="1" spans="3:78">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ht="20.1" customHeight="1" spans="3:78">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ht="20.1" customHeight="1" spans="3:78">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ht="20.1" customHeight="1" spans="3:78">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ht="20.1" customHeight="1" spans="3:78">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ht="20.1" customHeight="1" spans="3:78">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ht="20.1" customHeight="1" spans="3:78">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ht="20.1" customHeight="1" spans="3:78">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ht="20.1" customHeight="1" spans="3:78">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ht="20.1" customHeight="1" spans="3:78">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ht="20.1" customHeight="1" spans="3:78">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ht="20.1" customHeight="1" spans="3:78">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ht="20.1" customHeight="1" spans="3:78">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ht="20.1" customHeight="1" spans="3:78">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ht="20.1" customHeight="1" spans="3:78">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ht="20.1" customHeight="1" spans="3:78">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ht="20.1" customHeight="1" spans="3:78">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ht="20.1" customHeight="1" spans="3:78">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ht="20.1" customHeight="1" spans="3:78">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ht="20.1" customHeight="1" spans="3:78">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ht="20.1" customHeight="1" spans="3:78">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ht="20.1" customHeight="1" spans="3:78">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ht="20.1" customHeight="1" spans="3:78">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ht="20.1" customHeight="1" spans="3:78">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ht="20.1" customHeight="1" spans="3:78">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ht="20.1" customHeight="1" spans="3:78">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ht="20.1" customHeight="1" spans="3:78">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ht="20.1" customHeight="1" spans="3:78">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ht="20.1" customHeight="1" spans="3:78">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ht="20.1" customHeight="1" spans="3:78">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ht="20.1" customHeight="1" spans="3:78">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ht="20.1" customHeight="1" spans="3:78">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1" customFormat="1" ht="20.1" customHeight="1" spans="3:78">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1" customFormat="1" ht="20.1" customHeight="1" spans="3:78">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1" customFormat="1" ht="20.1" customHeight="1" spans="3:78">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1" customFormat="1" ht="20.1" customHeight="1" spans="3:78">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1" customFormat="1" ht="20.1" customHeight="1" spans="3:78">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1" customFormat="1" ht="20.1" customHeight="1" spans="3:78">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1" customFormat="1" ht="20.1" customHeight="1" spans="3:78">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1" customFormat="1" ht="20.1" customHeight="1" spans="3:78">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1" customFormat="1" ht="20.1" customHeight="1" spans="3:78">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1" customFormat="1" ht="20.1" customHeight="1" spans="3:78">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1" customFormat="1" ht="20.1" customHeight="1" spans="3:78">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1" customFormat="1" ht="20.1" customHeight="1" spans="3:78">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1" customFormat="1" ht="20.1" customHeight="1" spans="3:78">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1" customFormat="1" ht="20.1" customHeight="1" spans="3:78">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1" customFormat="1" ht="20.1" customHeight="1" spans="3:78">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1" customFormat="1" ht="20.1" customHeight="1" spans="3:78">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1" customFormat="1" ht="20.1" customHeight="1" spans="3:78">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1" customFormat="1" ht="20.1" customHeight="1" spans="3:78">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ht="20.1" customHeight="1" spans="3:78">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ht="20.1" customHeight="1" spans="3:78">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ht="20.1" customHeight="1" spans="3:78">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ht="20.1" customHeight="1" spans="3:78">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ht="20.1" customHeight="1" spans="3:78">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ht="20.1" customHeight="1" spans="3:78">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ht="20.1" customHeight="1" spans="3:78">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ht="20.1" customHeight="1" spans="3:78">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ht="20.1" customHeight="1" spans="3:78">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ht="20.1" customHeight="1" spans="3:78">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ht="20.1" customHeight="1" spans="3:78">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ht="20.1" customHeight="1" spans="3:78">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ht="20.1" customHeight="1" spans="3:78">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ht="20.1" customHeight="1" spans="3:78">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ht="20.1" customHeight="1" spans="3:78">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ht="20.1" customHeight="1" spans="3:78">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ht="20.1" customHeight="1" spans="3:78">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ht="20.1" customHeight="1" spans="3:78">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ht="20.1" customHeight="1" spans="3:78">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ht="20.1" customHeight="1" spans="3:78">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ht="20.1" customHeight="1" spans="3:78">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ht="20.1" customHeight="1" spans="3:78">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ht="20.1" customHeight="1" spans="3:78">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ht="20.1" customHeight="1" spans="3:78">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ht="20.1" customHeight="1" spans="3:78">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ht="20.1" customHeight="1" spans="3:78">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ht="20.1" customHeight="1" spans="3:78">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ht="20.1" customHeight="1" spans="3:78">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ht="20.1" customHeight="1" spans="3:78">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ht="20.1" customHeight="1" spans="3:78">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ht="20.1" customHeight="1" spans="3:78">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ht="20.1" customHeight="1" spans="3:78">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ht="20.1" customHeight="1" spans="3:78">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ht="20.1" customHeight="1" spans="3:78">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ht="20.1" customHeight="1" spans="3:78">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ht="20.1" customHeight="1" spans="3:78">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ht="20.1" customHeight="1" spans="3:78">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ht="20.1" customHeight="1" spans="3:78">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ht="20.1" customHeight="1" spans="3:78">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ht="20.1" customHeight="1" spans="3:78">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ht="20.1" customHeight="1" spans="3:78">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ht="20.1" customHeight="1" spans="3:78">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ht="20.1" customHeight="1" spans="3:78">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ht="20.1" customHeight="1" spans="3:78">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ht="20.1" customHeight="1" spans="3:78">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ht="20.1" customHeight="1" spans="3:78">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ht="20.1" customHeight="1" spans="3:78">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ht="20.1" customHeight="1" spans="3:78">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ht="20.1" customHeight="1" spans="3:78">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8"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ht="20.1" customHeight="1" spans="3:78">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8"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ht="20.1" customHeight="1" spans="3:78">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8"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ht="20.1" customHeight="1" spans="3:78">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ht="20.1" customHeight="1" spans="3:78">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ht="20.1" customHeight="1" spans="3:78">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ht="20.1" customHeight="1" spans="3:78">
      <c r="C575" s="21">
        <v>59100401</v>
      </c>
      <c r="D575" s="30" t="s">
        <v>1580</v>
      </c>
      <c r="E575" s="180" t="s">
        <v>1581</v>
      </c>
      <c r="F575" s="181">
        <v>1</v>
      </c>
      <c r="G575" s="181">
        <v>63001004</v>
      </c>
      <c r="H575" s="181">
        <v>0</v>
      </c>
      <c r="I575" s="181">
        <v>0</v>
      </c>
      <c r="J575" s="32">
        <v>1</v>
      </c>
      <c r="K575" s="32">
        <v>0</v>
      </c>
      <c r="L575" s="21">
        <v>0</v>
      </c>
      <c r="M575" s="181">
        <v>0</v>
      </c>
      <c r="N575" s="181">
        <v>0</v>
      </c>
      <c r="O575" s="181">
        <v>2</v>
      </c>
      <c r="P575" s="21">
        <v>3</v>
      </c>
      <c r="Q575" s="21">
        <v>0.1</v>
      </c>
      <c r="R575" s="181">
        <v>0</v>
      </c>
      <c r="S575" s="19">
        <v>0</v>
      </c>
      <c r="T575" s="181">
        <v>0</v>
      </c>
      <c r="U575" s="181">
        <v>1</v>
      </c>
      <c r="V575" s="181">
        <v>2</v>
      </c>
      <c r="W575" s="181">
        <v>0</v>
      </c>
      <c r="X575" s="181">
        <v>0</v>
      </c>
      <c r="Y575" s="19">
        <v>0</v>
      </c>
      <c r="Z575" s="181">
        <v>0</v>
      </c>
      <c r="AA575" s="181">
        <v>0</v>
      </c>
      <c r="AB575" s="181">
        <v>0</v>
      </c>
      <c r="AC575" s="181">
        <v>0</v>
      </c>
      <c r="AD575" s="21">
        <v>0</v>
      </c>
      <c r="AE575" s="181">
        <v>0</v>
      </c>
      <c r="AF575" s="21">
        <v>12</v>
      </c>
      <c r="AG575" s="181">
        <v>0</v>
      </c>
      <c r="AH575" s="181">
        <v>0</v>
      </c>
      <c r="AI575" s="181">
        <v>0</v>
      </c>
      <c r="AJ575" s="181">
        <v>0</v>
      </c>
      <c r="AK575" s="19">
        <v>0</v>
      </c>
      <c r="AL575" s="181">
        <v>0</v>
      </c>
      <c r="AM575" s="181">
        <v>0</v>
      </c>
      <c r="AN575" s="181">
        <v>0</v>
      </c>
      <c r="AO575" s="181">
        <v>0</v>
      </c>
      <c r="AP575" s="21">
        <v>0</v>
      </c>
      <c r="AQ575" s="181">
        <v>1000</v>
      </c>
      <c r="AR575" s="181">
        <v>0</v>
      </c>
      <c r="AS575" s="181">
        <v>0</v>
      </c>
      <c r="AT575" s="19">
        <v>59000041</v>
      </c>
      <c r="AU575" s="181" t="s">
        <v>204</v>
      </c>
      <c r="AV575" s="181"/>
      <c r="AW575" s="21">
        <v>0</v>
      </c>
      <c r="AX575" s="21" t="s">
        <v>1582</v>
      </c>
      <c r="AY575" s="181">
        <v>0</v>
      </c>
      <c r="AZ575" s="181">
        <v>0</v>
      </c>
      <c r="BA575" s="180" t="s">
        <v>206</v>
      </c>
      <c r="BB575" s="180" t="s">
        <v>204</v>
      </c>
      <c r="BC575" s="181">
        <v>0</v>
      </c>
      <c r="BD575" s="31">
        <v>1</v>
      </c>
      <c r="BE575" s="171" t="s">
        <v>1583</v>
      </c>
      <c r="BF575" s="182" t="s">
        <v>1584</v>
      </c>
      <c r="BG575" s="181">
        <v>0</v>
      </c>
      <c r="BH575" s="21">
        <v>0</v>
      </c>
      <c r="BI575" s="181">
        <v>0</v>
      </c>
      <c r="BJ575" s="181">
        <v>0</v>
      </c>
      <c r="BK575" s="181">
        <v>0</v>
      </c>
      <c r="BL575" s="181">
        <v>0</v>
      </c>
      <c r="BM575" s="25">
        <v>0</v>
      </c>
      <c r="BN575" s="19">
        <v>1</v>
      </c>
      <c r="BO575" s="19">
        <v>0</v>
      </c>
      <c r="BP575" s="19">
        <v>0</v>
      </c>
      <c r="BQ575" s="19">
        <v>0</v>
      </c>
      <c r="BR575" s="19">
        <v>0</v>
      </c>
      <c r="BS575" s="19">
        <v>0</v>
      </c>
      <c r="BT575" s="19">
        <v>0</v>
      </c>
      <c r="BU575" s="23">
        <v>0</v>
      </c>
      <c r="BV575" s="23"/>
      <c r="BW575" s="23"/>
      <c r="BX575" s="23"/>
      <c r="BY575" s="23"/>
      <c r="BZ575" s="23">
        <v>500</v>
      </c>
    </row>
    <row r="576" ht="20.1" customHeight="1" spans="3:78">
      <c r="C576" s="21">
        <v>59100402</v>
      </c>
      <c r="D576" s="30" t="s">
        <v>1580</v>
      </c>
      <c r="E576" s="180" t="s">
        <v>1581</v>
      </c>
      <c r="F576" s="181">
        <v>1</v>
      </c>
      <c r="G576" s="181">
        <v>63001004</v>
      </c>
      <c r="H576" s="181">
        <v>0</v>
      </c>
      <c r="I576" s="181">
        <v>0</v>
      </c>
      <c r="J576" s="32">
        <v>1</v>
      </c>
      <c r="K576" s="32">
        <v>0</v>
      </c>
      <c r="L576" s="21">
        <v>0</v>
      </c>
      <c r="M576" s="181">
        <v>0</v>
      </c>
      <c r="N576" s="181">
        <v>0</v>
      </c>
      <c r="O576" s="181">
        <v>2</v>
      </c>
      <c r="P576" s="21">
        <v>3</v>
      </c>
      <c r="Q576" s="21">
        <v>0.1</v>
      </c>
      <c r="R576" s="181">
        <v>0</v>
      </c>
      <c r="S576" s="19">
        <v>0</v>
      </c>
      <c r="T576" s="181">
        <v>0</v>
      </c>
      <c r="U576" s="181">
        <v>1</v>
      </c>
      <c r="V576" s="181">
        <v>2</v>
      </c>
      <c r="W576" s="181">
        <v>0</v>
      </c>
      <c r="X576" s="181">
        <v>0</v>
      </c>
      <c r="Y576" s="19">
        <v>0</v>
      </c>
      <c r="Z576" s="181">
        <v>0</v>
      </c>
      <c r="AA576" s="181">
        <v>0</v>
      </c>
      <c r="AB576" s="181">
        <v>0</v>
      </c>
      <c r="AC576" s="181">
        <v>0</v>
      </c>
      <c r="AD576" s="21">
        <v>0</v>
      </c>
      <c r="AE576" s="181">
        <v>0</v>
      </c>
      <c r="AF576" s="21">
        <v>12</v>
      </c>
      <c r="AG576" s="181">
        <v>0</v>
      </c>
      <c r="AH576" s="181">
        <v>0</v>
      </c>
      <c r="AI576" s="181">
        <v>0</v>
      </c>
      <c r="AJ576" s="181">
        <v>0</v>
      </c>
      <c r="AK576" s="19">
        <v>0</v>
      </c>
      <c r="AL576" s="181">
        <v>0</v>
      </c>
      <c r="AM576" s="181">
        <v>0</v>
      </c>
      <c r="AN576" s="181">
        <v>0</v>
      </c>
      <c r="AO576" s="181">
        <v>0</v>
      </c>
      <c r="AP576" s="21">
        <v>0</v>
      </c>
      <c r="AQ576" s="181">
        <v>1000</v>
      </c>
      <c r="AR576" s="181">
        <v>0</v>
      </c>
      <c r="AS576" s="181">
        <v>0</v>
      </c>
      <c r="AT576" s="19">
        <v>59000042</v>
      </c>
      <c r="AU576" s="181" t="s">
        <v>204</v>
      </c>
      <c r="AV576" s="181"/>
      <c r="AW576" s="21">
        <v>0</v>
      </c>
      <c r="AX576" s="21" t="s">
        <v>1582</v>
      </c>
      <c r="AY576" s="181">
        <v>0</v>
      </c>
      <c r="AZ576" s="181">
        <v>0</v>
      </c>
      <c r="BA576" s="180" t="s">
        <v>206</v>
      </c>
      <c r="BB576" s="180" t="s">
        <v>204</v>
      </c>
      <c r="BC576" s="181">
        <v>0</v>
      </c>
      <c r="BD576" s="31">
        <v>1</v>
      </c>
      <c r="BE576" s="171" t="s">
        <v>1585</v>
      </c>
      <c r="BF576" s="182" t="s">
        <v>1586</v>
      </c>
      <c r="BG576" s="181">
        <v>0</v>
      </c>
      <c r="BH576" s="21">
        <v>0</v>
      </c>
      <c r="BI576" s="181">
        <v>0</v>
      </c>
      <c r="BJ576" s="181">
        <v>0</v>
      </c>
      <c r="BK576" s="181">
        <v>0</v>
      </c>
      <c r="BL576" s="181">
        <v>0</v>
      </c>
      <c r="BM576" s="25">
        <v>0</v>
      </c>
      <c r="BN576" s="19">
        <v>1</v>
      </c>
      <c r="BO576" s="19">
        <v>0</v>
      </c>
      <c r="BP576" s="19">
        <v>0</v>
      </c>
      <c r="BQ576" s="19">
        <v>0</v>
      </c>
      <c r="BR576" s="19">
        <v>0</v>
      </c>
      <c r="BS576" s="19">
        <v>0</v>
      </c>
      <c r="BT576" s="19">
        <v>0</v>
      </c>
      <c r="BU576" s="23">
        <v>0</v>
      </c>
      <c r="BV576" s="23"/>
      <c r="BW576" s="23"/>
      <c r="BX576" s="23"/>
      <c r="BY576" s="23"/>
      <c r="BZ576" s="23">
        <v>1000</v>
      </c>
    </row>
    <row r="577" ht="20.1" customHeight="1" spans="3:78">
      <c r="C577" s="21">
        <v>59100403</v>
      </c>
      <c r="D577" s="30" t="s">
        <v>1580</v>
      </c>
      <c r="E577" s="180" t="s">
        <v>1581</v>
      </c>
      <c r="F577" s="181">
        <v>1</v>
      </c>
      <c r="G577" s="181">
        <v>63001004</v>
      </c>
      <c r="H577" s="181">
        <v>0</v>
      </c>
      <c r="I577" s="181">
        <v>0</v>
      </c>
      <c r="J577" s="32">
        <v>1</v>
      </c>
      <c r="K577" s="32">
        <v>0</v>
      </c>
      <c r="L577" s="21">
        <v>0</v>
      </c>
      <c r="M577" s="181">
        <v>0</v>
      </c>
      <c r="N577" s="181">
        <v>0</v>
      </c>
      <c r="O577" s="181">
        <v>2</v>
      </c>
      <c r="P577" s="21">
        <v>3</v>
      </c>
      <c r="Q577" s="21">
        <v>0.1</v>
      </c>
      <c r="R577" s="181">
        <v>0</v>
      </c>
      <c r="S577" s="19">
        <v>0</v>
      </c>
      <c r="T577" s="181">
        <v>0</v>
      </c>
      <c r="U577" s="181">
        <v>1</v>
      </c>
      <c r="V577" s="181">
        <v>2</v>
      </c>
      <c r="W577" s="181">
        <v>0</v>
      </c>
      <c r="X577" s="181">
        <v>0</v>
      </c>
      <c r="Y577" s="19">
        <v>0</v>
      </c>
      <c r="Z577" s="181">
        <v>0</v>
      </c>
      <c r="AA577" s="181">
        <v>0</v>
      </c>
      <c r="AB577" s="181">
        <v>0</v>
      </c>
      <c r="AC577" s="181">
        <v>0</v>
      </c>
      <c r="AD577" s="21">
        <v>0</v>
      </c>
      <c r="AE577" s="181">
        <v>0</v>
      </c>
      <c r="AF577" s="21">
        <v>12</v>
      </c>
      <c r="AG577" s="181">
        <v>0</v>
      </c>
      <c r="AH577" s="181">
        <v>0</v>
      </c>
      <c r="AI577" s="181">
        <v>0</v>
      </c>
      <c r="AJ577" s="181">
        <v>0</v>
      </c>
      <c r="AK577" s="19">
        <v>0</v>
      </c>
      <c r="AL577" s="181">
        <v>0</v>
      </c>
      <c r="AM577" s="181">
        <v>0</v>
      </c>
      <c r="AN577" s="181">
        <v>0</v>
      </c>
      <c r="AO577" s="181">
        <v>0</v>
      </c>
      <c r="AP577" s="21">
        <v>0</v>
      </c>
      <c r="AQ577" s="181">
        <v>1000</v>
      </c>
      <c r="AR577" s="181">
        <v>0</v>
      </c>
      <c r="AS577" s="181">
        <v>0</v>
      </c>
      <c r="AT577" s="19">
        <v>59000043</v>
      </c>
      <c r="AU577" s="181" t="s">
        <v>204</v>
      </c>
      <c r="AV577" s="181"/>
      <c r="AW577" s="21">
        <v>0</v>
      </c>
      <c r="AX577" s="21" t="s">
        <v>1582</v>
      </c>
      <c r="AY577" s="181">
        <v>0</v>
      </c>
      <c r="AZ577" s="181">
        <v>0</v>
      </c>
      <c r="BA577" s="180" t="s">
        <v>206</v>
      </c>
      <c r="BB577" s="180" t="s">
        <v>204</v>
      </c>
      <c r="BC577" s="181">
        <v>0</v>
      </c>
      <c r="BD577" s="31">
        <v>1</v>
      </c>
      <c r="BE577" s="171" t="s">
        <v>1587</v>
      </c>
      <c r="BF577" s="182" t="s">
        <v>1588</v>
      </c>
      <c r="BG577" s="181">
        <v>0</v>
      </c>
      <c r="BH577" s="21">
        <v>0</v>
      </c>
      <c r="BI577" s="181">
        <v>0</v>
      </c>
      <c r="BJ577" s="181">
        <v>0</v>
      </c>
      <c r="BK577" s="181">
        <v>0</v>
      </c>
      <c r="BL577" s="181">
        <v>0</v>
      </c>
      <c r="BM577" s="25">
        <v>0</v>
      </c>
      <c r="BN577" s="19">
        <v>1</v>
      </c>
      <c r="BO577" s="19">
        <v>0</v>
      </c>
      <c r="BP577" s="19">
        <v>0</v>
      </c>
      <c r="BQ577" s="19">
        <v>0</v>
      </c>
      <c r="BR577" s="19">
        <v>0</v>
      </c>
      <c r="BS577" s="19">
        <v>0</v>
      </c>
      <c r="BT577" s="19">
        <v>0</v>
      </c>
      <c r="BU577" s="23">
        <v>0</v>
      </c>
      <c r="BV577" s="23"/>
      <c r="BW577" s="23"/>
      <c r="BX577" s="23"/>
      <c r="BY577" s="23"/>
      <c r="BZ577" s="23">
        <v>1500</v>
      </c>
    </row>
    <row r="578" ht="20.1" customHeight="1" spans="3:78">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ht="20.1" customHeight="1" spans="3:78">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ht="20.1" customHeight="1" spans="3:78">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ht="20.1" customHeight="1" spans="3:78">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ht="20.1" customHeight="1" spans="3:78">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ht="20.1" customHeight="1" spans="3:78">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ht="20.1" customHeight="1" spans="3:78">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ht="20.1" customHeight="1" spans="3:78">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ht="20.1" customHeight="1" spans="3:78">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ht="19.5" customHeight="1" spans="3:78">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ht="20.1" customHeight="1" spans="3:78">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ht="20.1" customHeight="1" spans="3:78">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ht="20.1" customHeight="1" spans="3:78">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ht="20.1" customHeight="1" spans="3:78">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ht="20.1" customHeight="1" spans="3:78">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ht="20.1" customHeight="1" spans="3:78">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ht="20.1" customHeight="1" spans="3:78">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ht="20.1" customHeight="1" spans="3:78">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ht="19.5" customHeight="1" spans="3:78">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ht="20.1" customHeight="1" spans="3:78">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ht="20.1" customHeight="1" spans="3:78">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ht="20.1" customHeight="1" spans="3:78">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ht="20.1" customHeight="1" spans="3:78">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ht="20.1" customHeight="1" spans="3:78">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ht="20.1" customHeight="1" spans="3:78">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ht="20.1" customHeight="1" spans="3:78">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1" customFormat="1" ht="20.1" customHeight="1" spans="3:78">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ht="20.1" customHeight="1" spans="3:78">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1" customFormat="1" ht="20.1" customHeight="1" spans="3:78">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ht="20.1" customHeight="1" spans="3:78">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ht="20.1" customHeight="1" spans="3:78">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ht="20.1" customHeight="1" spans="3:78">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ht="20.1" customHeight="1" spans="3:78">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ht="20.1" customHeight="1" spans="3:78">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ht="20.1" customHeight="1" spans="3:78">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ht="20.1" customHeight="1" spans="3:78">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ht="20.1" customHeight="1" spans="3:78">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ht="20.1" customHeight="1" spans="3:78">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ht="20.1" customHeight="1" spans="3:78">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ht="20.1" customHeight="1" spans="3:78">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ht="20.1" customHeight="1" spans="3:78">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ht="20.1" customHeight="1" spans="3:78">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ht="20.25" customHeight="1" spans="3:78">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ht="20.1" customHeight="1" spans="3:78">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ht="20.1" customHeight="1" spans="3:78">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ht="20.1" customHeight="1" spans="3:78">
      <c r="C623" s="21">
        <v>61011301</v>
      </c>
      <c r="D623" s="30" t="s">
        <v>1376</v>
      </c>
      <c r="E623" s="30" t="s">
        <v>1646</v>
      </c>
      <c r="F623" s="21">
        <v>0</v>
      </c>
      <c r="G623" s="21">
        <v>61011301</v>
      </c>
      <c r="H623" s="21">
        <v>61011302</v>
      </c>
      <c r="I623" s="31">
        <v>1</v>
      </c>
      <c r="J623" s="21">
        <v>5</v>
      </c>
      <c r="K623" s="183">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ht="20.1" customHeight="1" spans="3:78">
      <c r="C624" s="21">
        <v>61011302</v>
      </c>
      <c r="D624" s="30" t="s">
        <v>1376</v>
      </c>
      <c r="E624" s="30" t="s">
        <v>1646</v>
      </c>
      <c r="F624" s="21">
        <v>1</v>
      </c>
      <c r="G624" s="21">
        <v>61011301</v>
      </c>
      <c r="H624" s="21">
        <v>61011303</v>
      </c>
      <c r="I624" s="31">
        <v>1</v>
      </c>
      <c r="J624" s="21">
        <v>5</v>
      </c>
      <c r="K624" s="183">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ht="20.1" customHeight="1" spans="3:78">
      <c r="C625" s="21">
        <v>61011303</v>
      </c>
      <c r="D625" s="30" t="s">
        <v>1376</v>
      </c>
      <c r="E625" s="30" t="s">
        <v>1646</v>
      </c>
      <c r="F625" s="21">
        <v>2</v>
      </c>
      <c r="G625" s="21">
        <v>61011301</v>
      </c>
      <c r="H625" s="21">
        <v>61011304</v>
      </c>
      <c r="I625" s="31">
        <v>1</v>
      </c>
      <c r="J625" s="21">
        <v>5</v>
      </c>
      <c r="K625" s="183">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ht="20.1" customHeight="1" spans="3:78">
      <c r="C626" s="21">
        <v>61011304</v>
      </c>
      <c r="D626" s="30" t="s">
        <v>1376</v>
      </c>
      <c r="E626" s="30" t="s">
        <v>1646</v>
      </c>
      <c r="F626" s="21">
        <v>3</v>
      </c>
      <c r="G626" s="21">
        <v>61011301</v>
      </c>
      <c r="H626" s="21">
        <v>0</v>
      </c>
      <c r="I626" s="31">
        <v>1</v>
      </c>
      <c r="J626" s="21">
        <v>5</v>
      </c>
      <c r="K626" s="183">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ht="20.1" customHeight="1" spans="3:78">
      <c r="C627" s="21">
        <v>61011305</v>
      </c>
      <c r="D627" s="30" t="s">
        <v>1376</v>
      </c>
      <c r="E627" s="30" t="s">
        <v>1646</v>
      </c>
      <c r="F627" s="21">
        <v>4</v>
      </c>
      <c r="G627" s="21">
        <v>61011301</v>
      </c>
      <c r="H627" s="21">
        <v>0</v>
      </c>
      <c r="I627" s="31">
        <v>1</v>
      </c>
      <c r="J627" s="21">
        <v>5</v>
      </c>
      <c r="K627" s="183">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ht="20.1" customHeight="1" spans="3:78">
      <c r="C628" s="21">
        <v>61011306</v>
      </c>
      <c r="D628" s="30" t="s">
        <v>1376</v>
      </c>
      <c r="E628" s="30" t="s">
        <v>1646</v>
      </c>
      <c r="F628" s="21">
        <v>5</v>
      </c>
      <c r="G628" s="21">
        <v>61011301</v>
      </c>
      <c r="H628" s="21">
        <v>0</v>
      </c>
      <c r="I628" s="31">
        <v>1</v>
      </c>
      <c r="J628" s="21">
        <v>5</v>
      </c>
      <c r="K628" s="183">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ht="20.1" customHeight="1" spans="3:78">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ht="20.1" customHeight="1" spans="3:78">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ht="20.1" customHeight="1" spans="3:78">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ht="20.1" customHeight="1" spans="3:78">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ht="20.1" customHeight="1" spans="3:78">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ht="20.1" customHeight="1" spans="3:78">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ht="20.1" customHeight="1" spans="3:78">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ht="20.1" customHeight="1" spans="3:78">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ht="20.1" customHeight="1" spans="3:78">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ht="20.1" customHeight="1" spans="3:78">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ht="20.1" customHeight="1" spans="3:78">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ht="20.1" customHeight="1" spans="3:78">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ht="20.1" customHeight="1" spans="3:78">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31" t="s">
        <v>1672</v>
      </c>
      <c r="AU641" s="339"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ht="20.1" customHeight="1" spans="3:78">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31" t="s">
        <v>1672</v>
      </c>
      <c r="AU642" s="339"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ht="20.1" customHeight="1" spans="3:78">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31" t="s">
        <v>1672</v>
      </c>
      <c r="AU643" s="339"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ht="20.1" customHeight="1" spans="3:78">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31" t="s">
        <v>1672</v>
      </c>
      <c r="AU644" s="339"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ht="20.1" customHeight="1" spans="3:78">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31" t="s">
        <v>1672</v>
      </c>
      <c r="AU645" s="339"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ht="20.1" customHeight="1" spans="3:78">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31" t="s">
        <v>1672</v>
      </c>
      <c r="AU646" s="339"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ht="20.1" customHeight="1" spans="3:78">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0" t="s">
        <v>1681</v>
      </c>
      <c r="AU647" s="38" t="s">
        <v>204</v>
      </c>
      <c r="AV647" s="38"/>
      <c r="AW647" s="42" t="s">
        <v>205</v>
      </c>
      <c r="AX647" s="38" t="s">
        <v>354</v>
      </c>
      <c r="AY647" s="38">
        <v>0</v>
      </c>
      <c r="AZ647" s="38">
        <v>0</v>
      </c>
      <c r="BA647" s="42" t="s">
        <v>206</v>
      </c>
      <c r="BB647" s="42" t="s">
        <v>204</v>
      </c>
      <c r="BC647" s="38">
        <v>0</v>
      </c>
      <c r="BD647" s="38">
        <v>0</v>
      </c>
      <c r="BE647" s="184" t="s">
        <v>1682</v>
      </c>
      <c r="BF647" s="184"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ht="20.1" customHeight="1" spans="3:78">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0" t="s">
        <v>1681</v>
      </c>
      <c r="AU648" s="38" t="s">
        <v>204</v>
      </c>
      <c r="AV648" s="38"/>
      <c r="AW648" s="42" t="s">
        <v>205</v>
      </c>
      <c r="AX648" s="38" t="s">
        <v>354</v>
      </c>
      <c r="AY648" s="38">
        <v>0</v>
      </c>
      <c r="AZ648" s="38">
        <v>0</v>
      </c>
      <c r="BA648" s="42" t="s">
        <v>206</v>
      </c>
      <c r="BB648" s="42" t="s">
        <v>204</v>
      </c>
      <c r="BC648" s="38">
        <v>0</v>
      </c>
      <c r="BD648" s="38">
        <v>0</v>
      </c>
      <c r="BE648" s="184" t="s">
        <v>1682</v>
      </c>
      <c r="BF648" s="184"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ht="20.1" customHeight="1" spans="3:78">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0" t="s">
        <v>1684</v>
      </c>
      <c r="AU649" s="38" t="s">
        <v>204</v>
      </c>
      <c r="AV649" s="38"/>
      <c r="AW649" s="42" t="s">
        <v>205</v>
      </c>
      <c r="AX649" s="38" t="s">
        <v>354</v>
      </c>
      <c r="AY649" s="38">
        <v>0</v>
      </c>
      <c r="AZ649" s="38">
        <v>0</v>
      </c>
      <c r="BA649" s="42" t="s">
        <v>206</v>
      </c>
      <c r="BB649" s="42" t="s">
        <v>204</v>
      </c>
      <c r="BC649" s="38">
        <v>0</v>
      </c>
      <c r="BD649" s="38">
        <v>0</v>
      </c>
      <c r="BE649" s="184" t="s">
        <v>1685</v>
      </c>
      <c r="BF649" s="184"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ht="20.1" customHeight="1" spans="3:78">
      <c r="C650" s="38">
        <v>610211041</v>
      </c>
      <c r="D650" s="42" t="s">
        <v>1679</v>
      </c>
      <c r="E650" s="42" t="s">
        <v>1680</v>
      </c>
      <c r="F650" s="38">
        <v>3</v>
      </c>
      <c r="G650" s="38">
        <v>61021101</v>
      </c>
      <c r="H650" s="38">
        <v>0</v>
      </c>
      <c r="I650" s="38">
        <v>0</v>
      </c>
      <c r="J650" s="38">
        <v>0</v>
      </c>
      <c r="K650" s="185">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0" t="s">
        <v>1687</v>
      </c>
      <c r="AU650" s="38" t="s">
        <v>204</v>
      </c>
      <c r="AV650" s="38"/>
      <c r="AW650" s="42" t="s">
        <v>205</v>
      </c>
      <c r="AX650" s="38" t="s">
        <v>354</v>
      </c>
      <c r="AY650" s="38">
        <v>0</v>
      </c>
      <c r="AZ650" s="38">
        <v>0</v>
      </c>
      <c r="BA650" s="42" t="s">
        <v>206</v>
      </c>
      <c r="BB650" s="42" t="s">
        <v>204</v>
      </c>
      <c r="BC650" s="38">
        <v>0</v>
      </c>
      <c r="BD650" s="38">
        <v>0</v>
      </c>
      <c r="BE650" s="184" t="s">
        <v>1688</v>
      </c>
      <c r="BF650" s="184"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ht="20.1" customHeight="1" spans="3:78">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0" t="s">
        <v>1690</v>
      </c>
      <c r="AU651" s="38" t="s">
        <v>204</v>
      </c>
      <c r="AV651" s="38"/>
      <c r="AW651" s="42" t="s">
        <v>205</v>
      </c>
      <c r="AX651" s="38" t="s">
        <v>354</v>
      </c>
      <c r="AY651" s="38">
        <v>0</v>
      </c>
      <c r="AZ651" s="38">
        <v>0</v>
      </c>
      <c r="BA651" s="42" t="s">
        <v>206</v>
      </c>
      <c r="BB651" s="42" t="s">
        <v>204</v>
      </c>
      <c r="BC651" s="38">
        <v>0</v>
      </c>
      <c r="BD651" s="38">
        <v>0</v>
      </c>
      <c r="BE651" s="184" t="s">
        <v>1691</v>
      </c>
      <c r="BF651" s="184"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ht="20.1" customHeight="1" spans="3:78">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40" t="s">
        <v>1693</v>
      </c>
      <c r="AU652" s="38" t="s">
        <v>204</v>
      </c>
      <c r="AV652" s="38"/>
      <c r="AW652" s="42" t="s">
        <v>205</v>
      </c>
      <c r="AX652" s="38" t="s">
        <v>354</v>
      </c>
      <c r="AY652" s="38">
        <v>0</v>
      </c>
      <c r="AZ652" s="38">
        <v>0</v>
      </c>
      <c r="BA652" s="42" t="s">
        <v>206</v>
      </c>
      <c r="BB652" s="42" t="s">
        <v>204</v>
      </c>
      <c r="BC652" s="38">
        <v>0</v>
      </c>
      <c r="BD652" s="38">
        <v>0</v>
      </c>
      <c r="BE652" s="184" t="s">
        <v>1694</v>
      </c>
      <c r="BF652" s="184"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ht="20.1" customHeight="1" spans="3:78">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4"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4"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ht="20.1" customHeight="1" spans="3:78">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4"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4"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ht="20.1" customHeight="1" spans="3:78">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4" t="str">
        <f t="shared" si="26"/>
        <v>立即对当前脚下敌人目标造成200%攻击伤害+1400点固定伤害和使目标眩晕1秒,并迅速跳跃至目标区域</v>
      </c>
      <c r="BF655" s="184"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ht="20.1" customHeight="1" spans="3:78">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4" t="str">
        <f t="shared" si="26"/>
        <v>立即对当前脚下敌人目标造成200%攻击伤害+1750点固定伤害和使目标眩晕1秒,并迅速跳跃至目标区域</v>
      </c>
      <c r="BF656" s="184"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ht="20.1" customHeight="1" spans="3:78">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4" t="str">
        <f t="shared" si="26"/>
        <v>立即对当前脚下敌人目标造成200%攻击伤害+2100点固定伤害和使目标眩晕1秒,并迅速跳跃至目标区域</v>
      </c>
      <c r="BF657" s="184"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ht="20.1" customHeight="1" spans="3:78">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4" t="str">
        <f t="shared" si="26"/>
        <v>立即对当前脚下敌人目标造成200%攻击伤害+2450点固定伤害和使目标眩晕1秒,并迅速跳跃至目标区域</v>
      </c>
      <c r="BF658" s="184"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ht="19.5" customHeight="1" spans="3:78">
      <c r="C659" s="181">
        <v>61021101</v>
      </c>
      <c r="D659" s="35" t="s">
        <v>1703</v>
      </c>
      <c r="E659" s="35" t="s">
        <v>1704</v>
      </c>
      <c r="F659" s="21">
        <v>0</v>
      </c>
      <c r="G659" s="32">
        <v>61021401</v>
      </c>
      <c r="H659" s="181">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41" t="s">
        <v>1705</v>
      </c>
      <c r="AV659" s="32"/>
      <c r="AW659" s="35" t="s">
        <v>1706</v>
      </c>
      <c r="AX659" s="32" t="s">
        <v>1707</v>
      </c>
      <c r="AY659" s="32">
        <v>10000006</v>
      </c>
      <c r="AZ659" s="32">
        <v>21010040</v>
      </c>
      <c r="BA659" s="30" t="s">
        <v>1708</v>
      </c>
      <c r="BB659" s="35">
        <v>0</v>
      </c>
      <c r="BC659" s="31">
        <v>0</v>
      </c>
      <c r="BD659" s="31">
        <v>0</v>
      </c>
      <c r="BE659" s="186"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ht="19.5" customHeight="1" spans="3:78">
      <c r="C660" s="181">
        <v>61021102</v>
      </c>
      <c r="D660" s="35" t="s">
        <v>1703</v>
      </c>
      <c r="E660" s="35" t="s">
        <v>1704</v>
      </c>
      <c r="F660" s="21">
        <v>1</v>
      </c>
      <c r="G660" s="32">
        <v>61021401</v>
      </c>
      <c r="H660" s="181">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41" t="s">
        <v>1705</v>
      </c>
      <c r="AV660" s="32"/>
      <c r="AW660" s="35" t="s">
        <v>1706</v>
      </c>
      <c r="AX660" s="32" t="s">
        <v>1707</v>
      </c>
      <c r="AY660" s="32">
        <v>10000006</v>
      </c>
      <c r="AZ660" s="32">
        <v>21010040</v>
      </c>
      <c r="BA660" s="30" t="s">
        <v>1708</v>
      </c>
      <c r="BB660" s="35">
        <v>0</v>
      </c>
      <c r="BC660" s="31">
        <v>0</v>
      </c>
      <c r="BD660" s="31">
        <v>0</v>
      </c>
      <c r="BE660" s="186"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6"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ht="19.5" customHeight="1" spans="3:78">
      <c r="C661" s="181">
        <v>61021103</v>
      </c>
      <c r="D661" s="35" t="s">
        <v>1703</v>
      </c>
      <c r="E661" s="35" t="s">
        <v>1704</v>
      </c>
      <c r="F661" s="21">
        <v>2</v>
      </c>
      <c r="G661" s="32">
        <v>61021401</v>
      </c>
      <c r="H661" s="181">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41" t="s">
        <v>1705</v>
      </c>
      <c r="AV661" s="32"/>
      <c r="AW661" s="35" t="s">
        <v>1706</v>
      </c>
      <c r="AX661" s="32" t="s">
        <v>1707</v>
      </c>
      <c r="AY661" s="32">
        <v>10000006</v>
      </c>
      <c r="AZ661" s="32">
        <v>21010040</v>
      </c>
      <c r="BA661" s="30" t="s">
        <v>1708</v>
      </c>
      <c r="BB661" s="35">
        <v>0</v>
      </c>
      <c r="BC661" s="31">
        <v>0</v>
      </c>
      <c r="BD661" s="31">
        <v>0</v>
      </c>
      <c r="BE661" s="186" t="str">
        <f t="shared" si="27"/>
        <v>立即将目标周围的怪物强制拉到技能范围中,并对目标范围内的怪物造成275%攻击伤害+1800点固定伤害,并使目标移动速度降低50%且沉默,持续3秒</v>
      </c>
      <c r="BF661" s="186"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ht="19.5" customHeight="1" spans="3:78">
      <c r="C662" s="181">
        <v>61021104</v>
      </c>
      <c r="D662" s="35" t="s">
        <v>1703</v>
      </c>
      <c r="E662" s="35" t="s">
        <v>1704</v>
      </c>
      <c r="F662" s="21">
        <v>3</v>
      </c>
      <c r="G662" s="32">
        <v>61021401</v>
      </c>
      <c r="H662" s="21">
        <v>0</v>
      </c>
      <c r="I662" s="31">
        <v>0</v>
      </c>
      <c r="J662" s="21">
        <v>0</v>
      </c>
      <c r="K662" s="183">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41" t="s">
        <v>1705</v>
      </c>
      <c r="AV662" s="32"/>
      <c r="AW662" s="35" t="s">
        <v>1706</v>
      </c>
      <c r="AX662" s="32" t="s">
        <v>1707</v>
      </c>
      <c r="AY662" s="32">
        <v>10000006</v>
      </c>
      <c r="AZ662" s="32">
        <v>21010040</v>
      </c>
      <c r="BA662" s="30" t="s">
        <v>1708</v>
      </c>
      <c r="BB662" s="35">
        <v>0</v>
      </c>
      <c r="BC662" s="31">
        <v>0</v>
      </c>
      <c r="BD662" s="31">
        <v>0</v>
      </c>
      <c r="BE662" s="186" t="str">
        <f t="shared" si="27"/>
        <v>立即将目标周围的怪物强制拉到技能范围中,并对目标范围内的怪物造成300%攻击伤害+2800点固定伤害,并使目标移动速度降低50%且沉默,持续3秒</v>
      </c>
      <c r="BF662" s="186"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ht="19.5" customHeight="1" spans="3:78">
      <c r="C663" s="181">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41" t="s">
        <v>1705</v>
      </c>
      <c r="AV663" s="32"/>
      <c r="AW663" s="35" t="s">
        <v>1706</v>
      </c>
      <c r="AX663" s="32" t="s">
        <v>1707</v>
      </c>
      <c r="AY663" s="32">
        <v>10000006</v>
      </c>
      <c r="AZ663" s="32">
        <v>21010040</v>
      </c>
      <c r="BA663" s="30" t="s">
        <v>1708</v>
      </c>
      <c r="BB663" s="35">
        <v>0</v>
      </c>
      <c r="BC663" s="31">
        <v>0</v>
      </c>
      <c r="BD663" s="31">
        <v>0</v>
      </c>
      <c r="BE663" s="186" t="str">
        <f t="shared" si="27"/>
        <v>立即将目标周围的怪物强制拉到技能范围中,并对目标范围内的怪物造成325%攻击伤害+4000点固定伤害,并使目标移动速度降低50%且沉默,持续3秒</v>
      </c>
      <c r="BF663" s="186"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ht="19.5" customHeight="1" spans="3:78">
      <c r="C664" s="181">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41" t="s">
        <v>1705</v>
      </c>
      <c r="AV664" s="32"/>
      <c r="AW664" s="35" t="s">
        <v>1706</v>
      </c>
      <c r="AX664" s="32" t="s">
        <v>1707</v>
      </c>
      <c r="AY664" s="32">
        <v>10000006</v>
      </c>
      <c r="AZ664" s="32">
        <v>21010040</v>
      </c>
      <c r="BA664" s="30" t="s">
        <v>1708</v>
      </c>
      <c r="BB664" s="35">
        <v>0</v>
      </c>
      <c r="BC664" s="31">
        <v>0</v>
      </c>
      <c r="BD664" s="31">
        <v>0</v>
      </c>
      <c r="BE664" s="186" t="str">
        <f t="shared" si="27"/>
        <v>立即将目标周围的怪物强制拉到技能范围中,并对目标范围内的怪物造成350%攻击伤害+5200点固定伤害,并使目标移动速度降低50%且沉默,持续3秒</v>
      </c>
      <c r="BF664" s="186"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ht="19.5" customHeight="1" spans="3:78">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6"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ht="19.5" customHeight="1" spans="3:78">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6"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6"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ht="19.5" customHeight="1" spans="3:78">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6" t="str">
        <f t="shared" si="29"/>
        <v>向前方发射一颗移动缓慢的法球,球体每秒对附近玩家造成325%伤害+1800点固定伤害,并产生2秒禁锢效果,技能持续为15秒,移动过程中每秒对范围额外附加150%伤害+1000点伤害</v>
      </c>
      <c r="BF667" s="186"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ht="19.5" customHeight="1" spans="3:78">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6" t="str">
        <f t="shared" si="29"/>
        <v>向前方发射一颗移动缓慢的法球,球体每秒对附近玩家造成350%伤害+2800点固定伤害,并产生2秒禁锢效果,技能持续为15秒,移动过程中每秒对范围额外附加150%伤害+1500点伤害</v>
      </c>
      <c r="BF668" s="186"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ht="19.5" customHeight="1" spans="3:78">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6" t="str">
        <f t="shared" si="29"/>
        <v>向前方发射一颗移动缓慢的法球,球体每秒对附近玩家造成375%伤害+4000点固定伤害,并产生2秒禁锢效果,技能持续为15秒,移动过程中每秒对范围额外附加150%伤害+2000点伤害</v>
      </c>
      <c r="BF669" s="186"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ht="19.5" customHeight="1" spans="3:78">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6" t="str">
        <f t="shared" si="29"/>
        <v>向前方发射一颗移动缓慢的法球,球体每秒对附近玩家造成400%伤害+5200点固定伤害,并产生2秒禁锢效果,技能持续为15秒,移动过程中每秒对范围额外附加150%伤害+2500点伤害</v>
      </c>
      <c r="BF670" s="186"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ht="19.5" customHeight="1" spans="3:78">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41" t="s">
        <v>1725</v>
      </c>
      <c r="AV671" s="32"/>
      <c r="AW671" s="35" t="s">
        <v>262</v>
      </c>
      <c r="AX671" s="32" t="s">
        <v>551</v>
      </c>
      <c r="AY671" s="32">
        <v>10001007</v>
      </c>
      <c r="AZ671" s="32">
        <v>21010030</v>
      </c>
      <c r="BA671" s="35" t="s">
        <v>206</v>
      </c>
      <c r="BB671" s="35">
        <v>0</v>
      </c>
      <c r="BC671" s="31">
        <v>0</v>
      </c>
      <c r="BD671" s="31">
        <v>0</v>
      </c>
      <c r="BE671" s="186"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ht="19.5" customHeight="1" spans="3:78">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41" t="s">
        <v>1725</v>
      </c>
      <c r="AV672" s="32"/>
      <c r="AW672" s="35" t="s">
        <v>262</v>
      </c>
      <c r="AX672" s="32" t="s">
        <v>551</v>
      </c>
      <c r="AY672" s="32">
        <v>10001007</v>
      </c>
      <c r="AZ672" s="32">
        <v>21010030</v>
      </c>
      <c r="BA672" s="35" t="s">
        <v>206</v>
      </c>
      <c r="BB672" s="35">
        <v>0</v>
      </c>
      <c r="BC672" s="31">
        <v>0</v>
      </c>
      <c r="BD672" s="31">
        <v>0</v>
      </c>
      <c r="BE672" s="186"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6"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ht="19.5" customHeight="1" spans="3:78">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41" t="s">
        <v>1725</v>
      </c>
      <c r="AV673" s="32"/>
      <c r="AW673" s="35" t="s">
        <v>262</v>
      </c>
      <c r="AX673" s="32" t="s">
        <v>551</v>
      </c>
      <c r="AY673" s="32">
        <v>10001007</v>
      </c>
      <c r="AZ673" s="32">
        <v>21010030</v>
      </c>
      <c r="BA673" s="35" t="s">
        <v>206</v>
      </c>
      <c r="BB673" s="35">
        <v>0</v>
      </c>
      <c r="BC673" s="31">
        <v>0</v>
      </c>
      <c r="BD673" s="31">
        <v>0</v>
      </c>
      <c r="BE673" s="186" t="str">
        <f t="shared" si="31"/>
        <v>立即对目标范围内的怪物造成275%攻击伤害+1500点固定伤害,并使目标冰冻1秒,使其受到伤害额外提升20%</v>
      </c>
      <c r="BF673" s="186"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ht="19.5" customHeight="1" spans="3:78">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41" t="s">
        <v>1725</v>
      </c>
      <c r="AV674" s="32"/>
      <c r="AW674" s="35" t="s">
        <v>262</v>
      </c>
      <c r="AX674" s="32" t="s">
        <v>551</v>
      </c>
      <c r="AY674" s="32">
        <v>10001007</v>
      </c>
      <c r="AZ674" s="32">
        <v>21010030</v>
      </c>
      <c r="BA674" s="35" t="s">
        <v>206</v>
      </c>
      <c r="BB674" s="35">
        <v>0</v>
      </c>
      <c r="BC674" s="31">
        <v>0</v>
      </c>
      <c r="BD674" s="31">
        <v>0</v>
      </c>
      <c r="BE674" s="186" t="str">
        <f t="shared" si="31"/>
        <v>立即对目标范围内的怪物造成300%攻击伤害+2000点固定伤害,并使目标冰冻1秒,使其受到伤害额外提升20%</v>
      </c>
      <c r="BF674" s="186"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ht="19.5" customHeight="1" spans="3:78">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41" t="s">
        <v>1725</v>
      </c>
      <c r="AV675" s="32"/>
      <c r="AW675" s="35" t="s">
        <v>262</v>
      </c>
      <c r="AX675" s="32" t="s">
        <v>551</v>
      </c>
      <c r="AY675" s="32">
        <v>10001007</v>
      </c>
      <c r="AZ675" s="32">
        <v>21010030</v>
      </c>
      <c r="BA675" s="35" t="s">
        <v>206</v>
      </c>
      <c r="BB675" s="35">
        <v>0</v>
      </c>
      <c r="BC675" s="31">
        <v>0</v>
      </c>
      <c r="BD675" s="31">
        <v>0</v>
      </c>
      <c r="BE675" s="186" t="str">
        <f t="shared" si="31"/>
        <v>立即对目标范围内的怪物造成325%攻击伤害+2750点固定伤害,并使目标冰冻1秒,使其受到伤害额外提升20%</v>
      </c>
      <c r="BF675" s="186"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ht="19.5" customHeight="1" spans="3:78">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41" t="s">
        <v>1725</v>
      </c>
      <c r="AV676" s="32"/>
      <c r="AW676" s="35" t="s">
        <v>262</v>
      </c>
      <c r="AX676" s="32" t="s">
        <v>551</v>
      </c>
      <c r="AY676" s="32">
        <v>10001007</v>
      </c>
      <c r="AZ676" s="32">
        <v>21010030</v>
      </c>
      <c r="BA676" s="35" t="s">
        <v>206</v>
      </c>
      <c r="BB676" s="35">
        <v>0</v>
      </c>
      <c r="BC676" s="31">
        <v>0</v>
      </c>
      <c r="BD676" s="31">
        <v>0</v>
      </c>
      <c r="BE676" s="186" t="str">
        <f t="shared" si="31"/>
        <v>立即对目标范围内的怪物造成350%攻击伤害+3500点固定伤害,并使目标冰冻1秒,使其受到伤害额外提升20%</v>
      </c>
      <c r="BF676" s="186"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ht="20.1" customHeight="1" spans="3:78">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1734</v>
      </c>
      <c r="BG677" s="19">
        <v>0</v>
      </c>
      <c r="BH677" s="19">
        <v>0</v>
      </c>
      <c r="BI677" s="19">
        <v>0</v>
      </c>
      <c r="BJ677" s="19">
        <v>0</v>
      </c>
      <c r="BK677" s="19">
        <v>0</v>
      </c>
      <c r="BL677" s="19">
        <v>0</v>
      </c>
      <c r="BM677" s="188">
        <v>0</v>
      </c>
      <c r="BN677" s="19">
        <v>0</v>
      </c>
      <c r="BO677" s="19">
        <v>0</v>
      </c>
      <c r="BP677" s="19">
        <v>1000</v>
      </c>
      <c r="BQ677" s="19">
        <v>1.2</v>
      </c>
      <c r="BR677" s="19">
        <v>500</v>
      </c>
      <c r="BS677" s="19">
        <v>0</v>
      </c>
      <c r="BT677" s="19">
        <v>0</v>
      </c>
      <c r="BU677" s="23">
        <v>0</v>
      </c>
      <c r="BV677" s="23"/>
      <c r="BW677" s="23"/>
      <c r="BX677" s="23"/>
      <c r="BY677" s="23"/>
      <c r="BZ677" s="23"/>
    </row>
    <row r="678" ht="20.1" customHeight="1" spans="3:78">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7"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7" t="s">
        <v>1734</v>
      </c>
      <c r="BG678" s="19">
        <v>0</v>
      </c>
      <c r="BH678" s="19">
        <v>0</v>
      </c>
      <c r="BI678" s="19">
        <v>0</v>
      </c>
      <c r="BJ678" s="19">
        <v>0</v>
      </c>
      <c r="BK678" s="19">
        <v>0</v>
      </c>
      <c r="BL678" s="19">
        <v>0</v>
      </c>
      <c r="BM678" s="188">
        <v>0</v>
      </c>
      <c r="BN678" s="19">
        <v>0</v>
      </c>
      <c r="BO678" s="19">
        <v>0</v>
      </c>
      <c r="BP678" s="19">
        <v>1000</v>
      </c>
      <c r="BQ678" s="19">
        <v>1.2</v>
      </c>
      <c r="BR678" s="19">
        <v>500</v>
      </c>
      <c r="BS678" s="19">
        <v>0</v>
      </c>
      <c r="BT678" s="19">
        <v>0</v>
      </c>
      <c r="BU678" s="23">
        <v>0</v>
      </c>
      <c r="BV678" s="23"/>
      <c r="BW678" s="23"/>
      <c r="BX678" s="23"/>
      <c r="BY678" s="23"/>
      <c r="BZ678" s="23"/>
    </row>
    <row r="679" ht="20.1" customHeight="1" spans="3:78">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7"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7" t="s">
        <v>1735</v>
      </c>
      <c r="BG679" s="19">
        <v>0</v>
      </c>
      <c r="BH679" s="19">
        <v>0</v>
      </c>
      <c r="BI679" s="19">
        <v>0</v>
      </c>
      <c r="BJ679" s="19">
        <v>0</v>
      </c>
      <c r="BK679" s="19">
        <v>0</v>
      </c>
      <c r="BL679" s="19">
        <v>0</v>
      </c>
      <c r="BM679" s="188">
        <v>0</v>
      </c>
      <c r="BN679" s="19">
        <v>0</v>
      </c>
      <c r="BO679" s="19">
        <v>0</v>
      </c>
      <c r="BP679" s="19">
        <v>1000</v>
      </c>
      <c r="BQ679" s="19">
        <v>1.4</v>
      </c>
      <c r="BR679" s="19">
        <v>1000</v>
      </c>
      <c r="BS679" s="19">
        <v>0</v>
      </c>
      <c r="BT679" s="19">
        <v>0</v>
      </c>
      <c r="BU679" s="23">
        <v>0</v>
      </c>
      <c r="BV679" s="23"/>
      <c r="BW679" s="23"/>
      <c r="BX679" s="23"/>
      <c r="BY679" s="23"/>
      <c r="BZ679" s="23"/>
    </row>
    <row r="680" ht="20.1" customHeight="1" spans="3:78">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7"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7" t="s">
        <v>1736</v>
      </c>
      <c r="BG680" s="19">
        <v>0</v>
      </c>
      <c r="BH680" s="19">
        <v>0</v>
      </c>
      <c r="BI680" s="19">
        <v>0</v>
      </c>
      <c r="BJ680" s="19">
        <v>0</v>
      </c>
      <c r="BK680" s="19">
        <v>0</v>
      </c>
      <c r="BL680" s="19">
        <v>0</v>
      </c>
      <c r="BM680" s="188">
        <v>0</v>
      </c>
      <c r="BN680" s="19">
        <v>0</v>
      </c>
      <c r="BO680" s="19">
        <v>0</v>
      </c>
      <c r="BP680" s="19">
        <v>1000</v>
      </c>
      <c r="BQ680" s="19">
        <v>1.6</v>
      </c>
      <c r="BR680" s="19">
        <v>1500</v>
      </c>
      <c r="BS680" s="19">
        <v>0</v>
      </c>
      <c r="BT680" s="19">
        <v>0</v>
      </c>
      <c r="BU680" s="23">
        <v>0</v>
      </c>
      <c r="BV680" s="23"/>
      <c r="BW680" s="23"/>
      <c r="BX680" s="23"/>
      <c r="BY680" s="23"/>
      <c r="BZ680" s="23"/>
    </row>
    <row r="681" ht="20.1" customHeight="1" spans="3:78">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7"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7" t="s">
        <v>1737</v>
      </c>
      <c r="BG681" s="19">
        <v>0</v>
      </c>
      <c r="BH681" s="19">
        <v>0</v>
      </c>
      <c r="BI681" s="19">
        <v>0</v>
      </c>
      <c r="BJ681" s="19">
        <v>0</v>
      </c>
      <c r="BK681" s="19">
        <v>0</v>
      </c>
      <c r="BL681" s="19">
        <v>0</v>
      </c>
      <c r="BM681" s="188">
        <v>0</v>
      </c>
      <c r="BN681" s="19">
        <v>0</v>
      </c>
      <c r="BO681" s="19">
        <v>0</v>
      </c>
      <c r="BP681" s="19">
        <v>1000</v>
      </c>
      <c r="BQ681" s="19">
        <v>1.8</v>
      </c>
      <c r="BR681" s="19">
        <v>2000</v>
      </c>
      <c r="BS681" s="19">
        <v>0</v>
      </c>
      <c r="BT681" s="19">
        <v>0</v>
      </c>
      <c r="BU681" s="23">
        <v>0</v>
      </c>
      <c r="BV681" s="23"/>
      <c r="BW681" s="23"/>
      <c r="BX681" s="23"/>
      <c r="BY681" s="23"/>
      <c r="BZ681" s="23"/>
    </row>
    <row r="682" ht="20.1" customHeight="1" spans="3:78">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7"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7" t="s">
        <v>1738</v>
      </c>
      <c r="BG682" s="19">
        <v>0</v>
      </c>
      <c r="BH682" s="19">
        <v>0</v>
      </c>
      <c r="BI682" s="19">
        <v>0</v>
      </c>
      <c r="BJ682" s="19">
        <v>0</v>
      </c>
      <c r="BK682" s="19">
        <v>0</v>
      </c>
      <c r="BL682" s="19">
        <v>0</v>
      </c>
      <c r="BM682" s="188">
        <v>0</v>
      </c>
      <c r="BN682" s="19">
        <v>0</v>
      </c>
      <c r="BO682" s="19">
        <v>0</v>
      </c>
      <c r="BP682" s="19">
        <v>1000</v>
      </c>
      <c r="BQ682" s="19">
        <v>2</v>
      </c>
      <c r="BR682" s="19">
        <v>2500</v>
      </c>
      <c r="BS682" s="19">
        <v>0</v>
      </c>
      <c r="BT682" s="19">
        <v>0</v>
      </c>
      <c r="BU682" s="23">
        <v>0</v>
      </c>
      <c r="BV682" s="23"/>
      <c r="BW682" s="23"/>
      <c r="BX682" s="23"/>
      <c r="BY682" s="23"/>
      <c r="BZ682" s="23"/>
    </row>
    <row r="683" ht="19.5" customHeight="1" spans="3:78">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41" t="s">
        <v>1741</v>
      </c>
      <c r="AV683" s="32"/>
      <c r="AW683" s="35" t="s">
        <v>623</v>
      </c>
      <c r="AX683" s="32" t="s">
        <v>551</v>
      </c>
      <c r="AY683" s="32">
        <v>10001005</v>
      </c>
      <c r="AZ683" s="32">
        <v>21020010</v>
      </c>
      <c r="BA683" s="35" t="s">
        <v>206</v>
      </c>
      <c r="BB683" s="35">
        <v>0</v>
      </c>
      <c r="BC683" s="31">
        <v>0</v>
      </c>
      <c r="BD683" s="31">
        <v>0</v>
      </c>
      <c r="BE683" s="186"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ht="20.1" customHeight="1" spans="3:78">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41" t="s">
        <v>1741</v>
      </c>
      <c r="AV684" s="32"/>
      <c r="AW684" s="35" t="s">
        <v>623</v>
      </c>
      <c r="AX684" s="32" t="s">
        <v>551</v>
      </c>
      <c r="AY684" s="32">
        <v>10001005</v>
      </c>
      <c r="AZ684" s="32">
        <v>21020010</v>
      </c>
      <c r="BA684" s="35" t="s">
        <v>206</v>
      </c>
      <c r="BB684" s="35">
        <v>0</v>
      </c>
      <c r="BC684" s="31">
        <v>0</v>
      </c>
      <c r="BD684" s="31">
        <v>0</v>
      </c>
      <c r="BE684" s="186"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6"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ht="20.1" customHeight="1" spans="3:78">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41" t="s">
        <v>1741</v>
      </c>
      <c r="AV685" s="32"/>
      <c r="AW685" s="35" t="s">
        <v>623</v>
      </c>
      <c r="AX685" s="32" t="s">
        <v>551</v>
      </c>
      <c r="AY685" s="32">
        <v>10001005</v>
      </c>
      <c r="AZ685" s="32">
        <v>21020010</v>
      </c>
      <c r="BA685" s="35" t="s">
        <v>206</v>
      </c>
      <c r="BB685" s="35">
        <v>0</v>
      </c>
      <c r="BC685" s="31">
        <v>0</v>
      </c>
      <c r="BD685" s="31">
        <v>0</v>
      </c>
      <c r="BE685" s="186" t="str">
        <f t="shared" si="33"/>
        <v>霸体状态下蓄力1秒,立即对目标范围内的怪物造成775%攻击伤害+3200点固定伤害,并对目标造成易损状态,使其每秒损失50%伤害,持续5秒,并使其受到伤害额外提升25%。</v>
      </c>
      <c r="BF685" s="186"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ht="20.1" customHeight="1" spans="3:78">
      <c r="C686" s="32">
        <v>61022104</v>
      </c>
      <c r="D686" s="35" t="s">
        <v>1739</v>
      </c>
      <c r="E686" s="35" t="s">
        <v>1740</v>
      </c>
      <c r="F686" s="21">
        <v>3</v>
      </c>
      <c r="G686" s="32">
        <v>61022101</v>
      </c>
      <c r="H686" s="21">
        <v>0</v>
      </c>
      <c r="I686" s="31">
        <v>0</v>
      </c>
      <c r="J686" s="21">
        <v>0</v>
      </c>
      <c r="K686" s="183">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41" t="s">
        <v>1741</v>
      </c>
      <c r="AV686" s="32"/>
      <c r="AW686" s="35" t="s">
        <v>623</v>
      </c>
      <c r="AX686" s="32" t="s">
        <v>551</v>
      </c>
      <c r="AY686" s="32">
        <v>10001005</v>
      </c>
      <c r="AZ686" s="32">
        <v>21020010</v>
      </c>
      <c r="BA686" s="35" t="s">
        <v>206</v>
      </c>
      <c r="BB686" s="35">
        <v>0</v>
      </c>
      <c r="BC686" s="31">
        <v>0</v>
      </c>
      <c r="BD686" s="31">
        <v>0</v>
      </c>
      <c r="BE686" s="186" t="str">
        <f t="shared" si="33"/>
        <v>霸体状态下蓄力1秒,立即对目标范围内的怪物造成850%攻击伤害+4700点固定伤害,并对目标造成易损状态,使其每秒损失50%伤害,持续5秒,并使其受到伤害额外提升25%。</v>
      </c>
      <c r="BF686" s="186"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ht="20.1" customHeight="1" spans="3:78">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41" t="s">
        <v>1741</v>
      </c>
      <c r="AV687" s="32"/>
      <c r="AW687" s="35" t="s">
        <v>623</v>
      </c>
      <c r="AX687" s="32" t="s">
        <v>551</v>
      </c>
      <c r="AY687" s="32">
        <v>10001005</v>
      </c>
      <c r="AZ687" s="32">
        <v>21020010</v>
      </c>
      <c r="BA687" s="35" t="s">
        <v>206</v>
      </c>
      <c r="BB687" s="35">
        <v>0</v>
      </c>
      <c r="BC687" s="31">
        <v>0</v>
      </c>
      <c r="BD687" s="31">
        <v>0</v>
      </c>
      <c r="BE687" s="186" t="str">
        <f t="shared" si="33"/>
        <v>霸体状态下蓄力1秒,立即对目标范围内的怪物造成925%攻击伤害+6500点固定伤害,并对目标造成易损状态,使其每秒损失50%伤害,持续5秒,并使其受到伤害额外提升25%。</v>
      </c>
      <c r="BF687" s="186"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ht="20.1" customHeight="1" spans="3:78">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41" t="s">
        <v>1741</v>
      </c>
      <c r="AV688" s="32"/>
      <c r="AW688" s="35" t="s">
        <v>623</v>
      </c>
      <c r="AX688" s="32" t="s">
        <v>551</v>
      </c>
      <c r="AY688" s="32">
        <v>10001005</v>
      </c>
      <c r="AZ688" s="32">
        <v>21020010</v>
      </c>
      <c r="BA688" s="35" t="s">
        <v>206</v>
      </c>
      <c r="BB688" s="35">
        <v>0</v>
      </c>
      <c r="BC688" s="31">
        <v>0</v>
      </c>
      <c r="BD688" s="31">
        <v>0</v>
      </c>
      <c r="BE688" s="186" t="str">
        <f t="shared" si="33"/>
        <v>霸体状态下蓄力1秒,立即对目标范围内的怪物造成1000%攻击伤害+8300点固定伤害,并对目标造成易损状态,使其每秒损失50%伤害,持续5秒,并使其受到伤害额外提升25%。</v>
      </c>
      <c r="BF688" s="186"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ht="20.1" customHeight="1" spans="3:78">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31" t="s">
        <v>1749</v>
      </c>
      <c r="AU689" s="19" t="s">
        <v>204</v>
      </c>
      <c r="AV689" s="19"/>
      <c r="AW689" s="20" t="s">
        <v>205</v>
      </c>
      <c r="AX689" s="19" t="s">
        <v>1415</v>
      </c>
      <c r="AY689" s="19">
        <v>0</v>
      </c>
      <c r="AZ689" s="19">
        <v>21020020</v>
      </c>
      <c r="BA689" s="20" t="s">
        <v>206</v>
      </c>
      <c r="BB689" s="20">
        <v>0</v>
      </c>
      <c r="BC689" s="19">
        <v>0</v>
      </c>
      <c r="BD689" s="19">
        <v>0</v>
      </c>
      <c r="BE689" s="187" t="s">
        <v>1750</v>
      </c>
      <c r="BF689" s="187" t="s">
        <v>1751</v>
      </c>
      <c r="BG689" s="19">
        <v>0</v>
      </c>
      <c r="BH689" s="19">
        <v>0</v>
      </c>
      <c r="BI689" s="19">
        <v>0</v>
      </c>
      <c r="BJ689" s="19">
        <v>0</v>
      </c>
      <c r="BK689" s="19">
        <v>0</v>
      </c>
      <c r="BL689" s="19">
        <v>0</v>
      </c>
      <c r="BM689" s="188">
        <v>0</v>
      </c>
      <c r="BN689" s="19">
        <v>1</v>
      </c>
      <c r="BO689" s="19">
        <v>0</v>
      </c>
      <c r="BP689" s="19">
        <v>0</v>
      </c>
      <c r="BQ689" s="19">
        <v>0</v>
      </c>
      <c r="BR689" s="19">
        <v>0</v>
      </c>
      <c r="BS689" s="19">
        <v>0</v>
      </c>
      <c r="BT689" s="19">
        <v>0</v>
      </c>
      <c r="BU689" s="23">
        <v>0</v>
      </c>
      <c r="BV689" s="23"/>
      <c r="BW689" s="23"/>
      <c r="BX689" s="23"/>
      <c r="BY689" s="23"/>
      <c r="BZ689" s="23"/>
    </row>
    <row r="690" ht="20.1" customHeight="1" spans="3:78">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31" t="s">
        <v>1749</v>
      </c>
      <c r="AU690" s="19" t="s">
        <v>204</v>
      </c>
      <c r="AV690" s="19"/>
      <c r="AW690" s="20" t="s">
        <v>205</v>
      </c>
      <c r="AX690" s="19" t="s">
        <v>1415</v>
      </c>
      <c r="AY690" s="19">
        <v>0</v>
      </c>
      <c r="AZ690" s="19">
        <v>21020020</v>
      </c>
      <c r="BA690" s="20" t="s">
        <v>206</v>
      </c>
      <c r="BB690" s="20">
        <v>0</v>
      </c>
      <c r="BC690" s="19">
        <v>0</v>
      </c>
      <c r="BD690" s="19">
        <v>0</v>
      </c>
      <c r="BE690" s="187" t="s">
        <v>1750</v>
      </c>
      <c r="BF690" s="187" t="s">
        <v>1751</v>
      </c>
      <c r="BG690" s="19">
        <v>0</v>
      </c>
      <c r="BH690" s="19">
        <v>0</v>
      </c>
      <c r="BI690" s="19">
        <v>0</v>
      </c>
      <c r="BJ690" s="19">
        <v>0</v>
      </c>
      <c r="BK690" s="19">
        <v>0</v>
      </c>
      <c r="BL690" s="19">
        <v>0</v>
      </c>
      <c r="BM690" s="188">
        <v>0</v>
      </c>
      <c r="BN690" s="19">
        <v>1</v>
      </c>
      <c r="BO690" s="19">
        <v>0</v>
      </c>
      <c r="BP690" s="19">
        <v>0</v>
      </c>
      <c r="BQ690" s="19">
        <v>0</v>
      </c>
      <c r="BR690" s="19">
        <v>0</v>
      </c>
      <c r="BS690" s="19">
        <v>0</v>
      </c>
      <c r="BT690" s="19">
        <v>0</v>
      </c>
      <c r="BU690" s="23">
        <v>0</v>
      </c>
      <c r="BV690" s="23"/>
      <c r="BW690" s="23"/>
      <c r="BX690" s="23"/>
      <c r="BY690" s="23"/>
      <c r="BZ690" s="23"/>
    </row>
    <row r="691" ht="20.1" customHeight="1" spans="3:78">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31" t="s">
        <v>1752</v>
      </c>
      <c r="AU691" s="19" t="s">
        <v>204</v>
      </c>
      <c r="AV691" s="19"/>
      <c r="AW691" s="20" t="s">
        <v>205</v>
      </c>
      <c r="AX691" s="19" t="s">
        <v>1415</v>
      </c>
      <c r="AY691" s="19">
        <v>0</v>
      </c>
      <c r="AZ691" s="19">
        <v>21020020</v>
      </c>
      <c r="BA691" s="20" t="s">
        <v>206</v>
      </c>
      <c r="BB691" s="20">
        <v>0</v>
      </c>
      <c r="BC691" s="19">
        <v>0</v>
      </c>
      <c r="BD691" s="19">
        <v>0</v>
      </c>
      <c r="BE691" s="187" t="s">
        <v>1753</v>
      </c>
      <c r="BF691" s="187" t="s">
        <v>1754</v>
      </c>
      <c r="BG691" s="19">
        <v>0</v>
      </c>
      <c r="BH691" s="19">
        <v>0</v>
      </c>
      <c r="BI691" s="19">
        <v>0</v>
      </c>
      <c r="BJ691" s="19">
        <v>0</v>
      </c>
      <c r="BK691" s="19">
        <v>0</v>
      </c>
      <c r="BL691" s="19">
        <v>0</v>
      </c>
      <c r="BM691" s="188">
        <v>0</v>
      </c>
      <c r="BN691" s="19">
        <v>1</v>
      </c>
      <c r="BO691" s="19">
        <v>0</v>
      </c>
      <c r="BP691" s="19">
        <v>0</v>
      </c>
      <c r="BQ691" s="19">
        <v>0</v>
      </c>
      <c r="BR691" s="19">
        <v>0</v>
      </c>
      <c r="BS691" s="19">
        <v>0</v>
      </c>
      <c r="BT691" s="19">
        <v>0</v>
      </c>
      <c r="BU691" s="23">
        <v>0</v>
      </c>
      <c r="BV691" s="23"/>
      <c r="BW691" s="23"/>
      <c r="BX691" s="23"/>
      <c r="BY691" s="23"/>
      <c r="BZ691" s="23"/>
    </row>
    <row r="692" ht="20.1" customHeight="1" spans="3:78">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31" t="s">
        <v>1755</v>
      </c>
      <c r="AU692" s="19" t="s">
        <v>204</v>
      </c>
      <c r="AV692" s="19"/>
      <c r="AW692" s="20" t="s">
        <v>205</v>
      </c>
      <c r="AX692" s="19" t="s">
        <v>1415</v>
      </c>
      <c r="AY692" s="19">
        <v>0</v>
      </c>
      <c r="AZ692" s="19">
        <v>21020020</v>
      </c>
      <c r="BA692" s="20" t="s">
        <v>206</v>
      </c>
      <c r="BB692" s="20">
        <v>0</v>
      </c>
      <c r="BC692" s="19">
        <v>0</v>
      </c>
      <c r="BD692" s="19">
        <v>0</v>
      </c>
      <c r="BE692" s="187" t="s">
        <v>1756</v>
      </c>
      <c r="BF692" s="187" t="s">
        <v>1757</v>
      </c>
      <c r="BG692" s="19">
        <v>0</v>
      </c>
      <c r="BH692" s="19">
        <v>0</v>
      </c>
      <c r="BI692" s="19">
        <v>0</v>
      </c>
      <c r="BJ692" s="19">
        <v>0</v>
      </c>
      <c r="BK692" s="19">
        <v>0</v>
      </c>
      <c r="BL692" s="19">
        <v>0</v>
      </c>
      <c r="BM692" s="188">
        <v>0</v>
      </c>
      <c r="BN692" s="19">
        <v>1</v>
      </c>
      <c r="BO692" s="19">
        <v>0</v>
      </c>
      <c r="BP692" s="19">
        <v>0</v>
      </c>
      <c r="BQ692" s="19">
        <v>0</v>
      </c>
      <c r="BR692" s="19">
        <v>0</v>
      </c>
      <c r="BS692" s="19">
        <v>0</v>
      </c>
      <c r="BT692" s="19">
        <v>0</v>
      </c>
      <c r="BU692" s="23">
        <v>0</v>
      </c>
      <c r="BV692" s="23"/>
      <c r="BW692" s="23"/>
      <c r="BX692" s="23"/>
      <c r="BY692" s="23"/>
      <c r="BZ692" s="23"/>
    </row>
    <row r="693" ht="20.1" customHeight="1" spans="3:78">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31" t="s">
        <v>1758</v>
      </c>
      <c r="AU693" s="19" t="s">
        <v>204</v>
      </c>
      <c r="AV693" s="19"/>
      <c r="AW693" s="20" t="s">
        <v>205</v>
      </c>
      <c r="AX693" s="19" t="s">
        <v>1415</v>
      </c>
      <c r="AY693" s="19">
        <v>0</v>
      </c>
      <c r="AZ693" s="19">
        <v>21020020</v>
      </c>
      <c r="BA693" s="20" t="s">
        <v>206</v>
      </c>
      <c r="BB693" s="20">
        <v>0</v>
      </c>
      <c r="BC693" s="19">
        <v>0</v>
      </c>
      <c r="BD693" s="19">
        <v>0</v>
      </c>
      <c r="BE693" s="187" t="s">
        <v>1759</v>
      </c>
      <c r="BF693" s="187" t="s">
        <v>1760</v>
      </c>
      <c r="BG693" s="19">
        <v>0</v>
      </c>
      <c r="BH693" s="19">
        <v>0</v>
      </c>
      <c r="BI693" s="19">
        <v>0</v>
      </c>
      <c r="BJ693" s="19">
        <v>0</v>
      </c>
      <c r="BK693" s="19">
        <v>0</v>
      </c>
      <c r="BL693" s="19">
        <v>0</v>
      </c>
      <c r="BM693" s="188">
        <v>0</v>
      </c>
      <c r="BN693" s="19">
        <v>1</v>
      </c>
      <c r="BO693" s="19">
        <v>0</v>
      </c>
      <c r="BP693" s="19">
        <v>0</v>
      </c>
      <c r="BQ693" s="19">
        <v>0</v>
      </c>
      <c r="BR693" s="19">
        <v>0</v>
      </c>
      <c r="BS693" s="19">
        <v>0</v>
      </c>
      <c r="BT693" s="19">
        <v>0</v>
      </c>
      <c r="BU693" s="23">
        <v>0</v>
      </c>
      <c r="BV693" s="23"/>
      <c r="BW693" s="23"/>
      <c r="BX693" s="23"/>
      <c r="BY693" s="23"/>
      <c r="BZ693" s="23"/>
    </row>
    <row r="694" ht="20.1" customHeight="1" spans="3:78">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31" t="s">
        <v>1761</v>
      </c>
      <c r="AU694" s="19" t="s">
        <v>204</v>
      </c>
      <c r="AV694" s="19"/>
      <c r="AW694" s="20" t="s">
        <v>205</v>
      </c>
      <c r="AX694" s="19" t="s">
        <v>1415</v>
      </c>
      <c r="AY694" s="19">
        <v>0</v>
      </c>
      <c r="AZ694" s="19">
        <v>21020020</v>
      </c>
      <c r="BA694" s="20" t="s">
        <v>206</v>
      </c>
      <c r="BB694" s="20">
        <v>0</v>
      </c>
      <c r="BC694" s="19">
        <v>0</v>
      </c>
      <c r="BD694" s="19">
        <v>0</v>
      </c>
      <c r="BE694" s="187" t="s">
        <v>1762</v>
      </c>
      <c r="BF694" s="187" t="s">
        <v>1763</v>
      </c>
      <c r="BG694" s="19">
        <v>0</v>
      </c>
      <c r="BH694" s="19">
        <v>0</v>
      </c>
      <c r="BI694" s="19">
        <v>0</v>
      </c>
      <c r="BJ694" s="19">
        <v>0</v>
      </c>
      <c r="BK694" s="19">
        <v>0</v>
      </c>
      <c r="BL694" s="19">
        <v>0</v>
      </c>
      <c r="BM694" s="188">
        <v>0</v>
      </c>
      <c r="BN694" s="19">
        <v>1</v>
      </c>
      <c r="BO694" s="19">
        <v>0</v>
      </c>
      <c r="BP694" s="19">
        <v>0</v>
      </c>
      <c r="BQ694" s="19">
        <v>0</v>
      </c>
      <c r="BR694" s="19">
        <v>0</v>
      </c>
      <c r="BS694" s="19">
        <v>0</v>
      </c>
      <c r="BT694" s="19">
        <v>0</v>
      </c>
      <c r="BU694" s="23">
        <v>0</v>
      </c>
      <c r="BV694" s="23"/>
      <c r="BW694" s="23"/>
      <c r="BX694" s="23"/>
      <c r="BY694" s="23"/>
      <c r="BZ694" s="23"/>
    </row>
    <row r="695" ht="20.1" customHeight="1" spans="3:78">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9">
        <v>0</v>
      </c>
      <c r="AU695" s="341"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ht="19.5" customHeight="1" spans="3:78">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6" t="str">
        <f>"立即对目标范围内的怪物每秒多次造成"&amp;X696*100&amp;"%攻击伤害+"&amp;Z696&amp;"点固定伤害,并使目标眩晕,持续2秒"</f>
        <v>立即对目标范围内的怪物每秒多次造成110%攻击伤害+500点固定伤害,并使目标眩晕,持续2秒</v>
      </c>
      <c r="BF696" s="186"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ht="20.1" customHeight="1" spans="3:78">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6"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6"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ht="20.1" customHeight="1" spans="3:78">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6" t="str">
        <f t="shared" si="36"/>
        <v>立即对目标范围内的怪物每秒多次造成120%攻击伤害+800点固定伤害,并使目标眩晕,持续2秒</v>
      </c>
      <c r="BF698" s="186"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ht="20.1" customHeight="1" spans="3:78">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6" t="str">
        <f t="shared" si="36"/>
        <v>立即对目标范围内的怪物每秒多次造成130%攻击伤害+1150点固定伤害,并使目标眩晕,持续2秒</v>
      </c>
      <c r="BF699" s="186"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ht="20.1" customHeight="1" spans="3:78">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6" t="str">
        <f t="shared" si="36"/>
        <v>立即对目标范围内的怪物每秒多次造成140%攻击伤害+1550点固定伤害,并使目标眩晕,持续2秒</v>
      </c>
      <c r="BF700" s="186"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ht="20.1" customHeight="1" spans="3:78">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6" t="str">
        <f t="shared" si="36"/>
        <v>立即对目标范围内的怪物每秒多次造成150%攻击伤害+2050点固定伤害,并使目标眩晕,持续2秒</v>
      </c>
      <c r="BF701" s="186"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ht="19.5" customHeight="1" spans="3:78">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9" t="s">
        <v>1781</v>
      </c>
      <c r="AV702" s="21"/>
      <c r="AW702" s="30" t="s">
        <v>1772</v>
      </c>
      <c r="AX702" s="21" t="s">
        <v>221</v>
      </c>
      <c r="AY702" s="32">
        <v>10001007</v>
      </c>
      <c r="AZ702" s="32">
        <v>21020040</v>
      </c>
      <c r="BA702" s="30" t="s">
        <v>222</v>
      </c>
      <c r="BB702" s="35">
        <v>0</v>
      </c>
      <c r="BC702" s="31">
        <v>0</v>
      </c>
      <c r="BD702" s="31">
        <v>0</v>
      </c>
      <c r="BE702" s="186"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ht="19.5" customHeight="1" spans="3:78">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9" t="s">
        <v>1781</v>
      </c>
      <c r="AV703" s="21"/>
      <c r="AW703" s="30" t="s">
        <v>1772</v>
      </c>
      <c r="AX703" s="21" t="s">
        <v>221</v>
      </c>
      <c r="AY703" s="32">
        <v>10001007</v>
      </c>
      <c r="AZ703" s="32">
        <v>21020040</v>
      </c>
      <c r="BA703" s="30" t="s">
        <v>222</v>
      </c>
      <c r="BB703" s="35">
        <v>0</v>
      </c>
      <c r="BC703" s="31">
        <v>0</v>
      </c>
      <c r="BD703" s="31">
        <v>0</v>
      </c>
      <c r="BE703" s="186"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6"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ht="19.5" customHeight="1" spans="3:78">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9" t="s">
        <v>1781</v>
      </c>
      <c r="AV704" s="21"/>
      <c r="AW704" s="30" t="s">
        <v>1772</v>
      </c>
      <c r="AX704" s="21" t="s">
        <v>221</v>
      </c>
      <c r="AY704" s="32">
        <v>10001007</v>
      </c>
      <c r="AZ704" s="32">
        <v>21020040</v>
      </c>
      <c r="BA704" s="30" t="s">
        <v>222</v>
      </c>
      <c r="BB704" s="35">
        <v>0</v>
      </c>
      <c r="BC704" s="31">
        <v>0</v>
      </c>
      <c r="BD704" s="31">
        <v>0</v>
      </c>
      <c r="BE704" s="186" t="str">
        <f t="shared" si="38"/>
        <v>对目标快速突击,所经过的直线区域造成325%伤害+1800点固定伤害并眩晕1秒,如果目标是怪物,则对其造成易伤状态,使其受到伤害额外提升20%,持续10秒</v>
      </c>
      <c r="BF704" s="186"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ht="19.5" customHeight="1" spans="3:78">
      <c r="C705" s="32">
        <v>61022404</v>
      </c>
      <c r="D705" s="35" t="s">
        <v>1780</v>
      </c>
      <c r="E705" s="35" t="s">
        <v>1740</v>
      </c>
      <c r="F705" s="21">
        <v>3</v>
      </c>
      <c r="G705" s="32">
        <v>61022401</v>
      </c>
      <c r="H705" s="21">
        <v>0</v>
      </c>
      <c r="I705" s="31">
        <v>0</v>
      </c>
      <c r="J705" s="32">
        <v>0</v>
      </c>
      <c r="K705" s="183">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9" t="s">
        <v>1781</v>
      </c>
      <c r="AV705" s="21"/>
      <c r="AW705" s="30" t="s">
        <v>1772</v>
      </c>
      <c r="AX705" s="21" t="s">
        <v>221</v>
      </c>
      <c r="AY705" s="32">
        <v>10001007</v>
      </c>
      <c r="AZ705" s="32">
        <v>21020040</v>
      </c>
      <c r="BA705" s="30" t="s">
        <v>222</v>
      </c>
      <c r="BB705" s="35">
        <v>0</v>
      </c>
      <c r="BC705" s="31">
        <v>0</v>
      </c>
      <c r="BD705" s="31">
        <v>0</v>
      </c>
      <c r="BE705" s="186" t="str">
        <f t="shared" si="38"/>
        <v>对目标快速突击,所经过的直线区域造成350%伤害+2800点固定伤害并眩晕1秒,如果目标是怪物,则对其造成易伤状态,使其受到伤害额外提升20%,持续10秒</v>
      </c>
      <c r="BF705" s="186"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ht="19.5" customHeight="1" spans="3:78">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9" t="s">
        <v>1781</v>
      </c>
      <c r="AV706" s="21"/>
      <c r="AW706" s="30" t="s">
        <v>1772</v>
      </c>
      <c r="AX706" s="21" t="s">
        <v>221</v>
      </c>
      <c r="AY706" s="32">
        <v>10001007</v>
      </c>
      <c r="AZ706" s="32">
        <v>21020040</v>
      </c>
      <c r="BA706" s="30" t="s">
        <v>222</v>
      </c>
      <c r="BB706" s="35">
        <v>0</v>
      </c>
      <c r="BC706" s="31">
        <v>0</v>
      </c>
      <c r="BD706" s="31">
        <v>0</v>
      </c>
      <c r="BE706" s="186" t="str">
        <f t="shared" si="38"/>
        <v>对目标快速突击,所经过的直线区域造成375%伤害+4000点固定伤害并眩晕1秒,如果目标是怪物,则对其造成易伤状态,使其受到伤害额外提升20%,持续10秒</v>
      </c>
      <c r="BF706" s="186"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ht="19.5" customHeight="1" spans="3:78">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9" t="s">
        <v>1781</v>
      </c>
      <c r="AV707" s="21"/>
      <c r="AW707" s="30" t="s">
        <v>1772</v>
      </c>
      <c r="AX707" s="21" t="s">
        <v>221</v>
      </c>
      <c r="AY707" s="32">
        <v>10001007</v>
      </c>
      <c r="AZ707" s="32">
        <v>21020040</v>
      </c>
      <c r="BA707" s="30" t="s">
        <v>222</v>
      </c>
      <c r="BB707" s="35">
        <v>0</v>
      </c>
      <c r="BC707" s="31">
        <v>0</v>
      </c>
      <c r="BD707" s="31">
        <v>0</v>
      </c>
      <c r="BE707" s="186" t="str">
        <f t="shared" si="38"/>
        <v>对目标快速突击,所经过的直线区域造成400%伤害+5200点固定伤害并眩晕1秒,如果目标是怪物,则对其造成易伤状态,使其受到伤害额外提升20%,持续10秒</v>
      </c>
      <c r="BF707" s="186"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ht="20.1" customHeight="1" spans="3:78">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4" t="str">
        <f t="shared" ref="BE708:BE713" si="39">"立即对目标范围内的怪物造成"&amp;X708*100&amp;"%攻击伤害+"&amp;Z708&amp;"点固定伤害,并附带1秒眩晕效果"</f>
        <v>立即对目标范围内的怪物造成250%攻击伤害+1500点固定伤害,并附带1秒眩晕效果</v>
      </c>
      <c r="BF708" s="184"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ht="20.1" customHeight="1" spans="3:78">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4" t="str">
        <f t="shared" si="39"/>
        <v>立即对目标范围内的怪物造成250%攻击伤害+1500点固定伤害,并附带1秒眩晕效果</v>
      </c>
      <c r="BF709" s="184"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ht="20.1" customHeight="1" spans="3:78">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4" t="str">
        <f t="shared" si="39"/>
        <v>立即对目标范围内的怪物造成250%攻击伤害+2000点固定伤害,并附带1秒眩晕效果</v>
      </c>
      <c r="BF710" s="184"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ht="20.1" customHeight="1" spans="3:78">
      <c r="C711" s="38">
        <v>61022504</v>
      </c>
      <c r="D711" s="42" t="s">
        <v>1787</v>
      </c>
      <c r="E711" s="42" t="s">
        <v>1788</v>
      </c>
      <c r="F711" s="38">
        <v>3</v>
      </c>
      <c r="G711" s="38">
        <v>61023101</v>
      </c>
      <c r="H711" s="38">
        <v>0</v>
      </c>
      <c r="I711" s="38">
        <v>0</v>
      </c>
      <c r="J711" s="38">
        <v>0</v>
      </c>
      <c r="K711" s="185">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4" t="str">
        <f t="shared" si="39"/>
        <v>立即对目标范围内的怪物造成250%攻击伤害+2500点固定伤害,并附带1秒眩晕效果</v>
      </c>
      <c r="BF711" s="184"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ht="20.1" customHeight="1" spans="3:78">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4" t="str">
        <f t="shared" si="39"/>
        <v>立即对目标范围内的怪物造成250%攻击伤害+3000点固定伤害,并附带1秒眩晕效果</v>
      </c>
      <c r="BF712" s="184"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ht="20.1" customHeight="1" spans="3:78">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4" t="str">
        <f t="shared" si="39"/>
        <v>立即对目标范围内的怪物造成250%攻击伤害+3500点固定伤害,并附带1秒眩晕效果</v>
      </c>
      <c r="BF713" s="184"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ht="20.1" customHeight="1" spans="3:78">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41" t="s">
        <v>1798</v>
      </c>
      <c r="AV714" s="32"/>
      <c r="AW714" s="35" t="s">
        <v>1706</v>
      </c>
      <c r="AX714" s="32" t="s">
        <v>540</v>
      </c>
      <c r="AY714" s="32">
        <v>10000009</v>
      </c>
      <c r="AZ714" s="32">
        <v>21020050</v>
      </c>
      <c r="BA714" s="30" t="s">
        <v>1708</v>
      </c>
      <c r="BB714" s="35">
        <v>0</v>
      </c>
      <c r="BC714" s="31">
        <v>0</v>
      </c>
      <c r="BD714" s="31">
        <v>0</v>
      </c>
      <c r="BE714" s="186"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ht="20.1" customHeight="1" spans="3:78">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41" t="s">
        <v>1798</v>
      </c>
      <c r="AV715" s="32"/>
      <c r="AW715" s="35" t="s">
        <v>1706</v>
      </c>
      <c r="AX715" s="32" t="s">
        <v>540</v>
      </c>
      <c r="AY715" s="32">
        <v>10000009</v>
      </c>
      <c r="AZ715" s="32">
        <v>21030010</v>
      </c>
      <c r="BA715" s="30" t="s">
        <v>1708</v>
      </c>
      <c r="BB715" s="35">
        <v>0</v>
      </c>
      <c r="BC715" s="31">
        <v>0</v>
      </c>
      <c r="BD715" s="31">
        <v>0</v>
      </c>
      <c r="BE715" s="186"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6"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ht="20.1" customHeight="1" spans="3:78">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41" t="s">
        <v>1798</v>
      </c>
      <c r="AV716" s="32"/>
      <c r="AW716" s="35" t="s">
        <v>1706</v>
      </c>
      <c r="AX716" s="32" t="s">
        <v>540</v>
      </c>
      <c r="AY716" s="32">
        <v>10000009</v>
      </c>
      <c r="AZ716" s="32">
        <v>21030010</v>
      </c>
      <c r="BA716" s="30" t="s">
        <v>1708</v>
      </c>
      <c r="BB716" s="35">
        <v>0</v>
      </c>
      <c r="BC716" s="31">
        <v>0</v>
      </c>
      <c r="BD716" s="31">
        <v>0</v>
      </c>
      <c r="BE716" s="186" t="str">
        <f t="shared" si="41"/>
        <v>立即对目标范围内的怪物造成275%攻击伤害+1800点固定伤害,并附带1秒眩晕效果,对怪物将怪立即拉近至自身攻击范围并将眩晕效果将提升至2秒</v>
      </c>
      <c r="BF716" s="186"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ht="20.1" customHeight="1" spans="3:78">
      <c r="C717" s="32">
        <v>61023104</v>
      </c>
      <c r="D717" s="35" t="s">
        <v>1796</v>
      </c>
      <c r="E717" s="35" t="s">
        <v>1797</v>
      </c>
      <c r="F717" s="21">
        <v>3</v>
      </c>
      <c r="G717" s="32">
        <v>61023101</v>
      </c>
      <c r="H717" s="21">
        <v>0</v>
      </c>
      <c r="I717" s="31">
        <v>0</v>
      </c>
      <c r="J717" s="21">
        <v>0</v>
      </c>
      <c r="K717" s="183">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41" t="s">
        <v>1798</v>
      </c>
      <c r="AV717" s="32"/>
      <c r="AW717" s="35" t="s">
        <v>1706</v>
      </c>
      <c r="AX717" s="32" t="s">
        <v>540</v>
      </c>
      <c r="AY717" s="32">
        <v>10000009</v>
      </c>
      <c r="AZ717" s="32">
        <v>21030010</v>
      </c>
      <c r="BA717" s="30" t="s">
        <v>1708</v>
      </c>
      <c r="BB717" s="35">
        <v>0</v>
      </c>
      <c r="BC717" s="31">
        <v>0</v>
      </c>
      <c r="BD717" s="31">
        <v>0</v>
      </c>
      <c r="BE717" s="186" t="str">
        <f t="shared" si="41"/>
        <v>立即对目标范围内的怪物造成300%攻击伤害+2800点固定伤害,并附带1秒眩晕效果,对怪物将怪立即拉近至自身攻击范围并将眩晕效果将提升至2秒</v>
      </c>
      <c r="BF717" s="186"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ht="20.1" customHeight="1" spans="3:78">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41" t="s">
        <v>1798</v>
      </c>
      <c r="AV718" s="32"/>
      <c r="AW718" s="35" t="s">
        <v>1706</v>
      </c>
      <c r="AX718" s="32" t="s">
        <v>540</v>
      </c>
      <c r="AY718" s="32">
        <v>10000009</v>
      </c>
      <c r="AZ718" s="32">
        <v>21030010</v>
      </c>
      <c r="BA718" s="30" t="s">
        <v>1708</v>
      </c>
      <c r="BB718" s="35">
        <v>0</v>
      </c>
      <c r="BC718" s="31">
        <v>0</v>
      </c>
      <c r="BD718" s="31">
        <v>0</v>
      </c>
      <c r="BE718" s="186" t="str">
        <f t="shared" si="41"/>
        <v>立即对目标范围内的怪物造成325%攻击伤害+4000点固定伤害,并附带1秒眩晕效果,对怪物将怪立即拉近至自身攻击范围并将眩晕效果将提升至2秒</v>
      </c>
      <c r="BF718" s="186"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ht="20.1" customHeight="1" spans="3:78">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41" t="s">
        <v>1798</v>
      </c>
      <c r="AV719" s="32"/>
      <c r="AW719" s="35" t="s">
        <v>1706</v>
      </c>
      <c r="AX719" s="32" t="s">
        <v>540</v>
      </c>
      <c r="AY719" s="32">
        <v>10000009</v>
      </c>
      <c r="AZ719" s="32">
        <v>21030010</v>
      </c>
      <c r="BA719" s="30" t="s">
        <v>1708</v>
      </c>
      <c r="BB719" s="35">
        <v>0</v>
      </c>
      <c r="BC719" s="31">
        <v>0</v>
      </c>
      <c r="BD719" s="31">
        <v>0</v>
      </c>
      <c r="BE719" s="186" t="str">
        <f t="shared" si="41"/>
        <v>立即对目标范围内的怪物造成350%攻击伤害+5200点固定伤害,并附带1秒眩晕效果,对怪物将怪立即拉近至自身攻击范围并将眩晕效果将提升至2秒</v>
      </c>
      <c r="BF719" s="186"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ht="20.1" customHeight="1" spans="3:78">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31" t="s">
        <v>1806</v>
      </c>
      <c r="AU720" s="19" t="s">
        <v>204</v>
      </c>
      <c r="AV720" s="19"/>
      <c r="AW720" s="20" t="s">
        <v>1807</v>
      </c>
      <c r="AX720" s="19" t="s">
        <v>1415</v>
      </c>
      <c r="AY720" s="19">
        <v>0</v>
      </c>
      <c r="AZ720" s="19">
        <v>21030020</v>
      </c>
      <c r="BA720" s="20" t="s">
        <v>206</v>
      </c>
      <c r="BB720" s="20" t="s">
        <v>204</v>
      </c>
      <c r="BC720" s="19">
        <v>0</v>
      </c>
      <c r="BD720" s="19">
        <v>0</v>
      </c>
      <c r="BE720" s="187" t="s">
        <v>1808</v>
      </c>
      <c r="BF720" s="187" t="s">
        <v>1809</v>
      </c>
      <c r="BG720" s="19">
        <v>0</v>
      </c>
      <c r="BH720" s="19">
        <v>0</v>
      </c>
      <c r="BI720" s="19">
        <v>0</v>
      </c>
      <c r="BJ720" s="19">
        <v>0</v>
      </c>
      <c r="BK720" s="19">
        <v>0</v>
      </c>
      <c r="BL720" s="19">
        <v>0</v>
      </c>
      <c r="BM720" s="188">
        <v>0</v>
      </c>
      <c r="BN720" s="19">
        <v>0</v>
      </c>
      <c r="BO720" s="19">
        <v>0</v>
      </c>
      <c r="BP720" s="19">
        <v>0</v>
      </c>
      <c r="BQ720" s="19">
        <v>0</v>
      </c>
      <c r="BR720" s="19">
        <v>0</v>
      </c>
      <c r="BS720" s="19">
        <v>0</v>
      </c>
      <c r="BT720" s="19">
        <v>0</v>
      </c>
      <c r="BU720" s="23">
        <v>0</v>
      </c>
      <c r="BV720" s="23"/>
      <c r="BW720" s="23"/>
      <c r="BX720" s="23"/>
      <c r="BY720" s="23"/>
      <c r="BZ720" s="23"/>
    </row>
    <row r="721" ht="20.1" customHeight="1" spans="3:78">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31" t="s">
        <v>1810</v>
      </c>
      <c r="AU721" s="19" t="s">
        <v>204</v>
      </c>
      <c r="AV721" s="19"/>
      <c r="AW721" s="20" t="s">
        <v>1807</v>
      </c>
      <c r="AX721" s="19" t="s">
        <v>1415</v>
      </c>
      <c r="AY721" s="19">
        <v>0</v>
      </c>
      <c r="AZ721" s="19">
        <v>21030020</v>
      </c>
      <c r="BA721" s="20" t="s">
        <v>206</v>
      </c>
      <c r="BB721" s="20" t="s">
        <v>204</v>
      </c>
      <c r="BC721" s="19">
        <v>0</v>
      </c>
      <c r="BD721" s="19">
        <v>0</v>
      </c>
      <c r="BE721" s="187" t="s">
        <v>1811</v>
      </c>
      <c r="BF721" s="187" t="s">
        <v>1812</v>
      </c>
      <c r="BG721" s="19">
        <v>0</v>
      </c>
      <c r="BH721" s="19">
        <v>0</v>
      </c>
      <c r="BI721" s="19">
        <v>0</v>
      </c>
      <c r="BJ721" s="19">
        <v>0</v>
      </c>
      <c r="BK721" s="19">
        <v>0</v>
      </c>
      <c r="BL721" s="19">
        <v>0</v>
      </c>
      <c r="BM721" s="188">
        <v>0</v>
      </c>
      <c r="BN721" s="19">
        <v>0</v>
      </c>
      <c r="BO721" s="19">
        <v>0</v>
      </c>
      <c r="BP721" s="19">
        <v>0</v>
      </c>
      <c r="BQ721" s="19">
        <v>0</v>
      </c>
      <c r="BR721" s="19">
        <v>0</v>
      </c>
      <c r="BS721" s="19">
        <v>0</v>
      </c>
      <c r="BT721" s="19">
        <v>0</v>
      </c>
      <c r="BU721" s="23">
        <v>0</v>
      </c>
      <c r="BV721" s="23"/>
      <c r="BW721" s="23"/>
      <c r="BX721" s="23"/>
      <c r="BY721" s="23"/>
      <c r="BZ721" s="23"/>
    </row>
    <row r="722" ht="20.1" customHeight="1" spans="3:78">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31" t="s">
        <v>1813</v>
      </c>
      <c r="AU722" s="19" t="s">
        <v>204</v>
      </c>
      <c r="AV722" s="19"/>
      <c r="AW722" s="20" t="s">
        <v>1807</v>
      </c>
      <c r="AX722" s="19" t="s">
        <v>1415</v>
      </c>
      <c r="AY722" s="19">
        <v>0</v>
      </c>
      <c r="AZ722" s="19">
        <v>21030020</v>
      </c>
      <c r="BA722" s="20" t="s">
        <v>206</v>
      </c>
      <c r="BB722" s="20" t="s">
        <v>204</v>
      </c>
      <c r="BC722" s="19">
        <v>0</v>
      </c>
      <c r="BD722" s="19">
        <v>0</v>
      </c>
      <c r="BE722" s="187" t="s">
        <v>1814</v>
      </c>
      <c r="BF722" s="187" t="s">
        <v>1815</v>
      </c>
      <c r="BG722" s="19">
        <v>0</v>
      </c>
      <c r="BH722" s="19">
        <v>0</v>
      </c>
      <c r="BI722" s="19">
        <v>0</v>
      </c>
      <c r="BJ722" s="19">
        <v>0</v>
      </c>
      <c r="BK722" s="19">
        <v>0</v>
      </c>
      <c r="BL722" s="19">
        <v>0</v>
      </c>
      <c r="BM722" s="188">
        <v>0</v>
      </c>
      <c r="BN722" s="19">
        <v>0</v>
      </c>
      <c r="BO722" s="19">
        <v>0</v>
      </c>
      <c r="BP722" s="19">
        <v>0</v>
      </c>
      <c r="BQ722" s="19">
        <v>0</v>
      </c>
      <c r="BR722" s="19">
        <v>0</v>
      </c>
      <c r="BS722" s="19">
        <v>0</v>
      </c>
      <c r="BT722" s="19">
        <v>0</v>
      </c>
      <c r="BU722" s="23">
        <v>0</v>
      </c>
      <c r="BV722" s="23"/>
      <c r="BW722" s="23"/>
      <c r="BX722" s="23"/>
      <c r="BY722" s="23"/>
      <c r="BZ722" s="23"/>
    </row>
    <row r="723" ht="20.1" customHeight="1" spans="3:78">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31" t="s">
        <v>1816</v>
      </c>
      <c r="AU723" s="19" t="s">
        <v>204</v>
      </c>
      <c r="AV723" s="19"/>
      <c r="AW723" s="20" t="s">
        <v>1807</v>
      </c>
      <c r="AX723" s="19" t="s">
        <v>1415</v>
      </c>
      <c r="AY723" s="19">
        <v>0</v>
      </c>
      <c r="AZ723" s="19">
        <v>21030020</v>
      </c>
      <c r="BA723" s="20" t="s">
        <v>206</v>
      </c>
      <c r="BB723" s="20" t="s">
        <v>204</v>
      </c>
      <c r="BC723" s="19">
        <v>0</v>
      </c>
      <c r="BD723" s="19">
        <v>0</v>
      </c>
      <c r="BE723" s="187" t="s">
        <v>1817</v>
      </c>
      <c r="BF723" s="187" t="s">
        <v>1818</v>
      </c>
      <c r="BG723" s="19">
        <v>0</v>
      </c>
      <c r="BH723" s="19">
        <v>0</v>
      </c>
      <c r="BI723" s="19">
        <v>0</v>
      </c>
      <c r="BJ723" s="19">
        <v>0</v>
      </c>
      <c r="BK723" s="19">
        <v>0</v>
      </c>
      <c r="BL723" s="19">
        <v>0</v>
      </c>
      <c r="BM723" s="188">
        <v>0</v>
      </c>
      <c r="BN723" s="19">
        <v>0</v>
      </c>
      <c r="BO723" s="19">
        <v>0</v>
      </c>
      <c r="BP723" s="19">
        <v>0</v>
      </c>
      <c r="BQ723" s="19">
        <v>0</v>
      </c>
      <c r="BR723" s="19">
        <v>0</v>
      </c>
      <c r="BS723" s="19">
        <v>0</v>
      </c>
      <c r="BT723" s="19">
        <v>0</v>
      </c>
      <c r="BU723" s="23">
        <v>0</v>
      </c>
      <c r="BV723" s="23"/>
      <c r="BW723" s="23"/>
      <c r="BX723" s="23"/>
      <c r="BY723" s="23"/>
      <c r="BZ723" s="23"/>
    </row>
    <row r="724" ht="20.1" customHeight="1" spans="3:78">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31" t="s">
        <v>1819</v>
      </c>
      <c r="AU724" s="19" t="s">
        <v>204</v>
      </c>
      <c r="AV724" s="19"/>
      <c r="AW724" s="20" t="s">
        <v>1807</v>
      </c>
      <c r="AX724" s="19" t="s">
        <v>1415</v>
      </c>
      <c r="AY724" s="19">
        <v>0</v>
      </c>
      <c r="AZ724" s="19">
        <v>21030020</v>
      </c>
      <c r="BA724" s="20" t="s">
        <v>206</v>
      </c>
      <c r="BB724" s="20" t="s">
        <v>204</v>
      </c>
      <c r="BC724" s="19">
        <v>0</v>
      </c>
      <c r="BD724" s="19">
        <v>0</v>
      </c>
      <c r="BE724" s="187" t="s">
        <v>1820</v>
      </c>
      <c r="BF724" s="187" t="s">
        <v>1821</v>
      </c>
      <c r="BG724" s="19">
        <v>0</v>
      </c>
      <c r="BH724" s="19">
        <v>0</v>
      </c>
      <c r="BI724" s="19">
        <v>0</v>
      </c>
      <c r="BJ724" s="19">
        <v>0</v>
      </c>
      <c r="BK724" s="19">
        <v>0</v>
      </c>
      <c r="BL724" s="19">
        <v>0</v>
      </c>
      <c r="BM724" s="188">
        <v>0</v>
      </c>
      <c r="BN724" s="19">
        <v>0</v>
      </c>
      <c r="BO724" s="19">
        <v>0</v>
      </c>
      <c r="BP724" s="19">
        <v>0</v>
      </c>
      <c r="BQ724" s="19">
        <v>0</v>
      </c>
      <c r="BR724" s="19">
        <v>0</v>
      </c>
      <c r="BS724" s="19">
        <v>0</v>
      </c>
      <c r="BT724" s="19">
        <v>0</v>
      </c>
      <c r="BU724" s="23">
        <v>0</v>
      </c>
      <c r="BV724" s="23"/>
      <c r="BW724" s="23"/>
      <c r="BX724" s="23"/>
      <c r="BY724" s="23"/>
      <c r="BZ724" s="23"/>
    </row>
    <row r="725" ht="20.1" customHeight="1" spans="3:78">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31" t="s">
        <v>1822</v>
      </c>
      <c r="AU725" s="19" t="s">
        <v>204</v>
      </c>
      <c r="AV725" s="19"/>
      <c r="AW725" s="20" t="s">
        <v>1807</v>
      </c>
      <c r="AX725" s="19" t="s">
        <v>1415</v>
      </c>
      <c r="AY725" s="19">
        <v>0</v>
      </c>
      <c r="AZ725" s="19">
        <v>21030020</v>
      </c>
      <c r="BA725" s="20" t="s">
        <v>206</v>
      </c>
      <c r="BB725" s="20" t="s">
        <v>204</v>
      </c>
      <c r="BC725" s="19">
        <v>0</v>
      </c>
      <c r="BD725" s="19">
        <v>0</v>
      </c>
      <c r="BE725" s="187" t="s">
        <v>1823</v>
      </c>
      <c r="BF725" s="187" t="s">
        <v>1824</v>
      </c>
      <c r="BG725" s="19">
        <v>0</v>
      </c>
      <c r="BH725" s="19">
        <v>0</v>
      </c>
      <c r="BI725" s="19">
        <v>0</v>
      </c>
      <c r="BJ725" s="19">
        <v>0</v>
      </c>
      <c r="BK725" s="19">
        <v>0</v>
      </c>
      <c r="BL725" s="19">
        <v>0</v>
      </c>
      <c r="BM725" s="188">
        <v>0</v>
      </c>
      <c r="BN725" s="19">
        <v>0</v>
      </c>
      <c r="BO725" s="19">
        <v>0</v>
      </c>
      <c r="BP725" s="19">
        <v>0</v>
      </c>
      <c r="BQ725" s="19">
        <v>0</v>
      </c>
      <c r="BR725" s="19">
        <v>0</v>
      </c>
      <c r="BS725" s="19">
        <v>0</v>
      </c>
      <c r="BT725" s="19">
        <v>0</v>
      </c>
      <c r="BU725" s="23">
        <v>0</v>
      </c>
      <c r="BV725" s="23"/>
      <c r="BW725" s="23"/>
      <c r="BX725" s="23"/>
      <c r="BY725" s="23"/>
      <c r="BZ725" s="23"/>
    </row>
    <row r="726" ht="20.1" customHeight="1" spans="3:78">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41" t="s">
        <v>1827</v>
      </c>
      <c r="AV726" s="32">
        <v>90001079</v>
      </c>
      <c r="AW726" s="35" t="s">
        <v>205</v>
      </c>
      <c r="AX726" s="32" t="s">
        <v>1047</v>
      </c>
      <c r="AY726" s="32">
        <v>10004004</v>
      </c>
      <c r="AZ726" s="32">
        <v>21030030</v>
      </c>
      <c r="BA726" s="35" t="s">
        <v>1828</v>
      </c>
      <c r="BB726" s="35" t="s">
        <v>867</v>
      </c>
      <c r="BC726" s="31">
        <v>0</v>
      </c>
      <c r="BD726" s="31">
        <v>0</v>
      </c>
      <c r="BE726" s="186"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1829</v>
      </c>
      <c r="BG726" s="32">
        <v>0</v>
      </c>
      <c r="BH726" s="21">
        <v>0</v>
      </c>
      <c r="BI726" s="32">
        <v>0</v>
      </c>
      <c r="BJ726" s="32">
        <v>0</v>
      </c>
      <c r="BK726" s="32">
        <v>0</v>
      </c>
      <c r="BL726" s="32">
        <v>0</v>
      </c>
      <c r="BM726" s="188">
        <v>61023311</v>
      </c>
      <c r="BN726" s="19">
        <v>0</v>
      </c>
      <c r="BO726" s="19">
        <v>0</v>
      </c>
      <c r="BP726" s="19">
        <v>0</v>
      </c>
      <c r="BQ726" s="19">
        <v>0</v>
      </c>
      <c r="BR726" s="19">
        <v>0</v>
      </c>
      <c r="BS726" s="19">
        <v>0</v>
      </c>
      <c r="BT726" s="19">
        <v>0</v>
      </c>
      <c r="BU726" s="23">
        <v>0</v>
      </c>
      <c r="BV726" s="23"/>
      <c r="BW726" s="23"/>
      <c r="BX726" s="23"/>
      <c r="BY726" s="23"/>
      <c r="BZ726" s="23"/>
    </row>
    <row r="727" ht="20.1" customHeight="1" spans="3:78">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41" t="s">
        <v>1827</v>
      </c>
      <c r="AV727" s="32">
        <v>90001079</v>
      </c>
      <c r="AW727" s="35" t="s">
        <v>205</v>
      </c>
      <c r="AX727" s="32" t="s">
        <v>1047</v>
      </c>
      <c r="AY727" s="32">
        <v>10004004</v>
      </c>
      <c r="AZ727" s="32">
        <v>21030030</v>
      </c>
      <c r="BA727" s="35" t="s">
        <v>1828</v>
      </c>
      <c r="BB727" s="35" t="s">
        <v>867</v>
      </c>
      <c r="BC727" s="31">
        <v>0</v>
      </c>
      <c r="BD727" s="31">
        <v>0</v>
      </c>
      <c r="BE727" s="186"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6" t="s">
        <v>1829</v>
      </c>
      <c r="BG727" s="32">
        <v>0</v>
      </c>
      <c r="BH727" s="21">
        <v>0</v>
      </c>
      <c r="BI727" s="32">
        <v>0</v>
      </c>
      <c r="BJ727" s="32">
        <v>0</v>
      </c>
      <c r="BK727" s="32">
        <v>0</v>
      </c>
      <c r="BL727" s="32">
        <v>0</v>
      </c>
      <c r="BM727" s="188">
        <v>61023311</v>
      </c>
      <c r="BN727" s="19">
        <v>0</v>
      </c>
      <c r="BO727" s="19">
        <v>0</v>
      </c>
      <c r="BP727" s="19">
        <v>0</v>
      </c>
      <c r="BQ727" s="19">
        <v>0</v>
      </c>
      <c r="BR727" s="19">
        <v>0</v>
      </c>
      <c r="BS727" s="19">
        <v>0</v>
      </c>
      <c r="BT727" s="19">
        <v>0</v>
      </c>
      <c r="BU727" s="23">
        <v>0</v>
      </c>
      <c r="BV727" s="23"/>
      <c r="BW727" s="23"/>
      <c r="BX727" s="23"/>
      <c r="BY727" s="23"/>
      <c r="BZ727" s="23"/>
    </row>
    <row r="728" ht="20.1" customHeight="1" spans="3:78">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41" t="s">
        <v>1827</v>
      </c>
      <c r="AV728" s="32">
        <v>90001079</v>
      </c>
      <c r="AW728" s="35" t="s">
        <v>205</v>
      </c>
      <c r="AX728" s="32" t="s">
        <v>1047</v>
      </c>
      <c r="AY728" s="32">
        <v>10004004</v>
      </c>
      <c r="AZ728" s="32">
        <v>21030030</v>
      </c>
      <c r="BA728" s="35" t="s">
        <v>1828</v>
      </c>
      <c r="BB728" s="35" t="s">
        <v>867</v>
      </c>
      <c r="BC728" s="31">
        <v>0</v>
      </c>
      <c r="BD728" s="31">
        <v>0</v>
      </c>
      <c r="BE728"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6" t="s">
        <v>1830</v>
      </c>
      <c r="BG728" s="32">
        <v>0</v>
      </c>
      <c r="BH728" s="21">
        <v>0</v>
      </c>
      <c r="BI728" s="32">
        <v>0</v>
      </c>
      <c r="BJ728" s="32">
        <v>0</v>
      </c>
      <c r="BK728" s="32">
        <v>0</v>
      </c>
      <c r="BL728" s="32">
        <v>0</v>
      </c>
      <c r="BM728" s="188">
        <v>61023311</v>
      </c>
      <c r="BN728" s="19">
        <v>0</v>
      </c>
      <c r="BO728" s="19">
        <v>0</v>
      </c>
      <c r="BP728" s="19">
        <v>0</v>
      </c>
      <c r="BQ728" s="19">
        <v>0</v>
      </c>
      <c r="BR728" s="19">
        <v>0</v>
      </c>
      <c r="BS728" s="19">
        <v>0</v>
      </c>
      <c r="BT728" s="19">
        <v>0</v>
      </c>
      <c r="BU728" s="23">
        <v>0</v>
      </c>
      <c r="BV728" s="23"/>
      <c r="BW728" s="23"/>
      <c r="BX728" s="23"/>
      <c r="BY728" s="23"/>
      <c r="BZ728" s="23"/>
    </row>
    <row r="729" ht="20.1" customHeight="1" spans="3:78">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41" t="s">
        <v>1827</v>
      </c>
      <c r="AV729" s="32">
        <v>90001079</v>
      </c>
      <c r="AW729" s="35" t="s">
        <v>205</v>
      </c>
      <c r="AX729" s="32" t="s">
        <v>1047</v>
      </c>
      <c r="AY729" s="32">
        <v>10004004</v>
      </c>
      <c r="AZ729" s="32">
        <v>21030030</v>
      </c>
      <c r="BA729" s="35" t="s">
        <v>1828</v>
      </c>
      <c r="BB729" s="35" t="s">
        <v>867</v>
      </c>
      <c r="BC729" s="31">
        <v>0</v>
      </c>
      <c r="BD729" s="31">
        <v>0</v>
      </c>
      <c r="BE729"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6" t="s">
        <v>1831</v>
      </c>
      <c r="BG729" s="32">
        <v>0</v>
      </c>
      <c r="BH729" s="21">
        <v>0</v>
      </c>
      <c r="BI729" s="32">
        <v>0</v>
      </c>
      <c r="BJ729" s="32">
        <v>0</v>
      </c>
      <c r="BK729" s="32">
        <v>0</v>
      </c>
      <c r="BL729" s="32">
        <v>0</v>
      </c>
      <c r="BM729" s="188">
        <v>61023311</v>
      </c>
      <c r="BN729" s="19">
        <v>0</v>
      </c>
      <c r="BO729" s="19">
        <v>0</v>
      </c>
      <c r="BP729" s="19">
        <v>0</v>
      </c>
      <c r="BQ729" s="19">
        <v>0</v>
      </c>
      <c r="BR729" s="19">
        <v>0</v>
      </c>
      <c r="BS729" s="19">
        <v>0</v>
      </c>
      <c r="BT729" s="19">
        <v>0</v>
      </c>
      <c r="BU729" s="23">
        <v>0</v>
      </c>
      <c r="BV729" s="23"/>
      <c r="BW729" s="23"/>
      <c r="BX729" s="23"/>
      <c r="BY729" s="23"/>
      <c r="BZ729" s="23"/>
    </row>
    <row r="730" ht="20.1" customHeight="1" spans="3:78">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41" t="s">
        <v>1827</v>
      </c>
      <c r="AV730" s="32">
        <v>90001079</v>
      </c>
      <c r="AW730" s="35" t="s">
        <v>205</v>
      </c>
      <c r="AX730" s="32" t="s">
        <v>1047</v>
      </c>
      <c r="AY730" s="32">
        <v>10004004</v>
      </c>
      <c r="AZ730" s="32">
        <v>21030030</v>
      </c>
      <c r="BA730" s="35" t="s">
        <v>1828</v>
      </c>
      <c r="BB730" s="35" t="s">
        <v>867</v>
      </c>
      <c r="BC730" s="31">
        <v>0</v>
      </c>
      <c r="BD730" s="31">
        <v>0</v>
      </c>
      <c r="BE730"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6" t="s">
        <v>1832</v>
      </c>
      <c r="BG730" s="32">
        <v>0</v>
      </c>
      <c r="BH730" s="21">
        <v>0</v>
      </c>
      <c r="BI730" s="32">
        <v>0</v>
      </c>
      <c r="BJ730" s="32">
        <v>0</v>
      </c>
      <c r="BK730" s="32">
        <v>0</v>
      </c>
      <c r="BL730" s="32">
        <v>0</v>
      </c>
      <c r="BM730" s="188">
        <v>61023311</v>
      </c>
      <c r="BN730" s="19">
        <v>0</v>
      </c>
      <c r="BO730" s="19">
        <v>0</v>
      </c>
      <c r="BP730" s="19">
        <v>0</v>
      </c>
      <c r="BQ730" s="19">
        <v>0</v>
      </c>
      <c r="BR730" s="19">
        <v>0</v>
      </c>
      <c r="BS730" s="19">
        <v>0</v>
      </c>
      <c r="BT730" s="19">
        <v>0</v>
      </c>
      <c r="BU730" s="23">
        <v>0</v>
      </c>
      <c r="BV730" s="23"/>
      <c r="BW730" s="23"/>
      <c r="BX730" s="23"/>
      <c r="BY730" s="23"/>
      <c r="BZ730" s="23"/>
    </row>
    <row r="731" ht="20.1" customHeight="1" spans="3:78">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41" t="s">
        <v>1827</v>
      </c>
      <c r="AV731" s="32">
        <v>90001079</v>
      </c>
      <c r="AW731" s="35" t="s">
        <v>205</v>
      </c>
      <c r="AX731" s="32" t="s">
        <v>1047</v>
      </c>
      <c r="AY731" s="32">
        <v>10004004</v>
      </c>
      <c r="AZ731" s="32">
        <v>21030030</v>
      </c>
      <c r="BA731" s="35" t="s">
        <v>1828</v>
      </c>
      <c r="BB731" s="35" t="s">
        <v>867</v>
      </c>
      <c r="BC731" s="31">
        <v>0</v>
      </c>
      <c r="BD731" s="31">
        <v>0</v>
      </c>
      <c r="BE731"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6" t="s">
        <v>1833</v>
      </c>
      <c r="BG731" s="32">
        <v>0</v>
      </c>
      <c r="BH731" s="21">
        <v>61023501</v>
      </c>
      <c r="BI731" s="32">
        <v>0</v>
      </c>
      <c r="BJ731" s="32">
        <v>0</v>
      </c>
      <c r="BK731" s="32">
        <v>0</v>
      </c>
      <c r="BL731" s="32">
        <v>0</v>
      </c>
      <c r="BM731" s="188">
        <v>61023311</v>
      </c>
      <c r="BN731" s="19">
        <v>0</v>
      </c>
      <c r="BO731" s="19">
        <v>0</v>
      </c>
      <c r="BP731" s="19">
        <v>0</v>
      </c>
      <c r="BQ731" s="19">
        <v>0</v>
      </c>
      <c r="BR731" s="19">
        <v>0</v>
      </c>
      <c r="BS731" s="19">
        <v>0</v>
      </c>
      <c r="BT731" s="19">
        <v>0</v>
      </c>
      <c r="BU731" s="23">
        <v>0</v>
      </c>
      <c r="BV731" s="23"/>
      <c r="BW731" s="23"/>
      <c r="BX731" s="23"/>
      <c r="BY731" s="23"/>
      <c r="BZ731" s="23"/>
    </row>
    <row r="732" ht="20.1" customHeight="1" spans="3:78">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41" t="s">
        <v>1834</v>
      </c>
      <c r="AV732" s="32"/>
      <c r="AW732" s="35" t="s">
        <v>204</v>
      </c>
      <c r="AX732" s="32">
        <v>0</v>
      </c>
      <c r="AY732" s="32">
        <v>0</v>
      </c>
      <c r="AZ732" s="32">
        <v>0</v>
      </c>
      <c r="BA732" s="35" t="s">
        <v>206</v>
      </c>
      <c r="BB732" s="35">
        <v>0</v>
      </c>
      <c r="BC732" s="31">
        <v>0</v>
      </c>
      <c r="BD732" s="31">
        <v>0</v>
      </c>
      <c r="BE732" s="186" t="s">
        <v>1835</v>
      </c>
      <c r="BF732" s="186"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ht="20.1" customHeight="1" spans="3:78">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41" t="s">
        <v>1839</v>
      </c>
      <c r="AV733" s="32"/>
      <c r="AW733" s="35" t="s">
        <v>1716</v>
      </c>
      <c r="AX733" s="32" t="s">
        <v>1415</v>
      </c>
      <c r="AY733" s="32">
        <v>10002001</v>
      </c>
      <c r="AZ733" s="32">
        <v>21030040</v>
      </c>
      <c r="BA733" s="35" t="s">
        <v>321</v>
      </c>
      <c r="BB733" s="35" t="s">
        <v>377</v>
      </c>
      <c r="BC733" s="31">
        <v>0</v>
      </c>
      <c r="BD733" s="31">
        <v>0</v>
      </c>
      <c r="BE733" s="186"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ht="20.1" customHeight="1" spans="3:78">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41" t="s">
        <v>1839</v>
      </c>
      <c r="AV734" s="32"/>
      <c r="AW734" s="35" t="s">
        <v>1716</v>
      </c>
      <c r="AX734" s="32" t="s">
        <v>1415</v>
      </c>
      <c r="AY734" s="32">
        <v>10002001</v>
      </c>
      <c r="AZ734" s="32">
        <v>21030040</v>
      </c>
      <c r="BA734" s="35" t="s">
        <v>321</v>
      </c>
      <c r="BB734" s="35" t="s">
        <v>377</v>
      </c>
      <c r="BC734" s="31">
        <v>0</v>
      </c>
      <c r="BD734" s="31">
        <v>0</v>
      </c>
      <c r="BE734" s="186"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6"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ht="20.1" customHeight="1" spans="3:78">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1.15</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41" t="s">
        <v>1841</v>
      </c>
      <c r="AV735" s="32"/>
      <c r="AW735" s="35" t="s">
        <v>1716</v>
      </c>
      <c r="AX735" s="32" t="s">
        <v>1415</v>
      </c>
      <c r="AY735" s="32">
        <v>10002001</v>
      </c>
      <c r="AZ735" s="32">
        <v>21030040</v>
      </c>
      <c r="BA735" s="35" t="s">
        <v>321</v>
      </c>
      <c r="BB735" s="35" t="s">
        <v>377</v>
      </c>
      <c r="BC735" s="31">
        <v>0</v>
      </c>
      <c r="BD735" s="31">
        <v>0</v>
      </c>
      <c r="BE735"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6"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ht="20.1" customHeight="1" spans="3:78">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41" t="s">
        <v>1843</v>
      </c>
      <c r="AV736" s="32"/>
      <c r="AW736" s="35" t="s">
        <v>1716</v>
      </c>
      <c r="AX736" s="32" t="s">
        <v>1415</v>
      </c>
      <c r="AY736" s="32">
        <v>10002001</v>
      </c>
      <c r="AZ736" s="32">
        <v>21030040</v>
      </c>
      <c r="BA736" s="35" t="s">
        <v>321</v>
      </c>
      <c r="BB736" s="35" t="s">
        <v>377</v>
      </c>
      <c r="BC736" s="31">
        <v>0</v>
      </c>
      <c r="BD736" s="31">
        <v>0</v>
      </c>
      <c r="BE736"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6"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ht="20.1" customHeight="1" spans="3:78">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41" t="s">
        <v>1845</v>
      </c>
      <c r="AV737" s="32"/>
      <c r="AW737" s="35" t="s">
        <v>1716</v>
      </c>
      <c r="AX737" s="32" t="s">
        <v>1415</v>
      </c>
      <c r="AY737" s="32">
        <v>10002001</v>
      </c>
      <c r="AZ737" s="32">
        <v>21030040</v>
      </c>
      <c r="BA737" s="35" t="s">
        <v>321</v>
      </c>
      <c r="BB737" s="35" t="s">
        <v>377</v>
      </c>
      <c r="BC737" s="31">
        <v>0</v>
      </c>
      <c r="BD737" s="31">
        <v>0</v>
      </c>
      <c r="BE737"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6"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ht="20.1" customHeight="1" spans="3:78">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41" t="s">
        <v>1847</v>
      </c>
      <c r="AV738" s="32"/>
      <c r="AW738" s="35" t="s">
        <v>1716</v>
      </c>
      <c r="AX738" s="32" t="s">
        <v>1415</v>
      </c>
      <c r="AY738" s="32">
        <v>10002001</v>
      </c>
      <c r="AZ738" s="32">
        <v>21030040</v>
      </c>
      <c r="BA738" s="35" t="s">
        <v>321</v>
      </c>
      <c r="BB738" s="35" t="s">
        <v>377</v>
      </c>
      <c r="BC738" s="31">
        <v>0</v>
      </c>
      <c r="BD738" s="31">
        <v>0</v>
      </c>
      <c r="BE738"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6"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ht="20.1" customHeight="1" spans="3:78">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6" t="s">
        <v>1851</v>
      </c>
      <c r="BF739" s="186"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ht="19.5" customHeight="1" spans="3:78">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6"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6"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ht="19.5" customHeight="1" spans="3:78">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6"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6"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ht="19.5" customHeight="1" spans="3:78">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6" t="str">
        <f t="shared" si="48"/>
        <v>立即对目标范围内的怪物造成250%攻击伤害+1800点固定伤害,并附加易伤效果，对目标额外造成20%伤害，持续3秒</v>
      </c>
      <c r="BF742" s="186"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ht="19.5" customHeight="1" spans="3:78">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6" t="str">
        <f t="shared" si="48"/>
        <v>立即对目标范围内的怪物造成275%攻击伤害+2800点固定伤害,并附加易伤效果，对目标额外造成20%伤害，持续3秒</v>
      </c>
      <c r="BF743" s="186"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ht="19.5" customHeight="1" spans="3:78">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6" t="str">
        <f t="shared" si="48"/>
        <v>立即对目标范围内的怪物造成300%攻击伤害+4000点固定伤害,并附加易伤效果，对目标额外造成20%伤害，持续3秒</v>
      </c>
      <c r="BF744" s="186"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ht="19.5" customHeight="1" spans="3:78">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6" t="str">
        <f t="shared" si="48"/>
        <v>立即对目标范围内的怪物造成325%攻击伤害+5200点固定伤害,并附加易伤效果，对目标额外造成20%伤害，持续3秒</v>
      </c>
      <c r="BF745" s="186"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ht="19.5" customHeight="1" spans="3:78">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6"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6"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ht="19.5" customHeight="1" spans="3:78">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6"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6"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ht="19.5" customHeight="1" spans="3:78">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6" t="str">
        <f t="shared" si="50"/>
        <v>立即对目标范围内的怪物造成250%攻击伤害+1500点固定伤害,并使目标移动速度降低50%和额外承受20%伤害,持续3秒</v>
      </c>
      <c r="BF748" s="186"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ht="19.5" customHeight="1" spans="3:78">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6" t="str">
        <f t="shared" si="50"/>
        <v>立即对目标范围内的怪物造成275%攻击伤害+2250点固定伤害,并使目标移动速度降低50%和额外承受20%伤害,持续3秒</v>
      </c>
      <c r="BF749" s="186"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ht="19.5" customHeight="1" spans="3:78">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6" t="str">
        <f t="shared" si="50"/>
        <v>立即对目标范围内的怪物造成300%攻击伤害+3250点固定伤害,并使目标移动速度降低50%和额外承受20%伤害,持续3秒</v>
      </c>
      <c r="BF750" s="186"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ht="19.5" customHeight="1" spans="3:78">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6" t="str">
        <f t="shared" si="50"/>
        <v>立即对目标范围内的怪物造成325%攻击伤害+4250点固定伤害,并使目标移动速度降低50%和额外承受20%伤害,持续3秒</v>
      </c>
      <c r="BF751" s="186"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ht="19.5" customHeight="1" spans="3:78">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6" t="str">
        <f>"立即对目标范围内的怪物造成"&amp;X752*100&amp;"%攻击伤害+"&amp;Z752&amp;"点固定伤害"&amp;",并造成1秒眩晕效果"</f>
        <v>立即对目标范围内的怪物造成200%攻击伤害+750点固定伤害,并造成1秒眩晕效果</v>
      </c>
      <c r="BF752" s="186"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ht="19.5" customHeight="1" spans="3:78">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6" t="str">
        <f t="shared" ref="BE753:BE757" si="52">"立即对目标范围内的怪物造成"&amp;X753*100&amp;"%攻击伤害+"&amp;Z753&amp;"点固定伤害"&amp;",并造成1秒眩晕效果"</f>
        <v>立即对目标范围内的怪物造成200%攻击伤害+750点固定伤害,并造成1秒眩晕效果</v>
      </c>
      <c r="BF753" s="186"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ht="19.5" customHeight="1" spans="3:78">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6" t="str">
        <f t="shared" si="52"/>
        <v>立即对目标范围内的怪物造成220%攻击伤害+1500点固定伤害,并造成1秒眩晕效果</v>
      </c>
      <c r="BF754" s="186"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ht="19.5" customHeight="1" spans="3:78">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6" t="str">
        <f t="shared" si="52"/>
        <v>立即对目标范围内的怪物造成240%攻击伤害+2250点固定伤害,并造成1秒眩晕效果</v>
      </c>
      <c r="BF755" s="186"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ht="19.5" customHeight="1" spans="3:78">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6" t="str">
        <f t="shared" si="52"/>
        <v>立即对目标范围内的怪物造成260%攻击伤害+3250点固定伤害,并造成1秒眩晕效果</v>
      </c>
      <c r="BF756" s="186"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ht="19.5" customHeight="1" spans="3:78">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6" t="str">
        <f t="shared" si="52"/>
        <v>立即对目标范围内的怪物造成280%攻击伤害+4250点固定伤害,并造成1秒眩晕效果</v>
      </c>
      <c r="BF757" s="186"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ht="20.1" customHeight="1" spans="3:78">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6" t="str">
        <f>"对目标区域释放法术,在此范围内的目标每秒造成"&amp;X758*100&amp;"%攻击伤害+"&amp;Z758&amp;"点固定伤害,持续6秒"</f>
        <v>对目标区域释放法术,在此范围内的目标每秒造成100%攻击伤害+500点固定伤害,持续6秒</v>
      </c>
      <c r="BF758" s="186"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ht="20.1" customHeight="1" spans="3:78">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6"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6"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ht="20.1" customHeight="1" spans="3:78">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6" t="str">
        <f t="shared" si="54"/>
        <v>对目标区域释放法术,在此范围内的目标每秒造成110%攻击伤害+800点固定伤害,持续6秒</v>
      </c>
      <c r="BF760" s="186"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ht="20.1" customHeight="1" spans="3:78">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6" t="str">
        <f t="shared" si="54"/>
        <v>对目标区域释放法术,在此范围内的目标每秒造成120%攻击伤害+1150点固定伤害,持续6秒</v>
      </c>
      <c r="BF761" s="186"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ht="20.1" customHeight="1" spans="3:78">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6" t="str">
        <f t="shared" si="54"/>
        <v>对目标区域释放法术,在此范围内的目标每秒造成130%攻击伤害+1550点固定伤害,持续6秒</v>
      </c>
      <c r="BF762" s="186"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ht="20.1" customHeight="1" spans="3:78">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6" t="str">
        <f t="shared" si="54"/>
        <v>对目标区域释放法术,在此范围内的目标每秒造成140%攻击伤害+2050点固定伤害,持续6秒</v>
      </c>
      <c r="BF763" s="186"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ht="20.1" customHeight="1" spans="3:78">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41" t="s">
        <v>1882</v>
      </c>
      <c r="AV764" s="32"/>
      <c r="AW764" s="35" t="s">
        <v>205</v>
      </c>
      <c r="AX764" s="32" t="s">
        <v>540</v>
      </c>
      <c r="AY764" s="32">
        <v>10000009</v>
      </c>
      <c r="AZ764" s="32">
        <v>21100050</v>
      </c>
      <c r="BA764" s="35" t="s">
        <v>206</v>
      </c>
      <c r="BB764" s="35">
        <v>0</v>
      </c>
      <c r="BC764" s="31">
        <v>0</v>
      </c>
      <c r="BD764" s="31">
        <v>0</v>
      </c>
      <c r="BE764" s="186"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ht="20.1" customHeight="1" spans="3:78">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41" t="s">
        <v>1882</v>
      </c>
      <c r="AV765" s="32"/>
      <c r="AW765" s="35" t="s">
        <v>205</v>
      </c>
      <c r="AX765" s="32" t="s">
        <v>540</v>
      </c>
      <c r="AY765" s="32">
        <v>10000009</v>
      </c>
      <c r="AZ765" s="32">
        <v>21100050</v>
      </c>
      <c r="BA765" s="35" t="s">
        <v>206</v>
      </c>
      <c r="BB765" s="35">
        <v>0</v>
      </c>
      <c r="BC765" s="31">
        <v>0</v>
      </c>
      <c r="BD765" s="31">
        <v>0</v>
      </c>
      <c r="BE765" s="186"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6"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ht="20.1" customHeight="1" spans="3:78">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41" t="s">
        <v>1882</v>
      </c>
      <c r="AV766" s="32"/>
      <c r="AW766" s="35" t="s">
        <v>205</v>
      </c>
      <c r="AX766" s="32" t="s">
        <v>540</v>
      </c>
      <c r="AY766" s="32">
        <v>10000009</v>
      </c>
      <c r="AZ766" s="32">
        <v>21100050</v>
      </c>
      <c r="BA766" s="35" t="s">
        <v>206</v>
      </c>
      <c r="BB766" s="35">
        <v>0</v>
      </c>
      <c r="BC766" s="31">
        <v>0</v>
      </c>
      <c r="BD766" s="31">
        <v>0</v>
      </c>
      <c r="BE766" s="186" t="str">
        <f t="shared" si="56"/>
        <v>立即对目标范围内的怪物造成350%攻击伤害+1500,并击退周围附近敌方目标,此技能为必中技能无视对方闪避属性,并使目标造成1秒眩晕效果</v>
      </c>
      <c r="BF766" s="186"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ht="20.1" customHeight="1" spans="3:78">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41" t="s">
        <v>1882</v>
      </c>
      <c r="AV767" s="32"/>
      <c r="AW767" s="35" t="s">
        <v>205</v>
      </c>
      <c r="AX767" s="32" t="s">
        <v>540</v>
      </c>
      <c r="AY767" s="32">
        <v>10000009</v>
      </c>
      <c r="AZ767" s="32">
        <v>21100050</v>
      </c>
      <c r="BA767" s="35" t="s">
        <v>206</v>
      </c>
      <c r="BB767" s="35">
        <v>0</v>
      </c>
      <c r="BC767" s="31">
        <v>0</v>
      </c>
      <c r="BD767" s="31">
        <v>0</v>
      </c>
      <c r="BE767" s="186" t="str">
        <f t="shared" si="56"/>
        <v>立即对目标范围内的怪物造成375%攻击伤害+2250,并击退周围附近敌方目标,此技能为必中技能无视对方闪避属性,并使目标造成1秒眩晕效果</v>
      </c>
      <c r="BF767" s="186"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ht="20.1" customHeight="1" spans="3:78">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41" t="s">
        <v>1882</v>
      </c>
      <c r="AV768" s="32"/>
      <c r="AW768" s="35" t="s">
        <v>205</v>
      </c>
      <c r="AX768" s="32" t="s">
        <v>540</v>
      </c>
      <c r="AY768" s="32">
        <v>10000009</v>
      </c>
      <c r="AZ768" s="32">
        <v>21100050</v>
      </c>
      <c r="BA768" s="35" t="s">
        <v>206</v>
      </c>
      <c r="BB768" s="35">
        <v>0</v>
      </c>
      <c r="BC768" s="31">
        <v>0</v>
      </c>
      <c r="BD768" s="31">
        <v>0</v>
      </c>
      <c r="BE768" s="186" t="str">
        <f t="shared" si="56"/>
        <v>立即对目标范围内的怪物造成400%攻击伤害+3250,并击退周围附近敌方目标,此技能为必中技能无视对方闪避属性,并使目标造成1秒眩晕效果</v>
      </c>
      <c r="BF768" s="186"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ht="20.1" customHeight="1" spans="3:78">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41" t="s">
        <v>1882</v>
      </c>
      <c r="AV769" s="32"/>
      <c r="AW769" s="35" t="s">
        <v>205</v>
      </c>
      <c r="AX769" s="32" t="s">
        <v>540</v>
      </c>
      <c r="AY769" s="32">
        <v>10000009</v>
      </c>
      <c r="AZ769" s="32">
        <v>21100050</v>
      </c>
      <c r="BA769" s="35" t="s">
        <v>206</v>
      </c>
      <c r="BB769" s="35">
        <v>0</v>
      </c>
      <c r="BC769" s="31">
        <v>0</v>
      </c>
      <c r="BD769" s="31">
        <v>0</v>
      </c>
      <c r="BE769" s="186" t="str">
        <f t="shared" si="56"/>
        <v>立即对目标范围内的怪物造成425%攻击伤害+4250,并击退周围附近敌方目标,此技能为必中技能无视对方闪避属性,并使目标造成1秒眩晕效果</v>
      </c>
      <c r="BF769" s="186"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ht="19.5" customHeight="1" spans="3:78">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6"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ht="19.5" customHeight="1" spans="3:78">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6"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6"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ht="19.5" customHeight="1" spans="3:78">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6" t="str">
        <f t="shared" si="58"/>
        <v>立即对目标范围内的怪物造成350%攻击伤害+2700点固定伤害,并使目标产生冰封效果,使其2秒内无法进行移动</v>
      </c>
      <c r="BF772" s="186"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ht="19.5" customHeight="1" spans="3:78">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6" t="str">
        <f t="shared" si="58"/>
        <v>立即对目标范围内的怪物造成375%攻击伤害+4200点固定伤害,并使目标产生冰封效果,使其2秒内无法进行移动</v>
      </c>
      <c r="BF773" s="186"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ht="19.5" customHeight="1" spans="3:78">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6" t="str">
        <f t="shared" si="58"/>
        <v>立即对目标范围内的怪物造成400%攻击伤害+6000点固定伤害,并使目标产生冰封效果,使其2秒内无法进行移动</v>
      </c>
      <c r="BF774" s="186"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ht="19.5" customHeight="1" spans="3:78">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6" t="str">
        <f t="shared" si="58"/>
        <v>立即对目标范围内的怪物造成425%攻击伤害+7800点固定伤害,并使目标产生冰封效果,使其2秒内无法进行移动</v>
      </c>
      <c r="BF775" s="186"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ht="20.1" customHeight="1" spans="3:78">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4"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4"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ht="20.1" customHeight="1" spans="3:78">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4"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4"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ht="20.1" customHeight="1" spans="3:78">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4" t="str">
        <f t="shared" si="59"/>
        <v>立即对当前脚下敌人目标造成200%攻击伤害+1400点固定伤害和使目标眩晕1秒,并迅速跳跃至目标区域</v>
      </c>
      <c r="BF778" s="184"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ht="20.1" customHeight="1" spans="3:78">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4" t="str">
        <f t="shared" si="59"/>
        <v>立即对当前脚下敌人目标造成200%攻击伤害+1750点固定伤害和使目标眩晕1秒,并迅速跳跃至目标区域</v>
      </c>
      <c r="BF779" s="184"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ht="20.1" customHeight="1" spans="3:78">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4" t="str">
        <f t="shared" si="59"/>
        <v>立即对当前脚下敌人目标造成200%攻击伤害+2100点固定伤害和使目标眩晕1秒,并迅速跳跃至目标区域</v>
      </c>
      <c r="BF780" s="184"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ht="20.1" customHeight="1" spans="3:78">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4" t="str">
        <f t="shared" si="59"/>
        <v>立即对当前脚下敌人目标造成200%攻击伤害+2450点固定伤害和使目标眩晕1秒,并迅速跳跃至目标区域</v>
      </c>
      <c r="BF781" s="184"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ht="20.1" customHeight="1" spans="3:78">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90" t="s">
        <v>1897</v>
      </c>
      <c r="BF782" s="190"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ht="20.1" customHeight="1" spans="3:78">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90" t="s">
        <v>1897</v>
      </c>
      <c r="BF783" s="190"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ht="20.1" customHeight="1" spans="3:78">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90" t="s">
        <v>1899</v>
      </c>
      <c r="BF784" s="190"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ht="20.1" customHeight="1" spans="1:78">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90" t="s">
        <v>1901</v>
      </c>
      <c r="BF785" s="190"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ht="20.1" customHeight="1" spans="1:78">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90" t="s">
        <v>355</v>
      </c>
      <c r="BF786" s="190"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ht="20.1" customHeight="1" spans="1:78">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90" t="s">
        <v>1903</v>
      </c>
      <c r="BF787" s="190"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ht="19.5" customHeight="1" spans="1:78">
      <c r="C788" s="21">
        <v>62021101</v>
      </c>
      <c r="D788" s="191" t="s">
        <v>1679</v>
      </c>
      <c r="E788" s="191" t="s">
        <v>1680</v>
      </c>
      <c r="F788" s="192">
        <v>0</v>
      </c>
      <c r="G788" s="38">
        <v>62021201</v>
      </c>
      <c r="H788" s="193">
        <v>62021102</v>
      </c>
      <c r="I788" s="194">
        <v>0</v>
      </c>
      <c r="J788" s="192">
        <v>18</v>
      </c>
      <c r="K788" s="192">
        <v>5</v>
      </c>
      <c r="L788" s="192">
        <v>0</v>
      </c>
      <c r="M788" s="195">
        <v>0</v>
      </c>
      <c r="N788" s="195">
        <v>0</v>
      </c>
      <c r="O788" s="195">
        <v>1</v>
      </c>
      <c r="P788" s="195">
        <v>0</v>
      </c>
      <c r="Q788" s="195">
        <v>0</v>
      </c>
      <c r="R788" s="195">
        <v>0</v>
      </c>
      <c r="S788" s="196">
        <v>0</v>
      </c>
      <c r="T788" s="194">
        <v>0</v>
      </c>
      <c r="U788" s="192">
        <v>1</v>
      </c>
      <c r="V788" s="195">
        <v>2</v>
      </c>
      <c r="W788" s="195">
        <v>0</v>
      </c>
      <c r="X788" s="195">
        <v>2.5</v>
      </c>
      <c r="Y788" s="19">
        <v>0</v>
      </c>
      <c r="Z788" s="192">
        <v>900</v>
      </c>
      <c r="AA788" s="195">
        <v>0</v>
      </c>
      <c r="AB788" s="195">
        <v>0</v>
      </c>
      <c r="AC788" s="195">
        <v>0</v>
      </c>
      <c r="AD788" s="195">
        <v>0</v>
      </c>
      <c r="AE788" s="195">
        <v>0</v>
      </c>
      <c r="AF788" s="195">
        <v>7</v>
      </c>
      <c r="AG788" s="195">
        <v>1</v>
      </c>
      <c r="AH788" s="195">
        <v>4</v>
      </c>
      <c r="AI788" s="196">
        <v>2</v>
      </c>
      <c r="AJ788" s="196">
        <v>1</v>
      </c>
      <c r="AK788" s="196">
        <v>0</v>
      </c>
      <c r="AL788" s="196">
        <v>7</v>
      </c>
      <c r="AM788" s="195">
        <v>0</v>
      </c>
      <c r="AN788" s="195">
        <v>0</v>
      </c>
      <c r="AO788" s="195">
        <v>0</v>
      </c>
      <c r="AP788" s="195">
        <v>0.25</v>
      </c>
      <c r="AQ788" s="195">
        <v>2000</v>
      </c>
      <c r="AR788" s="195">
        <v>0.25</v>
      </c>
      <c r="AS788" s="195">
        <v>0</v>
      </c>
      <c r="AT788" s="196">
        <v>0</v>
      </c>
      <c r="AU788" s="342" t="s">
        <v>1705</v>
      </c>
      <c r="AV788" s="195"/>
      <c r="AW788" s="191" t="s">
        <v>1706</v>
      </c>
      <c r="AX788" s="195" t="s">
        <v>1707</v>
      </c>
      <c r="AY788" s="195">
        <v>10000006</v>
      </c>
      <c r="AZ788" s="195">
        <v>21101022</v>
      </c>
      <c r="BA788" s="197" t="s">
        <v>1708</v>
      </c>
      <c r="BB788" s="191">
        <v>0</v>
      </c>
      <c r="BC788" s="194">
        <v>0</v>
      </c>
      <c r="BD788" s="194">
        <v>0</v>
      </c>
      <c r="BE788" s="198"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8" t="s">
        <v>1905</v>
      </c>
      <c r="BG788" s="195">
        <v>0</v>
      </c>
      <c r="BH788" s="192">
        <v>0</v>
      </c>
      <c r="BI788" s="195">
        <v>0</v>
      </c>
      <c r="BJ788" s="195">
        <v>0</v>
      </c>
      <c r="BK788" s="195">
        <v>0</v>
      </c>
      <c r="BL788" s="195">
        <v>0</v>
      </c>
      <c r="BM788" s="199">
        <v>0</v>
      </c>
      <c r="BN788" s="196">
        <v>0</v>
      </c>
      <c r="BO788" s="196">
        <v>0</v>
      </c>
      <c r="BP788" s="196">
        <v>0</v>
      </c>
      <c r="BQ788" s="196">
        <v>0</v>
      </c>
      <c r="BR788" s="196">
        <v>0</v>
      </c>
      <c r="BS788" s="196">
        <v>0</v>
      </c>
      <c r="BT788" s="19">
        <v>0</v>
      </c>
      <c r="BU788" s="23">
        <v>0</v>
      </c>
      <c r="BV788" s="23"/>
      <c r="BW788" s="23"/>
      <c r="BX788" s="23"/>
      <c r="BY788" s="23"/>
      <c r="BZ788" s="23"/>
    </row>
    <row r="789" ht="19.5" customHeight="1" spans="1:78">
      <c r="C789" s="21">
        <v>62021102</v>
      </c>
      <c r="D789" s="191" t="s">
        <v>1679</v>
      </c>
      <c r="E789" s="191" t="s">
        <v>1680</v>
      </c>
      <c r="F789" s="192">
        <v>1</v>
      </c>
      <c r="G789" s="38">
        <v>62021201</v>
      </c>
      <c r="H789" s="193">
        <v>62021103</v>
      </c>
      <c r="I789" s="194">
        <v>0</v>
      </c>
      <c r="J789" s="192">
        <v>27</v>
      </c>
      <c r="K789" s="192">
        <v>2</v>
      </c>
      <c r="L789" s="192">
        <v>0</v>
      </c>
      <c r="M789" s="195">
        <v>0</v>
      </c>
      <c r="N789" s="195">
        <v>0</v>
      </c>
      <c r="O789" s="195">
        <v>1</v>
      </c>
      <c r="P789" s="195">
        <v>0</v>
      </c>
      <c r="Q789" s="195">
        <v>0</v>
      </c>
      <c r="R789" s="195">
        <v>0</v>
      </c>
      <c r="S789" s="196">
        <v>0</v>
      </c>
      <c r="T789" s="194">
        <v>0</v>
      </c>
      <c r="U789" s="192">
        <v>1</v>
      </c>
      <c r="V789" s="195">
        <v>2</v>
      </c>
      <c r="W789" s="195">
        <v>0</v>
      </c>
      <c r="X789" s="195">
        <v>2.5</v>
      </c>
      <c r="Y789" s="19">
        <v>0</v>
      </c>
      <c r="Z789" s="192">
        <v>900</v>
      </c>
      <c r="AA789" s="195">
        <v>0</v>
      </c>
      <c r="AB789" s="195">
        <v>0</v>
      </c>
      <c r="AC789" s="195">
        <v>0</v>
      </c>
      <c r="AD789" s="195">
        <v>0</v>
      </c>
      <c r="AE789" s="195">
        <v>0</v>
      </c>
      <c r="AF789" s="195">
        <v>7</v>
      </c>
      <c r="AG789" s="195">
        <v>1</v>
      </c>
      <c r="AH789" s="195">
        <v>4</v>
      </c>
      <c r="AI789" s="196">
        <v>2</v>
      </c>
      <c r="AJ789" s="196">
        <v>1</v>
      </c>
      <c r="AK789" s="196">
        <v>0</v>
      </c>
      <c r="AL789" s="196">
        <v>7</v>
      </c>
      <c r="AM789" s="195">
        <v>0</v>
      </c>
      <c r="AN789" s="195">
        <v>0</v>
      </c>
      <c r="AO789" s="195">
        <v>0</v>
      </c>
      <c r="AP789" s="195">
        <v>0.25</v>
      </c>
      <c r="AQ789" s="195">
        <v>2000</v>
      </c>
      <c r="AR789" s="195">
        <v>0.25</v>
      </c>
      <c r="AS789" s="195">
        <v>0</v>
      </c>
      <c r="AT789" s="196">
        <v>0</v>
      </c>
      <c r="AU789" s="342" t="s">
        <v>1705</v>
      </c>
      <c r="AV789" s="195"/>
      <c r="AW789" s="191" t="s">
        <v>1706</v>
      </c>
      <c r="AX789" s="195" t="s">
        <v>1707</v>
      </c>
      <c r="AY789" s="195">
        <v>10000006</v>
      </c>
      <c r="AZ789" s="195">
        <v>21101022</v>
      </c>
      <c r="BA789" s="197" t="s">
        <v>1708</v>
      </c>
      <c r="BB789" s="191">
        <v>0</v>
      </c>
      <c r="BC789" s="194">
        <v>0</v>
      </c>
      <c r="BD789" s="194">
        <v>0</v>
      </c>
      <c r="BE789" s="198"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8" t="s">
        <v>1905</v>
      </c>
      <c r="BG789" s="195">
        <v>0</v>
      </c>
      <c r="BH789" s="192">
        <v>0</v>
      </c>
      <c r="BI789" s="195">
        <v>0</v>
      </c>
      <c r="BJ789" s="195">
        <v>0</v>
      </c>
      <c r="BK789" s="195">
        <v>0</v>
      </c>
      <c r="BL789" s="195">
        <v>0</v>
      </c>
      <c r="BM789" s="199">
        <v>0</v>
      </c>
      <c r="BN789" s="196">
        <v>0</v>
      </c>
      <c r="BO789" s="196">
        <v>0</v>
      </c>
      <c r="BP789" s="196">
        <v>0</v>
      </c>
      <c r="BQ789" s="196">
        <v>0</v>
      </c>
      <c r="BR789" s="196">
        <v>0</v>
      </c>
      <c r="BS789" s="196">
        <v>0</v>
      </c>
      <c r="BT789" s="19">
        <v>0</v>
      </c>
      <c r="BU789" s="23">
        <v>0</v>
      </c>
      <c r="BV789" s="23"/>
      <c r="BW789" s="23"/>
      <c r="BX789" s="23"/>
      <c r="BY789" s="23"/>
      <c r="BZ789" s="23"/>
    </row>
    <row r="790" ht="19.5" customHeight="1" spans="1:78">
      <c r="C790" s="21">
        <v>62021103</v>
      </c>
      <c r="D790" s="191" t="s">
        <v>1679</v>
      </c>
      <c r="E790" s="191" t="s">
        <v>1680</v>
      </c>
      <c r="F790" s="192">
        <v>2</v>
      </c>
      <c r="G790" s="38">
        <v>62021201</v>
      </c>
      <c r="H790" s="193">
        <v>62021104</v>
      </c>
      <c r="I790" s="194">
        <v>0</v>
      </c>
      <c r="J790" s="192">
        <v>32</v>
      </c>
      <c r="K790" s="192">
        <v>2</v>
      </c>
      <c r="L790" s="192">
        <v>0</v>
      </c>
      <c r="M790" s="195">
        <v>0</v>
      </c>
      <c r="N790" s="195">
        <v>0</v>
      </c>
      <c r="O790" s="195">
        <v>1</v>
      </c>
      <c r="P790" s="195">
        <v>0</v>
      </c>
      <c r="Q790" s="195">
        <v>0</v>
      </c>
      <c r="R790" s="195">
        <v>0</v>
      </c>
      <c r="S790" s="196">
        <v>0</v>
      </c>
      <c r="T790" s="194">
        <v>0</v>
      </c>
      <c r="U790" s="192">
        <v>1</v>
      </c>
      <c r="V790" s="195">
        <v>2</v>
      </c>
      <c r="W790" s="195">
        <v>0</v>
      </c>
      <c r="X790" s="195">
        <v>2.75</v>
      </c>
      <c r="Y790" s="19">
        <v>0</v>
      </c>
      <c r="Z790" s="192">
        <v>1800</v>
      </c>
      <c r="AA790" s="195">
        <v>0</v>
      </c>
      <c r="AB790" s="195">
        <v>0</v>
      </c>
      <c r="AC790" s="195">
        <v>0</v>
      </c>
      <c r="AD790" s="195">
        <v>0</v>
      </c>
      <c r="AE790" s="195">
        <v>0</v>
      </c>
      <c r="AF790" s="195">
        <v>7</v>
      </c>
      <c r="AG790" s="195">
        <v>1</v>
      </c>
      <c r="AH790" s="195">
        <v>4</v>
      </c>
      <c r="AI790" s="196">
        <v>2</v>
      </c>
      <c r="AJ790" s="196">
        <v>1</v>
      </c>
      <c r="AK790" s="196">
        <v>0</v>
      </c>
      <c r="AL790" s="196">
        <v>7</v>
      </c>
      <c r="AM790" s="195">
        <v>0</v>
      </c>
      <c r="AN790" s="195">
        <v>0</v>
      </c>
      <c r="AO790" s="195">
        <v>0</v>
      </c>
      <c r="AP790" s="195">
        <v>0.25</v>
      </c>
      <c r="AQ790" s="195">
        <v>2000</v>
      </c>
      <c r="AR790" s="195">
        <v>0.25</v>
      </c>
      <c r="AS790" s="195">
        <v>0</v>
      </c>
      <c r="AT790" s="196">
        <v>0</v>
      </c>
      <c r="AU790" s="342" t="s">
        <v>1705</v>
      </c>
      <c r="AV790" s="195"/>
      <c r="AW790" s="191" t="s">
        <v>1706</v>
      </c>
      <c r="AX790" s="195" t="s">
        <v>1707</v>
      </c>
      <c r="AY790" s="195">
        <v>10000006</v>
      </c>
      <c r="AZ790" s="195">
        <v>21101022</v>
      </c>
      <c r="BA790" s="197" t="s">
        <v>1708</v>
      </c>
      <c r="BB790" s="191">
        <v>0</v>
      </c>
      <c r="BC790" s="194">
        <v>0</v>
      </c>
      <c r="BD790" s="194">
        <v>0</v>
      </c>
      <c r="BE790" s="198" t="str">
        <f t="shared" si="60"/>
        <v>立即将目标周围的怪物强制拉到技能范围中,并对目标范围内的怪物造成275%攻击伤害+1800点固定伤害</v>
      </c>
      <c r="BF790" s="198" t="s">
        <v>1906</v>
      </c>
      <c r="BG790" s="195">
        <v>0</v>
      </c>
      <c r="BH790" s="192">
        <v>0</v>
      </c>
      <c r="BI790" s="195">
        <v>0</v>
      </c>
      <c r="BJ790" s="195">
        <v>0</v>
      </c>
      <c r="BK790" s="195">
        <v>0</v>
      </c>
      <c r="BL790" s="195">
        <v>0</v>
      </c>
      <c r="BM790" s="199">
        <v>0</v>
      </c>
      <c r="BN790" s="196">
        <v>0</v>
      </c>
      <c r="BO790" s="196">
        <v>0</v>
      </c>
      <c r="BP790" s="196">
        <v>0</v>
      </c>
      <c r="BQ790" s="196">
        <v>0</v>
      </c>
      <c r="BR790" s="196">
        <v>0</v>
      </c>
      <c r="BS790" s="196">
        <v>0</v>
      </c>
      <c r="BT790" s="19">
        <v>0</v>
      </c>
      <c r="BU790" s="23">
        <v>0</v>
      </c>
      <c r="BV790" s="23"/>
      <c r="BW790" s="23"/>
      <c r="BX790" s="23"/>
      <c r="BY790" s="23"/>
      <c r="BZ790" s="23"/>
    </row>
    <row r="791" ht="19.5" customHeight="1" spans="1:78">
      <c r="C791" s="21">
        <v>62021104</v>
      </c>
      <c r="D791" s="191" t="s">
        <v>1679</v>
      </c>
      <c r="E791" s="191" t="s">
        <v>1680</v>
      </c>
      <c r="F791" s="192">
        <v>3</v>
      </c>
      <c r="G791" s="38">
        <v>62021201</v>
      </c>
      <c r="H791" s="192">
        <v>0</v>
      </c>
      <c r="I791" s="194">
        <v>0</v>
      </c>
      <c r="J791" s="192">
        <v>0</v>
      </c>
      <c r="K791" s="200">
        <v>0</v>
      </c>
      <c r="L791" s="192">
        <v>0</v>
      </c>
      <c r="M791" s="195">
        <v>0</v>
      </c>
      <c r="N791" s="195">
        <v>0</v>
      </c>
      <c r="O791" s="195">
        <v>1</v>
      </c>
      <c r="P791" s="195">
        <v>0</v>
      </c>
      <c r="Q791" s="195">
        <v>0</v>
      </c>
      <c r="R791" s="195">
        <v>0</v>
      </c>
      <c r="S791" s="196">
        <v>0</v>
      </c>
      <c r="T791" s="194">
        <v>0</v>
      </c>
      <c r="U791" s="192">
        <v>1</v>
      </c>
      <c r="V791" s="195">
        <v>2</v>
      </c>
      <c r="W791" s="195">
        <v>0</v>
      </c>
      <c r="X791" s="195">
        <v>3</v>
      </c>
      <c r="Y791" s="19">
        <v>0</v>
      </c>
      <c r="Z791" s="192">
        <v>2800</v>
      </c>
      <c r="AA791" s="195">
        <v>0</v>
      </c>
      <c r="AB791" s="195">
        <v>0</v>
      </c>
      <c r="AC791" s="195">
        <v>0</v>
      </c>
      <c r="AD791" s="195">
        <v>0</v>
      </c>
      <c r="AE791" s="195">
        <v>0</v>
      </c>
      <c r="AF791" s="195">
        <v>7</v>
      </c>
      <c r="AG791" s="195">
        <v>1</v>
      </c>
      <c r="AH791" s="195">
        <v>4</v>
      </c>
      <c r="AI791" s="196">
        <v>2</v>
      </c>
      <c r="AJ791" s="196">
        <v>1</v>
      </c>
      <c r="AK791" s="196">
        <v>0</v>
      </c>
      <c r="AL791" s="196">
        <v>7</v>
      </c>
      <c r="AM791" s="195">
        <v>0</v>
      </c>
      <c r="AN791" s="195">
        <v>0</v>
      </c>
      <c r="AO791" s="195">
        <v>0</v>
      </c>
      <c r="AP791" s="195">
        <v>0.25</v>
      </c>
      <c r="AQ791" s="195">
        <v>2000</v>
      </c>
      <c r="AR791" s="195">
        <v>0.25</v>
      </c>
      <c r="AS791" s="195">
        <v>0</v>
      </c>
      <c r="AT791" s="196">
        <v>0</v>
      </c>
      <c r="AU791" s="342" t="s">
        <v>1705</v>
      </c>
      <c r="AV791" s="195"/>
      <c r="AW791" s="191" t="s">
        <v>1706</v>
      </c>
      <c r="AX791" s="195" t="s">
        <v>1707</v>
      </c>
      <c r="AY791" s="195">
        <v>10000006</v>
      </c>
      <c r="AZ791" s="195">
        <v>21101022</v>
      </c>
      <c r="BA791" s="197" t="s">
        <v>1708</v>
      </c>
      <c r="BB791" s="191">
        <v>0</v>
      </c>
      <c r="BC791" s="194">
        <v>0</v>
      </c>
      <c r="BD791" s="194">
        <v>0</v>
      </c>
      <c r="BE791" s="198" t="str">
        <f t="shared" si="60"/>
        <v>立即将目标周围的怪物强制拉到技能范围中,并对目标范围内的怪物造成300%攻击伤害+2800点固定伤害</v>
      </c>
      <c r="BF791" s="198" t="s">
        <v>1907</v>
      </c>
      <c r="BG791" s="195">
        <v>0</v>
      </c>
      <c r="BH791" s="192">
        <v>0</v>
      </c>
      <c r="BI791" s="195">
        <v>0</v>
      </c>
      <c r="BJ791" s="195">
        <v>0</v>
      </c>
      <c r="BK791" s="195">
        <v>0</v>
      </c>
      <c r="BL791" s="195">
        <v>0</v>
      </c>
      <c r="BM791" s="199">
        <v>0</v>
      </c>
      <c r="BN791" s="196">
        <v>0</v>
      </c>
      <c r="BO791" s="196">
        <v>0</v>
      </c>
      <c r="BP791" s="196">
        <v>0</v>
      </c>
      <c r="BQ791" s="196">
        <v>0</v>
      </c>
      <c r="BR791" s="196">
        <v>0</v>
      </c>
      <c r="BS791" s="196">
        <v>0</v>
      </c>
      <c r="BT791" s="19">
        <v>0</v>
      </c>
      <c r="BU791" s="23">
        <v>0</v>
      </c>
      <c r="BV791" s="23"/>
      <c r="BW791" s="23"/>
      <c r="BX791" s="23"/>
      <c r="BY791" s="23"/>
      <c r="BZ791" s="23"/>
    </row>
    <row r="792" ht="19.5" customHeight="1" spans="1:78">
      <c r="C792" s="21">
        <v>62021105</v>
      </c>
      <c r="D792" s="191" t="s">
        <v>1679</v>
      </c>
      <c r="E792" s="191" t="s">
        <v>1680</v>
      </c>
      <c r="F792" s="192">
        <v>4</v>
      </c>
      <c r="G792" s="38">
        <v>62021201</v>
      </c>
      <c r="H792" s="192">
        <v>0</v>
      </c>
      <c r="I792" s="194">
        <v>0</v>
      </c>
      <c r="J792" s="192">
        <v>0</v>
      </c>
      <c r="K792" s="192">
        <v>0</v>
      </c>
      <c r="L792" s="192">
        <v>0</v>
      </c>
      <c r="M792" s="195">
        <v>0</v>
      </c>
      <c r="N792" s="195">
        <v>0</v>
      </c>
      <c r="O792" s="195">
        <v>1</v>
      </c>
      <c r="P792" s="195">
        <v>0</v>
      </c>
      <c r="Q792" s="195">
        <v>0</v>
      </c>
      <c r="R792" s="195">
        <v>0</v>
      </c>
      <c r="S792" s="196">
        <v>0</v>
      </c>
      <c r="T792" s="194">
        <v>0</v>
      </c>
      <c r="U792" s="192">
        <v>1</v>
      </c>
      <c r="V792" s="195">
        <v>2</v>
      </c>
      <c r="W792" s="195">
        <v>0</v>
      </c>
      <c r="X792" s="195">
        <v>3.25</v>
      </c>
      <c r="Y792" s="19">
        <v>0</v>
      </c>
      <c r="Z792" s="192">
        <v>4000</v>
      </c>
      <c r="AA792" s="195">
        <v>0</v>
      </c>
      <c r="AB792" s="195">
        <v>0</v>
      </c>
      <c r="AC792" s="195">
        <v>0</v>
      </c>
      <c r="AD792" s="195">
        <v>0</v>
      </c>
      <c r="AE792" s="195">
        <v>0</v>
      </c>
      <c r="AF792" s="195">
        <v>7</v>
      </c>
      <c r="AG792" s="195">
        <v>1</v>
      </c>
      <c r="AH792" s="195">
        <v>4</v>
      </c>
      <c r="AI792" s="196">
        <v>2</v>
      </c>
      <c r="AJ792" s="196">
        <v>1</v>
      </c>
      <c r="AK792" s="196">
        <v>0</v>
      </c>
      <c r="AL792" s="196">
        <v>7</v>
      </c>
      <c r="AM792" s="195">
        <v>0</v>
      </c>
      <c r="AN792" s="195">
        <v>0</v>
      </c>
      <c r="AO792" s="195">
        <v>0</v>
      </c>
      <c r="AP792" s="195">
        <v>0.25</v>
      </c>
      <c r="AQ792" s="195">
        <v>2000</v>
      </c>
      <c r="AR792" s="195">
        <v>0.25</v>
      </c>
      <c r="AS792" s="195">
        <v>0</v>
      </c>
      <c r="AT792" s="196">
        <v>0</v>
      </c>
      <c r="AU792" s="342" t="s">
        <v>1705</v>
      </c>
      <c r="AV792" s="195"/>
      <c r="AW792" s="191" t="s">
        <v>1706</v>
      </c>
      <c r="AX792" s="195" t="s">
        <v>1707</v>
      </c>
      <c r="AY792" s="195">
        <v>10000006</v>
      </c>
      <c r="AZ792" s="195">
        <v>21101022</v>
      </c>
      <c r="BA792" s="197" t="s">
        <v>1708</v>
      </c>
      <c r="BB792" s="191">
        <v>0</v>
      </c>
      <c r="BC792" s="194">
        <v>0</v>
      </c>
      <c r="BD792" s="194">
        <v>0</v>
      </c>
      <c r="BE792" s="198" t="str">
        <f t="shared" si="60"/>
        <v>立即将目标周围的怪物强制拉到技能范围中,并对目标范围内的怪物造成325%攻击伤害+4000点固定伤害</v>
      </c>
      <c r="BF792" s="198" t="s">
        <v>1908</v>
      </c>
      <c r="BG792" s="195">
        <v>0</v>
      </c>
      <c r="BH792" s="192">
        <v>0</v>
      </c>
      <c r="BI792" s="195">
        <v>0</v>
      </c>
      <c r="BJ792" s="195">
        <v>0</v>
      </c>
      <c r="BK792" s="195">
        <v>0</v>
      </c>
      <c r="BL792" s="195">
        <v>0</v>
      </c>
      <c r="BM792" s="199">
        <v>0</v>
      </c>
      <c r="BN792" s="196">
        <v>0</v>
      </c>
      <c r="BO792" s="196">
        <v>0</v>
      </c>
      <c r="BP792" s="196">
        <v>0</v>
      </c>
      <c r="BQ792" s="196">
        <v>0</v>
      </c>
      <c r="BR792" s="196">
        <v>0</v>
      </c>
      <c r="BS792" s="196">
        <v>0</v>
      </c>
      <c r="BT792" s="19">
        <v>0</v>
      </c>
      <c r="BU792" s="23">
        <v>0</v>
      </c>
      <c r="BV792" s="23"/>
      <c r="BW792" s="23"/>
      <c r="BX792" s="23"/>
      <c r="BY792" s="23"/>
      <c r="BZ792" s="23"/>
    </row>
    <row r="793" ht="19.5" customHeight="1" spans="1:78">
      <c r="C793" s="21">
        <v>62021106</v>
      </c>
      <c r="D793" s="191" t="s">
        <v>1679</v>
      </c>
      <c r="E793" s="191" t="s">
        <v>1680</v>
      </c>
      <c r="F793" s="192">
        <v>5</v>
      </c>
      <c r="G793" s="38">
        <v>62021201</v>
      </c>
      <c r="H793" s="192">
        <v>0</v>
      </c>
      <c r="I793" s="194">
        <v>0</v>
      </c>
      <c r="J793" s="192">
        <v>0</v>
      </c>
      <c r="K793" s="192">
        <v>0</v>
      </c>
      <c r="L793" s="192">
        <v>0</v>
      </c>
      <c r="M793" s="195">
        <v>0</v>
      </c>
      <c r="N793" s="195">
        <v>0</v>
      </c>
      <c r="O793" s="195">
        <v>1</v>
      </c>
      <c r="P793" s="195">
        <v>0</v>
      </c>
      <c r="Q793" s="195">
        <v>0</v>
      </c>
      <c r="R793" s="195">
        <v>0</v>
      </c>
      <c r="S793" s="196">
        <v>0</v>
      </c>
      <c r="T793" s="194">
        <v>0</v>
      </c>
      <c r="U793" s="192">
        <v>1</v>
      </c>
      <c r="V793" s="195">
        <v>2</v>
      </c>
      <c r="W793" s="195">
        <v>0</v>
      </c>
      <c r="X793" s="195">
        <v>3.5</v>
      </c>
      <c r="Y793" s="19">
        <v>0</v>
      </c>
      <c r="Z793" s="192">
        <v>5200</v>
      </c>
      <c r="AA793" s="195">
        <v>0</v>
      </c>
      <c r="AB793" s="195">
        <v>0</v>
      </c>
      <c r="AC793" s="195">
        <v>0</v>
      </c>
      <c r="AD793" s="195">
        <v>0</v>
      </c>
      <c r="AE793" s="195">
        <v>0</v>
      </c>
      <c r="AF793" s="195">
        <v>7</v>
      </c>
      <c r="AG793" s="195">
        <v>1</v>
      </c>
      <c r="AH793" s="195">
        <v>4</v>
      </c>
      <c r="AI793" s="196">
        <v>2</v>
      </c>
      <c r="AJ793" s="196">
        <v>1</v>
      </c>
      <c r="AK793" s="196">
        <v>0</v>
      </c>
      <c r="AL793" s="196">
        <v>7</v>
      </c>
      <c r="AM793" s="195">
        <v>0</v>
      </c>
      <c r="AN793" s="195">
        <v>0</v>
      </c>
      <c r="AO793" s="195">
        <v>0</v>
      </c>
      <c r="AP793" s="195">
        <v>0.25</v>
      </c>
      <c r="AQ793" s="195">
        <v>2000</v>
      </c>
      <c r="AR793" s="195">
        <v>0.25</v>
      </c>
      <c r="AS793" s="195">
        <v>0</v>
      </c>
      <c r="AT793" s="196">
        <v>0</v>
      </c>
      <c r="AU793" s="342" t="s">
        <v>1705</v>
      </c>
      <c r="AV793" s="195"/>
      <c r="AW793" s="191" t="s">
        <v>1706</v>
      </c>
      <c r="AX793" s="195" t="s">
        <v>1707</v>
      </c>
      <c r="AY793" s="195">
        <v>10000006</v>
      </c>
      <c r="AZ793" s="195">
        <v>21101022</v>
      </c>
      <c r="BA793" s="197" t="s">
        <v>1708</v>
      </c>
      <c r="BB793" s="191">
        <v>0</v>
      </c>
      <c r="BC793" s="194">
        <v>0</v>
      </c>
      <c r="BD793" s="194">
        <v>0</v>
      </c>
      <c r="BE793" s="198" t="str">
        <f t="shared" si="60"/>
        <v>立即将目标周围的怪物强制拉到技能范围中,并对目标范围内的怪物造成350%攻击伤害+5200点固定伤害</v>
      </c>
      <c r="BF793" s="198" t="s">
        <v>1909</v>
      </c>
      <c r="BG793" s="195">
        <v>0</v>
      </c>
      <c r="BH793" s="192">
        <v>0</v>
      </c>
      <c r="BI793" s="195">
        <v>0</v>
      </c>
      <c r="BJ793" s="195">
        <v>0</v>
      </c>
      <c r="BK793" s="195">
        <v>0</v>
      </c>
      <c r="BL793" s="195">
        <v>0</v>
      </c>
      <c r="BM793" s="199">
        <v>0</v>
      </c>
      <c r="BN793" s="196">
        <v>0</v>
      </c>
      <c r="BO793" s="196">
        <v>0</v>
      </c>
      <c r="BP793" s="196">
        <v>0</v>
      </c>
      <c r="BQ793" s="196">
        <v>0</v>
      </c>
      <c r="BR793" s="196">
        <v>0</v>
      </c>
      <c r="BS793" s="196">
        <v>0</v>
      </c>
      <c r="BT793" s="19">
        <v>0</v>
      </c>
      <c r="BU793" s="23">
        <v>0</v>
      </c>
      <c r="BV793" s="23"/>
      <c r="BW793" s="23"/>
      <c r="BX793" s="23"/>
      <c r="BY793" s="23"/>
      <c r="BZ793" s="23"/>
    </row>
    <row r="794" ht="19.5" customHeight="1" spans="1:78">
      <c r="A794" s="201"/>
      <c r="B794" s="201"/>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41" t="s">
        <v>1910</v>
      </c>
      <c r="AV794" s="32"/>
      <c r="AW794" s="35" t="s">
        <v>205</v>
      </c>
      <c r="AX794" s="32" t="s">
        <v>551</v>
      </c>
      <c r="AY794" s="32">
        <v>10003002</v>
      </c>
      <c r="AZ794" s="32">
        <v>21101030</v>
      </c>
      <c r="BA794" s="35" t="s">
        <v>592</v>
      </c>
      <c r="BB794" s="35">
        <v>0</v>
      </c>
      <c r="BC794" s="31">
        <v>0</v>
      </c>
      <c r="BD794" s="31">
        <v>0</v>
      </c>
      <c r="BE794" s="186"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ht="19.5" customHeight="1" spans="1:78">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41" t="s">
        <v>1910</v>
      </c>
      <c r="AV795" s="32"/>
      <c r="AW795" s="35" t="s">
        <v>205</v>
      </c>
      <c r="AX795" s="32" t="s">
        <v>551</v>
      </c>
      <c r="AY795" s="32">
        <v>10003002</v>
      </c>
      <c r="AZ795" s="32">
        <v>21101030</v>
      </c>
      <c r="BA795" s="35" t="s">
        <v>592</v>
      </c>
      <c r="BB795" s="35">
        <v>0</v>
      </c>
      <c r="BC795" s="31">
        <v>0</v>
      </c>
      <c r="BD795" s="31">
        <v>0</v>
      </c>
      <c r="BE795" s="186"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6"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ht="19.5" customHeight="1" spans="1:78">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41" t="s">
        <v>1910</v>
      </c>
      <c r="AV796" s="32"/>
      <c r="AW796" s="35" t="s">
        <v>205</v>
      </c>
      <c r="AX796" s="32" t="s">
        <v>551</v>
      </c>
      <c r="AY796" s="32">
        <v>10003002</v>
      </c>
      <c r="AZ796" s="32">
        <v>21101030</v>
      </c>
      <c r="BA796" s="35" t="s">
        <v>592</v>
      </c>
      <c r="BB796" s="35">
        <v>0</v>
      </c>
      <c r="BC796" s="31">
        <v>0</v>
      </c>
      <c r="BD796" s="31">
        <v>0</v>
      </c>
      <c r="BE796" s="186" t="str">
        <f t="shared" si="61"/>
        <v>立即对指定前方区域释放冲击波,冲击波对触碰的怪物造成275%攻击伤害+1800点固定伤害,并对触碰到的敌方目标附带2秒眩晕</v>
      </c>
      <c r="BF796" s="186"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ht="19.5" customHeight="1" spans="1:78">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41" t="s">
        <v>1910</v>
      </c>
      <c r="AV797" s="32"/>
      <c r="AW797" s="35" t="s">
        <v>205</v>
      </c>
      <c r="AX797" s="32" t="s">
        <v>551</v>
      </c>
      <c r="AY797" s="32">
        <v>10003002</v>
      </c>
      <c r="AZ797" s="32">
        <v>21101030</v>
      </c>
      <c r="BA797" s="35" t="s">
        <v>592</v>
      </c>
      <c r="BB797" s="35">
        <v>0</v>
      </c>
      <c r="BC797" s="31">
        <v>0</v>
      </c>
      <c r="BD797" s="31">
        <v>0</v>
      </c>
      <c r="BE797" s="186" t="str">
        <f t="shared" si="61"/>
        <v>立即对指定前方区域释放冲击波,冲击波对触碰的怪物造成300%攻击伤害+2800点固定伤害,并对触碰到的敌方目标附带2秒眩晕</v>
      </c>
      <c r="BF797" s="186"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ht="19.5" customHeight="1" spans="1:78">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41" t="s">
        <v>1910</v>
      </c>
      <c r="AV798" s="32"/>
      <c r="AW798" s="35" t="s">
        <v>205</v>
      </c>
      <c r="AX798" s="32" t="s">
        <v>551</v>
      </c>
      <c r="AY798" s="32">
        <v>10003002</v>
      </c>
      <c r="AZ798" s="32">
        <v>21101030</v>
      </c>
      <c r="BA798" s="35" t="s">
        <v>592</v>
      </c>
      <c r="BB798" s="35">
        <v>0</v>
      </c>
      <c r="BC798" s="31">
        <v>0</v>
      </c>
      <c r="BD798" s="31">
        <v>0</v>
      </c>
      <c r="BE798" s="186" t="str">
        <f t="shared" si="61"/>
        <v>立即对指定前方区域释放冲击波,冲击波对触碰的怪物造成325%攻击伤害+4000点固定伤害,并对触碰到的敌方目标附带2秒眩晕</v>
      </c>
      <c r="BF798" s="186"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ht="19.5" customHeight="1" spans="1:78">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41" t="s">
        <v>1910</v>
      </c>
      <c r="AV799" s="32"/>
      <c r="AW799" s="35" t="s">
        <v>205</v>
      </c>
      <c r="AX799" s="32" t="s">
        <v>551</v>
      </c>
      <c r="AY799" s="32">
        <v>10003002</v>
      </c>
      <c r="AZ799" s="32">
        <v>21101030</v>
      </c>
      <c r="BA799" s="35" t="s">
        <v>592</v>
      </c>
      <c r="BB799" s="35">
        <v>0</v>
      </c>
      <c r="BC799" s="31">
        <v>0</v>
      </c>
      <c r="BD799" s="31">
        <v>0</v>
      </c>
      <c r="BE799" s="186" t="str">
        <f t="shared" si="61"/>
        <v>立即对指定前方区域释放冲击波,冲击波对触碰的怪物造成350%攻击伤害+5200点固定伤害,并对触碰到的敌方目标附带2秒眩晕</v>
      </c>
      <c r="BF799" s="186"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ht="20.1" customHeight="1" spans="1:78">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6"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ht="20.1" customHeight="1" spans="3:78">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6"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6"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ht="20.1" customHeight="1" spans="3:78">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6" t="str">
        <f t="shared" si="63"/>
        <v>对目标区域持续造成伤害,在此范围内的敌方目标每秒造成2次200%攻击伤害+1500点固定伤害,目标移动速度降低75%,持续6秒,当在施法过程中进行移动会中断此技能施放</v>
      </c>
      <c r="BF802" s="186"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ht="20.1" customHeight="1" spans="3:78">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6" t="str">
        <f t="shared" si="63"/>
        <v>对目标区域持续造成伤害,在此范围内的敌方目标每秒造成2次220%攻击伤害+2000点固定伤害,目标移动速度降低75%,持续6秒,当在施法过程中进行移动会中断此技能施放</v>
      </c>
      <c r="BF803" s="186"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ht="20.1" customHeight="1" spans="3:78">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6" t="str">
        <f t="shared" si="63"/>
        <v>对目标区域持续造成伤害,在此范围内的敌方目标每秒造成2次240%攻击伤害+2750点固定伤害,目标移动速度降低75%,持续6秒,当在施法过程中进行移动会中断此技能施放</v>
      </c>
      <c r="BF804" s="186"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ht="20.1" customHeight="1" spans="3:78">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6" t="str">
        <f t="shared" si="63"/>
        <v>对目标区域持续造成伤害,在此范围内的敌方目标每秒造成2次260%攻击伤害+3500点固定伤害,目标移动速度降低75%,持续6秒,当在施法过程中进行移动会中断此技能施放</v>
      </c>
      <c r="BF805" s="186"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ht="20.1" customHeight="1" spans="3:78">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3"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ht="20.1" customHeight="1" spans="3:78">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ht="20.1" customHeight="1" spans="3:78">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ht="19.5" customHeight="1" spans="3:78">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ht="19.5" customHeight="1" spans="3:78">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ht="19.5" customHeight="1" spans="3:78">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3"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ht="20.1" customHeight="1" spans="3:78">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6" t="s">
        <v>355</v>
      </c>
      <c r="BF812" s="186"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ht="19.5" customHeight="1" spans="3:78">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6"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6"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ht="19.5" customHeight="1" spans="3:78">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6" t="str">
        <f t="shared" ref="BE814" si="65">"立即对目标范围内的怪物造成"&amp;X814*100&amp;"%攻击伤害+"&amp;Z814&amp;"点固定伤害"</f>
        <v>立即对目标范围内的怪物造成250%攻击伤害+2000点固定伤害</v>
      </c>
      <c r="BF814" s="186"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ht="20.1" customHeight="1" spans="3:78">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ht="20.1" customHeight="1" spans="3:78">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ht="20.1" customHeight="1" spans="3:78">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31" t="s">
        <v>1957</v>
      </c>
      <c r="AV817" s="19"/>
      <c r="AW817" s="20" t="s">
        <v>262</v>
      </c>
      <c r="AX817" s="19" t="s">
        <v>1854</v>
      </c>
      <c r="AY817" s="19">
        <v>21102010</v>
      </c>
      <c r="AZ817" s="19">
        <v>0</v>
      </c>
      <c r="BA817" s="20" t="s">
        <v>206</v>
      </c>
      <c r="BB817" s="19">
        <v>0</v>
      </c>
      <c r="BC817" s="31">
        <v>0</v>
      </c>
      <c r="BD817" s="31">
        <v>0</v>
      </c>
      <c r="BE817" s="186" t="str">
        <f>"立即对当前目标怪物造成"&amp;X817*100&amp;"%攻击伤害+"&amp;Z817&amp;"点固定伤害,并使目标眩晕1.5秒和双防降低50%,持续6秒"</f>
        <v>立即对当前目标怪物造成250%攻击伤害+750点固定伤害,并使目标眩晕1.5秒和双防降低50%,持续6秒</v>
      </c>
      <c r="BF817" s="186"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ht="20.1" customHeight="1" spans="3:78">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31" t="s">
        <v>1957</v>
      </c>
      <c r="AV818" s="19"/>
      <c r="AW818" s="20" t="s">
        <v>262</v>
      </c>
      <c r="AX818" s="19" t="s">
        <v>1854</v>
      </c>
      <c r="AY818" s="19">
        <v>21102010</v>
      </c>
      <c r="AZ818" s="19">
        <v>0</v>
      </c>
      <c r="BA818" s="20" t="s">
        <v>206</v>
      </c>
      <c r="BB818" s="19">
        <v>0</v>
      </c>
      <c r="BC818" s="31">
        <v>0</v>
      </c>
      <c r="BD818" s="31">
        <v>0</v>
      </c>
      <c r="BE818" s="186"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6"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ht="20.1" customHeight="1" spans="3:78">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31" t="s">
        <v>1957</v>
      </c>
      <c r="AV819" s="19"/>
      <c r="AW819" s="20" t="s">
        <v>262</v>
      </c>
      <c r="AX819" s="19" t="s">
        <v>1854</v>
      </c>
      <c r="AY819" s="19">
        <v>21102010</v>
      </c>
      <c r="AZ819" s="19">
        <v>0</v>
      </c>
      <c r="BA819" s="20" t="s">
        <v>206</v>
      </c>
      <c r="BB819" s="19">
        <v>0</v>
      </c>
      <c r="BC819" s="31">
        <v>0</v>
      </c>
      <c r="BD819" s="31">
        <v>0</v>
      </c>
      <c r="BE819" s="186" t="str">
        <f t="shared" si="66"/>
        <v>立即对当前目标怪物造成275%攻击伤害+1500点固定伤害,并使目标眩晕1.5秒和双防降低50%,持续6秒</v>
      </c>
      <c r="BF819" s="186"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ht="20.1" customHeight="1" spans="3:78">
      <c r="C820" s="32">
        <v>62022104</v>
      </c>
      <c r="D820" s="20" t="s">
        <v>1955</v>
      </c>
      <c r="E820" s="20" t="s">
        <v>1956</v>
      </c>
      <c r="F820" s="21">
        <v>3</v>
      </c>
      <c r="G820" s="32">
        <v>62022101</v>
      </c>
      <c r="H820" s="19">
        <v>0</v>
      </c>
      <c r="I820" s="19">
        <v>0</v>
      </c>
      <c r="J820" s="21">
        <v>0</v>
      </c>
      <c r="K820" s="183">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31" t="s">
        <v>1957</v>
      </c>
      <c r="AV820" s="19"/>
      <c r="AW820" s="20" t="s">
        <v>262</v>
      </c>
      <c r="AX820" s="19" t="s">
        <v>1854</v>
      </c>
      <c r="AY820" s="19">
        <v>21102010</v>
      </c>
      <c r="AZ820" s="19">
        <v>0</v>
      </c>
      <c r="BA820" s="20" t="s">
        <v>206</v>
      </c>
      <c r="BB820" s="19">
        <v>0</v>
      </c>
      <c r="BC820" s="31">
        <v>0</v>
      </c>
      <c r="BD820" s="31">
        <v>0</v>
      </c>
      <c r="BE820" s="186" t="str">
        <f t="shared" si="66"/>
        <v>立即对当前目标怪物造成300%攻击伤害+2250点固定伤害,并使目标眩晕1.5秒和双防降低50%,持续6秒</v>
      </c>
      <c r="BF820" s="186"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ht="20.1" customHeight="1" spans="3:78">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31" t="s">
        <v>1957</v>
      </c>
      <c r="AV821" s="19"/>
      <c r="AW821" s="20" t="s">
        <v>262</v>
      </c>
      <c r="AX821" s="19" t="s">
        <v>1854</v>
      </c>
      <c r="AY821" s="19">
        <v>21102010</v>
      </c>
      <c r="AZ821" s="19">
        <v>0</v>
      </c>
      <c r="BA821" s="20" t="s">
        <v>206</v>
      </c>
      <c r="BB821" s="19">
        <v>0</v>
      </c>
      <c r="BC821" s="31">
        <v>0</v>
      </c>
      <c r="BD821" s="31">
        <v>0</v>
      </c>
      <c r="BE821" s="186" t="str">
        <f t="shared" si="66"/>
        <v>立即对当前目标怪物造成325%攻击伤害+3250点固定伤害,并使目标眩晕1.5秒和双防降低50%,持续6秒</v>
      </c>
      <c r="BF821" s="186"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ht="20.1" customHeight="1" spans="3:78">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31" t="s">
        <v>1957</v>
      </c>
      <c r="AV822" s="19"/>
      <c r="AW822" s="20" t="s">
        <v>262</v>
      </c>
      <c r="AX822" s="19" t="s">
        <v>1854</v>
      </c>
      <c r="AY822" s="19">
        <v>21102010</v>
      </c>
      <c r="AZ822" s="19">
        <v>0</v>
      </c>
      <c r="BA822" s="20" t="s">
        <v>206</v>
      </c>
      <c r="BB822" s="19">
        <v>0</v>
      </c>
      <c r="BC822" s="31">
        <v>0</v>
      </c>
      <c r="BD822" s="31">
        <v>0</v>
      </c>
      <c r="BE822" s="186" t="str">
        <f t="shared" si="66"/>
        <v>立即对当前目标怪物造成350%攻击伤害+4250点固定伤害,并使目标眩晕1.5秒和双防降低50%,持续6秒</v>
      </c>
      <c r="BF822" s="186"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ht="20.1" customHeight="1" spans="3:78">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6"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ht="20.1" customHeight="1" spans="3:78">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6"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6"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ht="20.1" customHeight="1" spans="3:78">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6" t="str">
        <f t="shared" si="68"/>
        <v>对目标区域释放法术,在此范围内的目标每秒造成120%攻击伤害+1500点固定伤害,并将目标移动速度降低50%,持续6秒</v>
      </c>
      <c r="BF825" s="186"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ht="20.1" customHeight="1" spans="3:78">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6" t="str">
        <f t="shared" si="68"/>
        <v>对目标区域释放法术,在此范围内的目标每秒造成130%攻击伤害+2000点固定伤害,并将目标移动速度降低50%,持续6秒</v>
      </c>
      <c r="BF826" s="186"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ht="20.1" customHeight="1" spans="3:78">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6" t="str">
        <f t="shared" si="68"/>
        <v>对目标区域释放法术,在此范围内的目标每秒造成140%攻击伤害+2750点固定伤害,并将目标移动速度降低50%,持续6秒</v>
      </c>
      <c r="BF827" s="186"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ht="20.1" customHeight="1" spans="3:78">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6" t="str">
        <f t="shared" si="68"/>
        <v>对目标区域释放法术,在此范围内的目标每秒造成150%攻击伤害+3500点固定伤害,并将目标移动速度降低50%,持续6秒</v>
      </c>
      <c r="BF828" s="186"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ht="20.1" customHeight="1" spans="3:78">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41" t="s">
        <v>1972</v>
      </c>
      <c r="AV829" s="32"/>
      <c r="AW829" s="20" t="s">
        <v>262</v>
      </c>
      <c r="AX829" s="19" t="s">
        <v>1973</v>
      </c>
      <c r="AY829" s="19" t="s">
        <v>204</v>
      </c>
      <c r="AZ829" s="19">
        <v>0</v>
      </c>
      <c r="BA829" s="20" t="s">
        <v>206</v>
      </c>
      <c r="BB829" s="19">
        <v>0</v>
      </c>
      <c r="BC829" s="31">
        <v>0</v>
      </c>
      <c r="BD829" s="31">
        <v>0</v>
      </c>
      <c r="BE829" s="186"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6"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ht="20.1" customHeight="1" spans="3:78">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41" t="s">
        <v>1972</v>
      </c>
      <c r="AV830" s="32"/>
      <c r="AW830" s="20" t="s">
        <v>262</v>
      </c>
      <c r="AX830" s="19" t="s">
        <v>1973</v>
      </c>
      <c r="AY830" s="19" t="s">
        <v>204</v>
      </c>
      <c r="AZ830" s="19">
        <v>0</v>
      </c>
      <c r="BA830" s="20" t="s">
        <v>206</v>
      </c>
      <c r="BB830" s="19">
        <v>0</v>
      </c>
      <c r="BC830" s="31">
        <v>0</v>
      </c>
      <c r="BD830" s="31">
        <v>0</v>
      </c>
      <c r="BE830" s="186"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6"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ht="20.1" customHeight="1" spans="3:78">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41" t="s">
        <v>1976</v>
      </c>
      <c r="AV831" s="32"/>
      <c r="AW831" s="20" t="s">
        <v>262</v>
      </c>
      <c r="AX831" s="19" t="s">
        <v>1973</v>
      </c>
      <c r="AY831" s="19" t="s">
        <v>204</v>
      </c>
      <c r="AZ831" s="19">
        <v>0</v>
      </c>
      <c r="BA831" s="20" t="s">
        <v>206</v>
      </c>
      <c r="BB831" s="19">
        <v>0</v>
      </c>
      <c r="BC831" s="31">
        <v>0</v>
      </c>
      <c r="BD831" s="31">
        <v>0</v>
      </c>
      <c r="BE831" s="186"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6"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ht="20.1" customHeight="1" spans="3:78">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41" t="s">
        <v>1978</v>
      </c>
      <c r="AV832" s="32"/>
      <c r="AW832" s="20" t="s">
        <v>262</v>
      </c>
      <c r="AX832" s="19" t="s">
        <v>1973</v>
      </c>
      <c r="AY832" s="19" t="s">
        <v>204</v>
      </c>
      <c r="AZ832" s="19">
        <v>0</v>
      </c>
      <c r="BA832" s="20" t="s">
        <v>206</v>
      </c>
      <c r="BB832" s="19">
        <v>0</v>
      </c>
      <c r="BC832" s="31">
        <v>0</v>
      </c>
      <c r="BD832" s="31">
        <v>0</v>
      </c>
      <c r="BE832" s="186" t="str">
        <f t="shared" si="70"/>
        <v>给目标释放一个持续8秒的灼烧效果,此效果每2秒会自动释放一个范围伤害,对敌方目标造成250%攻击伤害+4000点固定伤害,如果目标为怪物,会对其额外造成50%的伤害</v>
      </c>
      <c r="BF832" s="186"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ht="20.1" customHeight="1" spans="3:78">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41" t="s">
        <v>1980</v>
      </c>
      <c r="AV833" s="32"/>
      <c r="AW833" s="20" t="s">
        <v>262</v>
      </c>
      <c r="AX833" s="19" t="s">
        <v>1973</v>
      </c>
      <c r="AY833" s="19" t="s">
        <v>204</v>
      </c>
      <c r="AZ833" s="19">
        <v>0</v>
      </c>
      <c r="BA833" s="20" t="s">
        <v>206</v>
      </c>
      <c r="BB833" s="19">
        <v>0</v>
      </c>
      <c r="BC833" s="31">
        <v>0</v>
      </c>
      <c r="BD833" s="31">
        <v>0</v>
      </c>
      <c r="BE833" s="186" t="str">
        <f t="shared" si="70"/>
        <v>给目标释放一个持续8秒的灼烧效果,此效果每2秒会自动释放一个范围伤害,对敌方目标造成275%攻击伤害+5200点固定伤害,如果目标为怪物,会对其额外造成50%的伤害</v>
      </c>
      <c r="BF833" s="186"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ht="20.1" customHeight="1" spans="3:78">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41" t="s">
        <v>1982</v>
      </c>
      <c r="AV834" s="32"/>
      <c r="AW834" s="20" t="s">
        <v>262</v>
      </c>
      <c r="AX834" s="19" t="s">
        <v>1973</v>
      </c>
      <c r="AY834" s="19" t="s">
        <v>204</v>
      </c>
      <c r="AZ834" s="19">
        <v>0</v>
      </c>
      <c r="BA834" s="20" t="s">
        <v>206</v>
      </c>
      <c r="BB834" s="19">
        <v>0</v>
      </c>
      <c r="BC834" s="31">
        <v>0</v>
      </c>
      <c r="BD834" s="31">
        <v>0</v>
      </c>
      <c r="BE834" s="186" t="str">
        <f t="shared" si="70"/>
        <v>给目标释放一个持续8秒的灼烧效果,此效果每2秒会自动释放一个范围伤害,对敌方目标造成300%攻击伤害+900点固定伤害,如果目标为怪物,会对其额外造成50%的伤害</v>
      </c>
      <c r="BF834" s="186"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ht="19.5" customHeight="1" spans="3:78">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6"/>
      <c r="BF835" s="186"/>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ht="19.5" customHeight="1" spans="3:78">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6"/>
      <c r="BF836" s="186"/>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ht="19.5" customHeight="1" spans="3:78">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6"/>
      <c r="BF837" s="186"/>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ht="19.5" customHeight="1" spans="3:78">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6"/>
      <c r="BF838" s="186"/>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ht="19.5" customHeight="1" spans="3:78">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6"/>
      <c r="BF839" s="186"/>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ht="19.5" customHeight="1" spans="3:78">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41" t="s">
        <v>1989</v>
      </c>
      <c r="AV840" s="32"/>
      <c r="AW840" s="35" t="s">
        <v>205</v>
      </c>
      <c r="AX840" s="32" t="s">
        <v>1986</v>
      </c>
      <c r="AY840" s="32">
        <v>10003002</v>
      </c>
      <c r="AZ840" s="32">
        <v>21102031</v>
      </c>
      <c r="BA840" s="35" t="s">
        <v>206</v>
      </c>
      <c r="BB840" s="35">
        <v>0</v>
      </c>
      <c r="BC840" s="31">
        <v>0</v>
      </c>
      <c r="BD840" s="31">
        <v>0</v>
      </c>
      <c r="BE840" s="186"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ht="19.5" customHeight="1" spans="3:78">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41" t="s">
        <v>1989</v>
      </c>
      <c r="AV841" s="32"/>
      <c r="AW841" s="35" t="s">
        <v>205</v>
      </c>
      <c r="AX841" s="32" t="s">
        <v>1986</v>
      </c>
      <c r="AY841" s="32">
        <v>10003002</v>
      </c>
      <c r="AZ841" s="32">
        <v>21102040</v>
      </c>
      <c r="BA841" s="35" t="s">
        <v>206</v>
      </c>
      <c r="BB841" s="35">
        <v>0</v>
      </c>
      <c r="BC841" s="31">
        <v>0</v>
      </c>
      <c r="BD841" s="31">
        <v>0</v>
      </c>
      <c r="BE841" s="186"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6"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ht="19.5" customHeight="1" spans="3:78">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41" t="s">
        <v>1989</v>
      </c>
      <c r="AV842" s="32"/>
      <c r="AW842" s="35" t="s">
        <v>205</v>
      </c>
      <c r="AX842" s="32" t="s">
        <v>1986</v>
      </c>
      <c r="AY842" s="32">
        <v>10003002</v>
      </c>
      <c r="AZ842" s="32">
        <v>21102040</v>
      </c>
      <c r="BA842" s="35" t="s">
        <v>206</v>
      </c>
      <c r="BB842" s="35">
        <v>0</v>
      </c>
      <c r="BC842" s="31">
        <v>0</v>
      </c>
      <c r="BD842" s="31">
        <v>0</v>
      </c>
      <c r="BE842" s="186" t="str">
        <f t="shared" si="73"/>
        <v>吟唱0.5秒,立即对目标范围内的怪物造成375%攻击伤害+1800点固定伤害,并造成2秒眩晕,并使其受到暴击伤害额外提升30%</v>
      </c>
      <c r="BF842" s="186"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ht="19.5" customHeight="1" spans="3:78">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41" t="s">
        <v>1989</v>
      </c>
      <c r="AV843" s="32"/>
      <c r="AW843" s="35" t="s">
        <v>205</v>
      </c>
      <c r="AX843" s="32" t="s">
        <v>1986</v>
      </c>
      <c r="AY843" s="32">
        <v>10003002</v>
      </c>
      <c r="AZ843" s="32">
        <v>21102040</v>
      </c>
      <c r="BA843" s="35" t="s">
        <v>206</v>
      </c>
      <c r="BB843" s="35">
        <v>0</v>
      </c>
      <c r="BC843" s="31">
        <v>0</v>
      </c>
      <c r="BD843" s="31">
        <v>0</v>
      </c>
      <c r="BE843" s="186" t="str">
        <f t="shared" si="73"/>
        <v>吟唱0.5秒,立即对目标范围内的怪物造成400%攻击伤害+2800点固定伤害,并造成2秒眩晕,并使其受到暴击伤害额外提升30%</v>
      </c>
      <c r="BF843" s="186"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ht="19.5" customHeight="1" spans="3:78">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41" t="s">
        <v>1989</v>
      </c>
      <c r="AV844" s="32"/>
      <c r="AW844" s="35" t="s">
        <v>205</v>
      </c>
      <c r="AX844" s="32" t="s">
        <v>1986</v>
      </c>
      <c r="AY844" s="32">
        <v>10003002</v>
      </c>
      <c r="AZ844" s="32">
        <v>21102040</v>
      </c>
      <c r="BA844" s="35" t="s">
        <v>206</v>
      </c>
      <c r="BB844" s="35">
        <v>0</v>
      </c>
      <c r="BC844" s="31">
        <v>0</v>
      </c>
      <c r="BD844" s="31">
        <v>0</v>
      </c>
      <c r="BE844" s="186" t="str">
        <f t="shared" si="73"/>
        <v>吟唱0.5秒,立即对目标范围内的怪物造成425%攻击伤害+4000点固定伤害,并造成2秒眩晕,并使其受到暴击伤害额外提升30%</v>
      </c>
      <c r="BF844" s="186"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ht="19.5" customHeight="1" spans="3:78">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41" t="s">
        <v>1989</v>
      </c>
      <c r="AV845" s="32"/>
      <c r="AW845" s="35" t="s">
        <v>205</v>
      </c>
      <c r="AX845" s="32" t="s">
        <v>1986</v>
      </c>
      <c r="AY845" s="32">
        <v>10003002</v>
      </c>
      <c r="AZ845" s="32">
        <v>21102040</v>
      </c>
      <c r="BA845" s="35" t="s">
        <v>206</v>
      </c>
      <c r="BB845" s="35">
        <v>0</v>
      </c>
      <c r="BC845" s="31">
        <v>0</v>
      </c>
      <c r="BD845" s="31">
        <v>0</v>
      </c>
      <c r="BE845" s="186" t="str">
        <f t="shared" si="73"/>
        <v>吟唱0.5秒,立即对目标范围内的怪物造成450%攻击伤害+5200点固定伤害,并造成2秒眩晕,并使其受到暴击伤害额外提升30%</v>
      </c>
      <c r="BF845" s="186"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ht="20.1" customHeight="1" spans="3:78">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4" t="s">
        <v>1997</v>
      </c>
      <c r="BF846" s="184"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ht="20.1" customHeight="1" spans="3:78">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4" t="s">
        <v>1997</v>
      </c>
      <c r="BF847" s="184"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ht="20.1" customHeight="1" spans="3:78">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4" t="s">
        <v>1999</v>
      </c>
      <c r="BF848" s="184"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ht="20.1" customHeight="1" spans="3:78">
      <c r="C849" s="38">
        <v>620231041</v>
      </c>
      <c r="D849" s="42" t="s">
        <v>1995</v>
      </c>
      <c r="E849" s="42" t="s">
        <v>1996</v>
      </c>
      <c r="F849" s="38">
        <v>3</v>
      </c>
      <c r="G849" s="38">
        <v>62023101</v>
      </c>
      <c r="H849" s="38">
        <v>0</v>
      </c>
      <c r="I849" s="38">
        <v>0</v>
      </c>
      <c r="J849" s="38">
        <v>0</v>
      </c>
      <c r="K849" s="185">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4" t="s">
        <v>2001</v>
      </c>
      <c r="BF849" s="184"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ht="20.1" customHeight="1" spans="3:78">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4" t="s">
        <v>2003</v>
      </c>
      <c r="BF850" s="184"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ht="20.1" customHeight="1" spans="3:78">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4" t="s">
        <v>2005</v>
      </c>
      <c r="BF851" s="184"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ht="20.1" customHeight="1" spans="3:78">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ht="20.1" customHeight="1" spans="3:78">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ht="20.1" customHeight="1" spans="3:78">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ht="20.1" customHeight="1" spans="3:78">
      <c r="C855" s="32">
        <v>62023104</v>
      </c>
      <c r="D855" s="35" t="s">
        <v>346</v>
      </c>
      <c r="E855" s="35" t="s">
        <v>347</v>
      </c>
      <c r="F855" s="21">
        <v>3</v>
      </c>
      <c r="G855" s="32">
        <v>62021101</v>
      </c>
      <c r="H855" s="21">
        <v>0</v>
      </c>
      <c r="I855" s="31">
        <v>0</v>
      </c>
      <c r="J855" s="21">
        <v>0</v>
      </c>
      <c r="K855" s="183">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ht="20.1" customHeight="1" spans="3:78">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ht="20.1" customHeight="1" spans="3:78">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ht="20.1" customHeight="1" spans="3:78">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ht="20.1" customHeight="1" spans="3:78">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ht="20.1" customHeight="1" spans="3:78">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ht="20.1" customHeight="1" spans="3:78">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ht="20.1" customHeight="1" spans="3:78">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ht="20.1" customHeight="1" spans="3:78">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ht="19.5" customHeight="1" spans="3:78">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31" t="s">
        <v>2027</v>
      </c>
      <c r="AV864" s="19"/>
      <c r="AW864" s="35" t="s">
        <v>205</v>
      </c>
      <c r="AX864" s="32" t="s">
        <v>1473</v>
      </c>
      <c r="AY864" s="32">
        <v>10003002</v>
      </c>
      <c r="AZ864" s="32">
        <v>21103030</v>
      </c>
      <c r="BA864" s="35" t="s">
        <v>206</v>
      </c>
      <c r="BB864" s="35">
        <v>0</v>
      </c>
      <c r="BC864" s="31">
        <v>0</v>
      </c>
      <c r="BD864" s="31">
        <v>0</v>
      </c>
      <c r="BE864" s="186"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ht="19.5" customHeight="1" spans="2:78">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31" t="s">
        <v>2027</v>
      </c>
      <c r="AV865" s="19"/>
      <c r="AW865" s="35" t="s">
        <v>205</v>
      </c>
      <c r="AX865" s="32" t="s">
        <v>1473</v>
      </c>
      <c r="AY865" s="32">
        <v>10003002</v>
      </c>
      <c r="AZ865" s="32">
        <v>21103030</v>
      </c>
      <c r="BA865" s="35" t="s">
        <v>206</v>
      </c>
      <c r="BB865" s="35">
        <v>0</v>
      </c>
      <c r="BC865" s="31">
        <v>0</v>
      </c>
      <c r="BD865" s="31">
        <v>0</v>
      </c>
      <c r="BE865" s="186"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6"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ht="19.5" customHeight="1" spans="2:78">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31" t="s">
        <v>2027</v>
      </c>
      <c r="AV866" s="19"/>
      <c r="AW866" s="35" t="s">
        <v>205</v>
      </c>
      <c r="AX866" s="32" t="s">
        <v>1473</v>
      </c>
      <c r="AY866" s="32">
        <v>10003002</v>
      </c>
      <c r="AZ866" s="32">
        <v>21103030</v>
      </c>
      <c r="BA866" s="35" t="s">
        <v>206</v>
      </c>
      <c r="BB866" s="35">
        <v>0</v>
      </c>
      <c r="BC866" s="31">
        <v>0</v>
      </c>
      <c r="BD866" s="31">
        <v>0</v>
      </c>
      <c r="BE866" s="186" t="str">
        <f t="shared" si="76"/>
        <v>立即对目标范围内的怪物造成225%攻击伤害+1500点固定伤害,并使目标受到伤害额外增加50%且眩晕2秒,此效果只对怪物有效,持续10秒</v>
      </c>
      <c r="BF866" s="186"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ht="19.5" customHeight="1" spans="2:78">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31" t="s">
        <v>2027</v>
      </c>
      <c r="AV867" s="19"/>
      <c r="AW867" s="35" t="s">
        <v>205</v>
      </c>
      <c r="AX867" s="32" t="s">
        <v>1473</v>
      </c>
      <c r="AY867" s="32">
        <v>10003002</v>
      </c>
      <c r="AZ867" s="32">
        <v>21103030</v>
      </c>
      <c r="BA867" s="35" t="s">
        <v>206</v>
      </c>
      <c r="BB867" s="35">
        <v>0</v>
      </c>
      <c r="BC867" s="31">
        <v>0</v>
      </c>
      <c r="BD867" s="31">
        <v>0</v>
      </c>
      <c r="BE867" s="186" t="str">
        <f t="shared" si="76"/>
        <v>立即对目标范围内的怪物造成250%攻击伤害+2250点固定伤害,并使目标受到伤害额外增加50%且眩晕2秒,此效果只对怪物有效,持续10秒</v>
      </c>
      <c r="BF867" s="186"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ht="19.5" customHeight="1" spans="2:78">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31" t="s">
        <v>2027</v>
      </c>
      <c r="AV868" s="19"/>
      <c r="AW868" s="35" t="s">
        <v>205</v>
      </c>
      <c r="AX868" s="32" t="s">
        <v>1473</v>
      </c>
      <c r="AY868" s="32">
        <v>10003002</v>
      </c>
      <c r="AZ868" s="32">
        <v>21103030</v>
      </c>
      <c r="BA868" s="35" t="s">
        <v>206</v>
      </c>
      <c r="BB868" s="35">
        <v>0</v>
      </c>
      <c r="BC868" s="31">
        <v>0</v>
      </c>
      <c r="BD868" s="31">
        <v>0</v>
      </c>
      <c r="BE868" s="186" t="str">
        <f t="shared" si="76"/>
        <v>立即对目标范围内的怪物造成275%攻击伤害+3250点固定伤害,并使目标受到伤害额外增加50%且眩晕2秒,此效果只对怪物有效,持续10秒</v>
      </c>
      <c r="BF868" s="186"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ht="19.5" customHeight="1" spans="2:78">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31" t="s">
        <v>2027</v>
      </c>
      <c r="AV869" s="19"/>
      <c r="AW869" s="35" t="s">
        <v>205</v>
      </c>
      <c r="AX869" s="32" t="s">
        <v>1473</v>
      </c>
      <c r="AY869" s="32">
        <v>10003002</v>
      </c>
      <c r="AZ869" s="32">
        <v>21103030</v>
      </c>
      <c r="BA869" s="35" t="s">
        <v>206</v>
      </c>
      <c r="BB869" s="35">
        <v>0</v>
      </c>
      <c r="BC869" s="31">
        <v>0</v>
      </c>
      <c r="BD869" s="31">
        <v>0</v>
      </c>
      <c r="BE869" s="186" t="str">
        <f t="shared" si="76"/>
        <v>立即对目标范围内的怪物造成300%攻击伤害+4250点固定伤害,并使目标受到伤害额外增加50%且眩晕2秒,此效果只对怪物有效,持续10秒</v>
      </c>
      <c r="BF869" s="186"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ht="20.1" customHeight="1" spans="2:78">
      <c r="B870" s="202"/>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31"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8">
        <v>0</v>
      </c>
      <c r="BN870" s="19">
        <v>0</v>
      </c>
      <c r="BO870" s="19">
        <v>0</v>
      </c>
      <c r="BP870" s="19">
        <v>0</v>
      </c>
      <c r="BQ870" s="19">
        <v>0</v>
      </c>
      <c r="BR870" s="19">
        <v>0</v>
      </c>
      <c r="BS870" s="19">
        <v>0</v>
      </c>
      <c r="BT870" s="19">
        <v>0</v>
      </c>
      <c r="BU870" s="23">
        <v>0</v>
      </c>
      <c r="BV870" s="23"/>
      <c r="BW870" s="23"/>
      <c r="BX870" s="23"/>
      <c r="BY870" s="23"/>
      <c r="BZ870" s="23"/>
    </row>
    <row r="871" ht="20.1" customHeight="1" spans="2:78">
      <c r="B871" s="202"/>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31"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8">
        <v>0</v>
      </c>
      <c r="BN871" s="19">
        <v>0</v>
      </c>
      <c r="BO871" s="19">
        <v>0</v>
      </c>
      <c r="BP871" s="19">
        <v>0</v>
      </c>
      <c r="BQ871" s="19">
        <v>0</v>
      </c>
      <c r="BR871" s="19">
        <v>0</v>
      </c>
      <c r="BS871" s="19">
        <v>0</v>
      </c>
      <c r="BT871" s="19">
        <v>0</v>
      </c>
      <c r="BU871" s="23">
        <v>0</v>
      </c>
      <c r="BV871" s="23"/>
      <c r="BW871" s="23"/>
      <c r="BX871" s="23"/>
      <c r="BY871" s="23"/>
      <c r="BZ871" s="23"/>
    </row>
    <row r="872" ht="20.1" customHeight="1" spans="2:78">
      <c r="B872" s="202"/>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31"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8">
        <v>0</v>
      </c>
      <c r="BN872" s="19">
        <v>0</v>
      </c>
      <c r="BO872" s="19">
        <v>0</v>
      </c>
      <c r="BP872" s="19">
        <v>0</v>
      </c>
      <c r="BQ872" s="19">
        <v>0</v>
      </c>
      <c r="BR872" s="19">
        <v>0</v>
      </c>
      <c r="BS872" s="19">
        <v>0</v>
      </c>
      <c r="BT872" s="19">
        <v>0</v>
      </c>
      <c r="BU872" s="23">
        <v>0</v>
      </c>
      <c r="BV872" s="23"/>
      <c r="BW872" s="23"/>
      <c r="BX872" s="23"/>
      <c r="BY872" s="23"/>
      <c r="BZ872" s="23"/>
    </row>
    <row r="873" ht="20.1" customHeight="1" spans="2:78">
      <c r="B873" s="202"/>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31"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8">
        <v>0</v>
      </c>
      <c r="BN873" s="19">
        <v>0</v>
      </c>
      <c r="BO873" s="19">
        <v>0</v>
      </c>
      <c r="BP873" s="19">
        <v>0</v>
      </c>
      <c r="BQ873" s="19">
        <v>0</v>
      </c>
      <c r="BR873" s="19">
        <v>0</v>
      </c>
      <c r="BS873" s="19">
        <v>0</v>
      </c>
      <c r="BT873" s="19">
        <v>0</v>
      </c>
      <c r="BU873" s="23">
        <v>0</v>
      </c>
      <c r="BV873" s="23"/>
      <c r="BW873" s="23"/>
      <c r="BX873" s="23"/>
      <c r="BY873" s="23"/>
      <c r="BZ873" s="23"/>
    </row>
    <row r="874" ht="20.1" customHeight="1" spans="2:78">
      <c r="B874" s="202"/>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31"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8">
        <v>0</v>
      </c>
      <c r="BN874" s="19">
        <v>0</v>
      </c>
      <c r="BO874" s="19">
        <v>0</v>
      </c>
      <c r="BP874" s="19">
        <v>0</v>
      </c>
      <c r="BQ874" s="19">
        <v>0</v>
      </c>
      <c r="BR874" s="19">
        <v>0</v>
      </c>
      <c r="BS874" s="19">
        <v>0</v>
      </c>
      <c r="BT874" s="19">
        <v>0</v>
      </c>
      <c r="BU874" s="23">
        <v>0</v>
      </c>
      <c r="BV874" s="23"/>
      <c r="BW874" s="23"/>
      <c r="BX874" s="23"/>
      <c r="BY874" s="23"/>
      <c r="BZ874" s="23"/>
    </row>
    <row r="875" ht="20.1" customHeight="1" spans="2:78">
      <c r="B875" s="202"/>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31"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8">
        <v>0</v>
      </c>
      <c r="BN875" s="19">
        <v>0</v>
      </c>
      <c r="BO875" s="19">
        <v>0</v>
      </c>
      <c r="BP875" s="19">
        <v>0</v>
      </c>
      <c r="BQ875" s="19">
        <v>0</v>
      </c>
      <c r="BR875" s="19">
        <v>0</v>
      </c>
      <c r="BS875" s="19">
        <v>0</v>
      </c>
      <c r="BT875" s="19">
        <v>0</v>
      </c>
      <c r="BU875" s="23">
        <v>0</v>
      </c>
      <c r="BV875" s="23"/>
      <c r="BW875" s="23"/>
      <c r="BX875" s="23"/>
      <c r="BY875" s="23"/>
      <c r="BZ875" s="23"/>
    </row>
    <row r="876" ht="19.5" customHeight="1" spans="2:78">
      <c r="C876" s="175">
        <v>63011101</v>
      </c>
      <c r="D876" s="203" t="s">
        <v>1405</v>
      </c>
      <c r="E876" s="203"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3" t="s">
        <v>205</v>
      </c>
      <c r="AX876" s="175" t="s">
        <v>1407</v>
      </c>
      <c r="AY876" s="175">
        <v>10003002</v>
      </c>
      <c r="AZ876" s="175">
        <v>21200010</v>
      </c>
      <c r="BA876" s="203" t="s">
        <v>592</v>
      </c>
      <c r="BB876" s="203">
        <v>0</v>
      </c>
      <c r="BC876" s="175">
        <v>0</v>
      </c>
      <c r="BD876" s="175">
        <v>0</v>
      </c>
      <c r="BE876" s="204"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4" t="s">
        <v>2050</v>
      </c>
      <c r="BG876" s="175">
        <v>0</v>
      </c>
      <c r="BH876" s="175">
        <v>0</v>
      </c>
      <c r="BI876" s="175">
        <v>0</v>
      </c>
      <c r="BJ876" s="175">
        <v>0</v>
      </c>
      <c r="BK876" s="175">
        <v>0</v>
      </c>
      <c r="BL876" s="175">
        <v>0</v>
      </c>
      <c r="BM876" s="205">
        <v>0</v>
      </c>
      <c r="BN876" s="175">
        <v>0</v>
      </c>
      <c r="BO876" s="175">
        <v>0</v>
      </c>
      <c r="BP876" s="175">
        <v>0</v>
      </c>
      <c r="BQ876" s="175">
        <v>0</v>
      </c>
      <c r="BR876" s="175">
        <v>0</v>
      </c>
      <c r="BS876" s="175">
        <v>0</v>
      </c>
      <c r="BT876" s="19">
        <v>0</v>
      </c>
      <c r="BU876" s="23">
        <v>0</v>
      </c>
      <c r="BV876" s="23"/>
      <c r="BW876" s="23"/>
      <c r="BX876" s="23"/>
      <c r="BY876" s="23"/>
      <c r="BZ876" s="23"/>
    </row>
    <row r="877" ht="19.5" customHeight="1" spans="2:78">
      <c r="C877" s="175">
        <v>63011102</v>
      </c>
      <c r="D877" s="203" t="s">
        <v>1405</v>
      </c>
      <c r="E877" s="203"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3" t="s">
        <v>205</v>
      </c>
      <c r="AX877" s="175" t="s">
        <v>1407</v>
      </c>
      <c r="AY877" s="175">
        <v>10003002</v>
      </c>
      <c r="AZ877" s="175">
        <v>21200010</v>
      </c>
      <c r="BA877" s="203" t="s">
        <v>592</v>
      </c>
      <c r="BB877" s="203">
        <v>0</v>
      </c>
      <c r="BC877" s="175">
        <v>0</v>
      </c>
      <c r="BD877" s="175">
        <v>0</v>
      </c>
      <c r="BE877" s="204"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4" t="s">
        <v>2050</v>
      </c>
      <c r="BG877" s="175">
        <v>0</v>
      </c>
      <c r="BH877" s="175">
        <v>0</v>
      </c>
      <c r="BI877" s="175">
        <v>0</v>
      </c>
      <c r="BJ877" s="175">
        <v>0</v>
      </c>
      <c r="BK877" s="175">
        <v>0</v>
      </c>
      <c r="BL877" s="175">
        <v>0</v>
      </c>
      <c r="BM877" s="205">
        <v>0</v>
      </c>
      <c r="BN877" s="175">
        <v>0</v>
      </c>
      <c r="BO877" s="175">
        <v>0</v>
      </c>
      <c r="BP877" s="175">
        <v>0</v>
      </c>
      <c r="BQ877" s="175">
        <v>0</v>
      </c>
      <c r="BR877" s="175">
        <v>0</v>
      </c>
      <c r="BS877" s="175">
        <v>0</v>
      </c>
      <c r="BT877" s="19">
        <v>0</v>
      </c>
      <c r="BU877" s="23">
        <v>0</v>
      </c>
      <c r="BV877" s="23"/>
      <c r="BW877" s="23"/>
      <c r="BX877" s="23"/>
      <c r="BY877" s="23"/>
      <c r="BZ877" s="23"/>
    </row>
    <row r="878" ht="19.5" customHeight="1" spans="2:78">
      <c r="C878" s="175">
        <v>63011103</v>
      </c>
      <c r="D878" s="203" t="s">
        <v>1405</v>
      </c>
      <c r="E878" s="203"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3" t="s">
        <v>205</v>
      </c>
      <c r="AX878" s="175" t="s">
        <v>1407</v>
      </c>
      <c r="AY878" s="175">
        <v>10003002</v>
      </c>
      <c r="AZ878" s="175">
        <v>21200010</v>
      </c>
      <c r="BA878" s="203" t="s">
        <v>592</v>
      </c>
      <c r="BB878" s="203">
        <v>0</v>
      </c>
      <c r="BC878" s="175">
        <v>0</v>
      </c>
      <c r="BD878" s="175">
        <v>0</v>
      </c>
      <c r="BE878" s="204" t="str">
        <f t="shared" si="79"/>
        <v>向前方射出一支锋利的箭,对触碰的怪物造成250%攻击伤害+1500点固定伤害,并使目标移动速度降低50%,持续3秒</v>
      </c>
      <c r="BF878" s="204" t="s">
        <v>2051</v>
      </c>
      <c r="BG878" s="175">
        <v>0</v>
      </c>
      <c r="BH878" s="175">
        <v>0</v>
      </c>
      <c r="BI878" s="175">
        <v>0</v>
      </c>
      <c r="BJ878" s="175">
        <v>0</v>
      </c>
      <c r="BK878" s="175">
        <v>0</v>
      </c>
      <c r="BL878" s="175">
        <v>0</v>
      </c>
      <c r="BM878" s="205">
        <v>0</v>
      </c>
      <c r="BN878" s="175">
        <v>0</v>
      </c>
      <c r="BO878" s="175">
        <v>0</v>
      </c>
      <c r="BP878" s="175">
        <v>0</v>
      </c>
      <c r="BQ878" s="175">
        <v>0</v>
      </c>
      <c r="BR878" s="175">
        <v>0</v>
      </c>
      <c r="BS878" s="175">
        <v>0</v>
      </c>
      <c r="BT878" s="19">
        <v>0</v>
      </c>
      <c r="BU878" s="23">
        <v>0</v>
      </c>
      <c r="BV878" s="23"/>
      <c r="BW878" s="23"/>
      <c r="BX878" s="23"/>
      <c r="BY878" s="23"/>
      <c r="BZ878" s="23"/>
    </row>
    <row r="879" ht="19.5" customHeight="1" spans="2:78">
      <c r="C879" s="175">
        <v>63011104</v>
      </c>
      <c r="D879" s="203" t="s">
        <v>1405</v>
      </c>
      <c r="E879" s="203"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3" t="s">
        <v>205</v>
      </c>
      <c r="AX879" s="175" t="s">
        <v>1407</v>
      </c>
      <c r="AY879" s="175">
        <v>10003002</v>
      </c>
      <c r="AZ879" s="175">
        <v>21200010</v>
      </c>
      <c r="BA879" s="203" t="s">
        <v>592</v>
      </c>
      <c r="BB879" s="203">
        <v>0</v>
      </c>
      <c r="BC879" s="175">
        <v>0</v>
      </c>
      <c r="BD879" s="175">
        <v>0</v>
      </c>
      <c r="BE879" s="204" t="str">
        <f t="shared" si="79"/>
        <v>向前方射出一支锋利的箭,对触碰的怪物造成275%攻击伤害+2250点固定伤害,并使目标移动速度降低50%,持续3秒</v>
      </c>
      <c r="BF879" s="204" t="s">
        <v>2052</v>
      </c>
      <c r="BG879" s="175">
        <v>0</v>
      </c>
      <c r="BH879" s="175">
        <v>0</v>
      </c>
      <c r="BI879" s="175">
        <v>0</v>
      </c>
      <c r="BJ879" s="175">
        <v>0</v>
      </c>
      <c r="BK879" s="175">
        <v>0</v>
      </c>
      <c r="BL879" s="175">
        <v>0</v>
      </c>
      <c r="BM879" s="205">
        <v>0</v>
      </c>
      <c r="BN879" s="175">
        <v>0</v>
      </c>
      <c r="BO879" s="175">
        <v>0</v>
      </c>
      <c r="BP879" s="175">
        <v>0</v>
      </c>
      <c r="BQ879" s="175">
        <v>0</v>
      </c>
      <c r="BR879" s="175">
        <v>0</v>
      </c>
      <c r="BS879" s="175">
        <v>0</v>
      </c>
      <c r="BT879" s="19">
        <v>0</v>
      </c>
      <c r="BU879" s="23">
        <v>0</v>
      </c>
      <c r="BV879" s="23"/>
      <c r="BW879" s="23"/>
      <c r="BX879" s="23"/>
      <c r="BY879" s="23"/>
      <c r="BZ879" s="23"/>
    </row>
    <row r="880" ht="19.5" customHeight="1" spans="2:78">
      <c r="C880" s="175">
        <v>63011105</v>
      </c>
      <c r="D880" s="203" t="s">
        <v>1405</v>
      </c>
      <c r="E880" s="203"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3" t="s">
        <v>205</v>
      </c>
      <c r="AX880" s="175" t="s">
        <v>1407</v>
      </c>
      <c r="AY880" s="175">
        <v>10003002</v>
      </c>
      <c r="AZ880" s="175">
        <v>21200010</v>
      </c>
      <c r="BA880" s="203" t="s">
        <v>592</v>
      </c>
      <c r="BB880" s="203">
        <v>0</v>
      </c>
      <c r="BC880" s="175">
        <v>0</v>
      </c>
      <c r="BD880" s="175">
        <v>0</v>
      </c>
      <c r="BE880" s="204" t="str">
        <f t="shared" si="79"/>
        <v>向前方射出一支锋利的箭,对触碰的怪物造成300%攻击伤害+3250点固定伤害,并使目标移动速度降低50%,持续3秒</v>
      </c>
      <c r="BF880" s="204" t="s">
        <v>2053</v>
      </c>
      <c r="BG880" s="175">
        <v>0</v>
      </c>
      <c r="BH880" s="175">
        <v>0</v>
      </c>
      <c r="BI880" s="175">
        <v>0</v>
      </c>
      <c r="BJ880" s="175">
        <v>0</v>
      </c>
      <c r="BK880" s="175">
        <v>0</v>
      </c>
      <c r="BL880" s="175">
        <v>0</v>
      </c>
      <c r="BM880" s="205">
        <v>0</v>
      </c>
      <c r="BN880" s="175">
        <v>0</v>
      </c>
      <c r="BO880" s="175">
        <v>0</v>
      </c>
      <c r="BP880" s="175">
        <v>0</v>
      </c>
      <c r="BQ880" s="175">
        <v>0</v>
      </c>
      <c r="BR880" s="175">
        <v>0</v>
      </c>
      <c r="BS880" s="175">
        <v>0</v>
      </c>
      <c r="BT880" s="19">
        <v>0</v>
      </c>
      <c r="BU880" s="23">
        <v>0</v>
      </c>
      <c r="BV880" s="23"/>
      <c r="BW880" s="23"/>
      <c r="BX880" s="23"/>
      <c r="BY880" s="23"/>
      <c r="BZ880" s="23"/>
    </row>
    <row r="881" ht="19.5" customHeight="1" spans="3:78">
      <c r="C881" s="175">
        <v>63011106</v>
      </c>
      <c r="D881" s="203" t="s">
        <v>1405</v>
      </c>
      <c r="E881" s="203"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3" t="s">
        <v>205</v>
      </c>
      <c r="AX881" s="175" t="s">
        <v>1407</v>
      </c>
      <c r="AY881" s="175">
        <v>10003002</v>
      </c>
      <c r="AZ881" s="175">
        <v>21200010</v>
      </c>
      <c r="BA881" s="203" t="s">
        <v>592</v>
      </c>
      <c r="BB881" s="203">
        <v>0</v>
      </c>
      <c r="BC881" s="175">
        <v>0</v>
      </c>
      <c r="BD881" s="175">
        <v>0</v>
      </c>
      <c r="BE881" s="204" t="str">
        <f t="shared" si="79"/>
        <v>向前方射出一支锋利的箭,对触碰的怪物造成325%攻击伤害+4250点固定伤害,并使目标移动速度降低50%,持续3秒</v>
      </c>
      <c r="BF881" s="204" t="s">
        <v>2054</v>
      </c>
      <c r="BG881" s="175">
        <v>0</v>
      </c>
      <c r="BH881" s="175">
        <v>0</v>
      </c>
      <c r="BI881" s="175">
        <v>0</v>
      </c>
      <c r="BJ881" s="175">
        <v>0</v>
      </c>
      <c r="BK881" s="175">
        <v>0</v>
      </c>
      <c r="BL881" s="175">
        <v>0</v>
      </c>
      <c r="BM881" s="205">
        <v>0</v>
      </c>
      <c r="BN881" s="175">
        <v>0</v>
      </c>
      <c r="BO881" s="175">
        <v>0</v>
      </c>
      <c r="BP881" s="175">
        <v>0</v>
      </c>
      <c r="BQ881" s="175">
        <v>0</v>
      </c>
      <c r="BR881" s="175">
        <v>0</v>
      </c>
      <c r="BS881" s="175">
        <v>0</v>
      </c>
      <c r="BT881" s="19">
        <v>0</v>
      </c>
      <c r="BU881" s="23">
        <v>0</v>
      </c>
      <c r="BV881" s="23"/>
      <c r="BW881" s="23"/>
      <c r="BX881" s="23"/>
      <c r="BY881" s="23"/>
      <c r="BZ881" s="23"/>
    </row>
    <row r="882" ht="19.5" customHeight="1" spans="3:78">
      <c r="C882" s="172">
        <v>63011201</v>
      </c>
      <c r="D882" s="206" t="s">
        <v>2055</v>
      </c>
      <c r="E882" s="206"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7">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6" t="s">
        <v>1706</v>
      </c>
      <c r="AX882" s="176" t="s">
        <v>1862</v>
      </c>
      <c r="AY882" s="176">
        <v>10003002</v>
      </c>
      <c r="AZ882" s="176">
        <v>21200110</v>
      </c>
      <c r="BA882" s="206" t="s">
        <v>2057</v>
      </c>
      <c r="BB882" s="206">
        <v>0</v>
      </c>
      <c r="BC882" s="175">
        <v>0</v>
      </c>
      <c r="BD882" s="175">
        <v>0</v>
      </c>
      <c r="BE882" s="204"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4"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ht="19.5" customHeight="1" spans="3:78">
      <c r="C883" s="172">
        <v>63011202</v>
      </c>
      <c r="D883" s="206" t="s">
        <v>2055</v>
      </c>
      <c r="E883" s="206"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7">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6" t="s">
        <v>1706</v>
      </c>
      <c r="AX883" s="176" t="s">
        <v>1862</v>
      </c>
      <c r="AY883" s="176">
        <v>10003002</v>
      </c>
      <c r="AZ883" s="176">
        <v>21200110</v>
      </c>
      <c r="BA883" s="206" t="s">
        <v>2057</v>
      </c>
      <c r="BB883" s="206">
        <v>0</v>
      </c>
      <c r="BC883" s="175">
        <v>0</v>
      </c>
      <c r="BD883" s="175">
        <v>0</v>
      </c>
      <c r="BE883" s="204"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4"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ht="19.5" customHeight="1" spans="3:78">
      <c r="C884" s="172">
        <v>63011203</v>
      </c>
      <c r="D884" s="206" t="s">
        <v>2055</v>
      </c>
      <c r="E884" s="206"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7">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6" t="s">
        <v>1706</v>
      </c>
      <c r="AX884" s="176" t="s">
        <v>1862</v>
      </c>
      <c r="AY884" s="176">
        <v>10003002</v>
      </c>
      <c r="AZ884" s="176">
        <v>21200110</v>
      </c>
      <c r="BA884" s="206" t="s">
        <v>2057</v>
      </c>
      <c r="BB884" s="206">
        <v>0</v>
      </c>
      <c r="BC884" s="175">
        <v>0</v>
      </c>
      <c r="BD884" s="175">
        <v>0</v>
      </c>
      <c r="BE884" s="204" t="str">
        <f t="shared" si="81"/>
        <v>对目标方向投掷2个光球,对触碰的单位造成造成150%攻击伤害+950点固定伤害,此光球再移动到一定位置后会再原始路径返回</v>
      </c>
      <c r="BF884" s="204"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ht="19.5" customHeight="1" spans="3:78">
      <c r="C885" s="172">
        <v>63011204</v>
      </c>
      <c r="D885" s="206" t="s">
        <v>2055</v>
      </c>
      <c r="E885" s="206"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7">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6" t="s">
        <v>1706</v>
      </c>
      <c r="AX885" s="176" t="s">
        <v>1862</v>
      </c>
      <c r="AY885" s="176">
        <v>10003002</v>
      </c>
      <c r="AZ885" s="176">
        <v>21200110</v>
      </c>
      <c r="BA885" s="206" t="s">
        <v>2057</v>
      </c>
      <c r="BB885" s="206">
        <v>0</v>
      </c>
      <c r="BC885" s="175">
        <v>0</v>
      </c>
      <c r="BD885" s="175">
        <v>0</v>
      </c>
      <c r="BE885" s="204" t="str">
        <f t="shared" si="81"/>
        <v>对目标方向投掷2个光球,对触碰的单位造成造成170%攻击伤害+1500点固定伤害,此光球再移动到一定位置后会再原始路径返回</v>
      </c>
      <c r="BF885" s="204"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ht="19.5" customHeight="1" spans="3:78">
      <c r="C886" s="172">
        <v>63011205</v>
      </c>
      <c r="D886" s="206" t="s">
        <v>2055</v>
      </c>
      <c r="E886" s="206"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7">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6" t="s">
        <v>1706</v>
      </c>
      <c r="AX886" s="176" t="s">
        <v>1862</v>
      </c>
      <c r="AY886" s="176">
        <v>10003002</v>
      </c>
      <c r="AZ886" s="176">
        <v>21200110</v>
      </c>
      <c r="BA886" s="206" t="s">
        <v>2057</v>
      </c>
      <c r="BB886" s="206">
        <v>0</v>
      </c>
      <c r="BC886" s="175">
        <v>0</v>
      </c>
      <c r="BD886" s="175">
        <v>0</v>
      </c>
      <c r="BE886" s="204" t="str">
        <f t="shared" si="81"/>
        <v>对目标方向投掷2个光球,对触碰的单位造成造成190%攻击伤害+2250点固定伤害,此光球再移动到一定位置后会再原始路径返回</v>
      </c>
      <c r="BF886" s="204"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ht="19.5" customHeight="1" spans="3:78">
      <c r="C887" s="172">
        <v>63011206</v>
      </c>
      <c r="D887" s="206" t="s">
        <v>2055</v>
      </c>
      <c r="E887" s="206"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7">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6" t="s">
        <v>1706</v>
      </c>
      <c r="AX887" s="176" t="s">
        <v>1862</v>
      </c>
      <c r="AY887" s="176">
        <v>10003002</v>
      </c>
      <c r="AZ887" s="176">
        <v>21200110</v>
      </c>
      <c r="BA887" s="206" t="s">
        <v>2057</v>
      </c>
      <c r="BB887" s="206">
        <v>0</v>
      </c>
      <c r="BC887" s="175">
        <v>0</v>
      </c>
      <c r="BD887" s="175">
        <v>0</v>
      </c>
      <c r="BE887" s="204" t="str">
        <f t="shared" si="81"/>
        <v>对目标方向投掷2个光球,对触碰的单位造成造成210%攻击伤害+3000点固定伤害,此光球再移动到一定位置后会再原始路径返回</v>
      </c>
      <c r="BF887" s="204"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ht="20.1" customHeight="1" spans="3:78">
      <c r="C888" s="172">
        <v>63011301</v>
      </c>
      <c r="D888" s="173" t="s">
        <v>1413</v>
      </c>
      <c r="E888" s="173" t="s">
        <v>2063</v>
      </c>
      <c r="F888" s="176">
        <v>0</v>
      </c>
      <c r="G888" s="172">
        <v>63011301</v>
      </c>
      <c r="H888" s="172">
        <f t="shared" ref="H888:H890" si="82">C889</f>
        <v>63011302</v>
      </c>
      <c r="I888" s="207">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4" t="s">
        <v>2065</v>
      </c>
      <c r="BC888" s="175">
        <v>0</v>
      </c>
      <c r="BD888" s="175">
        <v>0</v>
      </c>
      <c r="BE888" s="208" t="s">
        <v>2066</v>
      </c>
      <c r="BF888" s="208"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ht="20.1" customHeight="1" spans="3:78">
      <c r="C889" s="172">
        <v>63011302</v>
      </c>
      <c r="D889" s="173" t="s">
        <v>1413</v>
      </c>
      <c r="E889" s="173" t="s">
        <v>2063</v>
      </c>
      <c r="F889" s="176">
        <v>1</v>
      </c>
      <c r="G889" s="172">
        <v>63011301</v>
      </c>
      <c r="H889" s="172">
        <f t="shared" si="82"/>
        <v>63011303</v>
      </c>
      <c r="I889" s="207">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4" t="s">
        <v>2065</v>
      </c>
      <c r="BC889" s="175">
        <v>0</v>
      </c>
      <c r="BD889" s="175">
        <v>0</v>
      </c>
      <c r="BE889" s="208" t="s">
        <v>2066</v>
      </c>
      <c r="BF889" s="208"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ht="20.1" customHeight="1" spans="3:78">
      <c r="C890" s="172">
        <v>63011303</v>
      </c>
      <c r="D890" s="173" t="s">
        <v>1413</v>
      </c>
      <c r="E890" s="173" t="s">
        <v>2063</v>
      </c>
      <c r="F890" s="176">
        <v>2</v>
      </c>
      <c r="G890" s="172">
        <v>63011301</v>
      </c>
      <c r="H890" s="172">
        <f t="shared" si="82"/>
        <v>63011304</v>
      </c>
      <c r="I890" s="207">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4" t="s">
        <v>2068</v>
      </c>
      <c r="BC890" s="175">
        <v>0</v>
      </c>
      <c r="BD890" s="175">
        <v>0</v>
      </c>
      <c r="BE890" s="208" t="s">
        <v>2069</v>
      </c>
      <c r="BF890" s="208"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ht="19.5" customHeight="1" spans="3:78">
      <c r="C891" s="172">
        <v>63011304</v>
      </c>
      <c r="D891" s="173" t="s">
        <v>1413</v>
      </c>
      <c r="E891" s="173" t="s">
        <v>2063</v>
      </c>
      <c r="F891" s="176">
        <v>3</v>
      </c>
      <c r="G891" s="172">
        <v>63011301</v>
      </c>
      <c r="H891" s="172">
        <v>0</v>
      </c>
      <c r="I891" s="207">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4" t="s">
        <v>2071</v>
      </c>
      <c r="BC891" s="175">
        <v>0</v>
      </c>
      <c r="BD891" s="175">
        <v>0</v>
      </c>
      <c r="BE891" s="208" t="s">
        <v>2072</v>
      </c>
      <c r="BF891" s="208"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ht="19.5" customHeight="1" spans="3:78">
      <c r="C892" s="172">
        <v>63011305</v>
      </c>
      <c r="D892" s="173" t="s">
        <v>1413</v>
      </c>
      <c r="E892" s="173" t="s">
        <v>2063</v>
      </c>
      <c r="F892" s="176">
        <v>4</v>
      </c>
      <c r="G892" s="172">
        <v>63011301</v>
      </c>
      <c r="H892" s="172">
        <v>0</v>
      </c>
      <c r="I892" s="207">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4" t="s">
        <v>2074</v>
      </c>
      <c r="BC892" s="175">
        <v>0</v>
      </c>
      <c r="BD892" s="175">
        <v>0</v>
      </c>
      <c r="BE892" s="208" t="s">
        <v>2075</v>
      </c>
      <c r="BF892" s="208"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ht="19.5" customHeight="1" spans="3:78">
      <c r="C893" s="172">
        <v>63011306</v>
      </c>
      <c r="D893" s="173" t="s">
        <v>1413</v>
      </c>
      <c r="E893" s="173" t="s">
        <v>2063</v>
      </c>
      <c r="F893" s="176">
        <v>5</v>
      </c>
      <c r="G893" s="172">
        <v>63011301</v>
      </c>
      <c r="H893" s="176">
        <v>0</v>
      </c>
      <c r="I893" s="207">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4" t="s">
        <v>2077</v>
      </c>
      <c r="BC893" s="175">
        <v>0</v>
      </c>
      <c r="BD893" s="175">
        <v>0</v>
      </c>
      <c r="BE893" s="208" t="s">
        <v>2078</v>
      </c>
      <c r="BF893" s="208"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ht="20.1" customHeight="1" spans="3:78">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ht="20.1" customHeight="1" spans="3:78">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ht="20.1" customHeight="1" spans="3:78">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ht="20.1" customHeight="1" spans="3:78">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ht="20.1" customHeight="1" spans="3:78">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9" t="s">
        <v>2095</v>
      </c>
      <c r="BF898" s="209"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ht="20.1" customHeight="1" spans="3:78">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ht="20.1" customHeight="1" spans="3:78">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ht="20.1" customHeight="1" spans="3:78">
      <c r="C901" s="172">
        <v>63011321</v>
      </c>
      <c r="D901" s="173" t="s">
        <v>1413</v>
      </c>
      <c r="E901" s="173" t="s">
        <v>2063</v>
      </c>
      <c r="F901" s="176">
        <v>0</v>
      </c>
      <c r="G901" s="172">
        <v>63011301</v>
      </c>
      <c r="H901" s="172">
        <f t="shared" ref="H901:H903" si="83">C902</f>
        <v>63011322</v>
      </c>
      <c r="I901" s="207">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4" t="s">
        <v>2103</v>
      </c>
      <c r="BC901" s="175">
        <v>0</v>
      </c>
      <c r="BD901" s="175">
        <v>0</v>
      </c>
      <c r="BE901" s="208" t="s">
        <v>2104</v>
      </c>
      <c r="BF901" s="208"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ht="20.1" customHeight="1" spans="3:78">
      <c r="C902" s="172">
        <v>63011322</v>
      </c>
      <c r="D902" s="173" t="s">
        <v>1413</v>
      </c>
      <c r="E902" s="173" t="s">
        <v>2063</v>
      </c>
      <c r="F902" s="176">
        <v>1</v>
      </c>
      <c r="G902" s="172">
        <v>63011301</v>
      </c>
      <c r="H902" s="172">
        <f t="shared" si="83"/>
        <v>63011323</v>
      </c>
      <c r="I902" s="207">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4" t="s">
        <v>2103</v>
      </c>
      <c r="BC902" s="175">
        <v>0</v>
      </c>
      <c r="BD902" s="175">
        <v>0</v>
      </c>
      <c r="BE902" s="208" t="s">
        <v>2104</v>
      </c>
      <c r="BF902" s="208"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ht="20.1" customHeight="1" spans="3:78">
      <c r="C903" s="172">
        <v>63011323</v>
      </c>
      <c r="D903" s="173" t="s">
        <v>1413</v>
      </c>
      <c r="E903" s="173" t="s">
        <v>2063</v>
      </c>
      <c r="F903" s="176">
        <v>2</v>
      </c>
      <c r="G903" s="172">
        <v>63011301</v>
      </c>
      <c r="H903" s="172">
        <f t="shared" si="83"/>
        <v>63011324</v>
      </c>
      <c r="I903" s="207">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4" t="s">
        <v>2106</v>
      </c>
      <c r="BC903" s="175">
        <v>0</v>
      </c>
      <c r="BD903" s="175">
        <v>0</v>
      </c>
      <c r="BE903" s="208" t="s">
        <v>2107</v>
      </c>
      <c r="BF903" s="208"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ht="19.5" customHeight="1" spans="3:78">
      <c r="C904" s="172">
        <v>63011324</v>
      </c>
      <c r="D904" s="173" t="s">
        <v>1413</v>
      </c>
      <c r="E904" s="173" t="s">
        <v>2063</v>
      </c>
      <c r="F904" s="176">
        <v>3</v>
      </c>
      <c r="G904" s="172">
        <v>63011301</v>
      </c>
      <c r="H904" s="172">
        <v>0</v>
      </c>
      <c r="I904" s="207">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4" t="s">
        <v>2109</v>
      </c>
      <c r="BC904" s="175">
        <v>0</v>
      </c>
      <c r="BD904" s="175">
        <v>0</v>
      </c>
      <c r="BE904" s="208" t="s">
        <v>2110</v>
      </c>
      <c r="BF904" s="208"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ht="19.5" customHeight="1" spans="3:78">
      <c r="C905" s="172">
        <v>63011325</v>
      </c>
      <c r="D905" s="173" t="s">
        <v>1413</v>
      </c>
      <c r="E905" s="173" t="s">
        <v>2063</v>
      </c>
      <c r="F905" s="176">
        <v>4</v>
      </c>
      <c r="G905" s="172">
        <v>63011301</v>
      </c>
      <c r="H905" s="172">
        <v>0</v>
      </c>
      <c r="I905" s="207">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4" t="s">
        <v>2112</v>
      </c>
      <c r="BC905" s="175">
        <v>0</v>
      </c>
      <c r="BD905" s="175">
        <v>0</v>
      </c>
      <c r="BE905" s="208" t="s">
        <v>2113</v>
      </c>
      <c r="BF905" s="208"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ht="19.5" customHeight="1" spans="3:78">
      <c r="C906" s="172">
        <v>63011326</v>
      </c>
      <c r="D906" s="173" t="s">
        <v>1413</v>
      </c>
      <c r="E906" s="173" t="s">
        <v>2063</v>
      </c>
      <c r="F906" s="176">
        <v>5</v>
      </c>
      <c r="G906" s="172">
        <v>63011301</v>
      </c>
      <c r="H906" s="176">
        <v>0</v>
      </c>
      <c r="I906" s="207">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4" t="s">
        <v>2115</v>
      </c>
      <c r="BC906" s="175">
        <v>0</v>
      </c>
      <c r="BD906" s="175">
        <v>0</v>
      </c>
      <c r="BE906" s="208" t="s">
        <v>2116</v>
      </c>
      <c r="BF906" s="208"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ht="20.1" customHeight="1" spans="3:78">
      <c r="C907" s="172">
        <v>63012101</v>
      </c>
      <c r="D907" s="206" t="s">
        <v>2118</v>
      </c>
      <c r="E907" s="206"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10">
        <v>0</v>
      </c>
      <c r="AP907" s="172">
        <v>0.1</v>
      </c>
      <c r="AQ907" s="176">
        <v>3000</v>
      </c>
      <c r="AR907" s="176">
        <v>0.2</v>
      </c>
      <c r="AS907" s="176">
        <v>20</v>
      </c>
      <c r="AT907" s="175">
        <v>0</v>
      </c>
      <c r="AU907" s="176" t="s">
        <v>204</v>
      </c>
      <c r="AV907" s="176"/>
      <c r="AW907" s="173" t="s">
        <v>768</v>
      </c>
      <c r="AX907" s="176" t="s">
        <v>255</v>
      </c>
      <c r="AY907" s="176">
        <v>21200120</v>
      </c>
      <c r="AZ907" s="176">
        <v>0</v>
      </c>
      <c r="BA907" s="206" t="s">
        <v>256</v>
      </c>
      <c r="BB907" s="206" t="s">
        <v>204</v>
      </c>
      <c r="BC907" s="175">
        <v>0</v>
      </c>
      <c r="BD907" s="175">
        <v>0</v>
      </c>
      <c r="BE907" s="204" t="str">
        <f>"对于当前目标造成"&amp;X907*100&amp;"%攻击伤害+"&amp;Z907&amp;"点固定伤害"&amp;",如目标生命低于30%的则造成伤害提升50%"</f>
        <v>对于当前目标造成250%攻击伤害+900点固定伤害,如目标生命低于30%的则造成伤害提升50%</v>
      </c>
      <c r="BF907" s="204"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ht="20.1" customHeight="1" spans="3:78">
      <c r="C908" s="172">
        <v>63012102</v>
      </c>
      <c r="D908" s="206" t="s">
        <v>2118</v>
      </c>
      <c r="E908" s="206"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10">
        <v>0</v>
      </c>
      <c r="AP908" s="172">
        <v>0.1</v>
      </c>
      <c r="AQ908" s="176">
        <v>3000</v>
      </c>
      <c r="AR908" s="176">
        <v>0.2</v>
      </c>
      <c r="AS908" s="176">
        <v>20</v>
      </c>
      <c r="AT908" s="175">
        <v>0</v>
      </c>
      <c r="AU908" s="176" t="s">
        <v>204</v>
      </c>
      <c r="AV908" s="176"/>
      <c r="AW908" s="173" t="s">
        <v>768</v>
      </c>
      <c r="AX908" s="176" t="s">
        <v>255</v>
      </c>
      <c r="AY908" s="176">
        <v>21200120</v>
      </c>
      <c r="AZ908" s="176">
        <v>0</v>
      </c>
      <c r="BA908" s="206" t="s">
        <v>256</v>
      </c>
      <c r="BB908" s="206" t="s">
        <v>204</v>
      </c>
      <c r="BC908" s="175">
        <v>0</v>
      </c>
      <c r="BD908" s="175">
        <v>0</v>
      </c>
      <c r="BE908" s="204"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4"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ht="20.1" customHeight="1" spans="3:78">
      <c r="C909" s="172">
        <v>63012103</v>
      </c>
      <c r="D909" s="206" t="s">
        <v>2118</v>
      </c>
      <c r="E909" s="206"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10">
        <v>0</v>
      </c>
      <c r="AP909" s="172">
        <v>0.1</v>
      </c>
      <c r="AQ909" s="176">
        <v>3000</v>
      </c>
      <c r="AR909" s="176">
        <v>0.2</v>
      </c>
      <c r="AS909" s="176">
        <v>20</v>
      </c>
      <c r="AT909" s="175">
        <v>0</v>
      </c>
      <c r="AU909" s="176" t="s">
        <v>204</v>
      </c>
      <c r="AV909" s="176"/>
      <c r="AW909" s="173" t="s">
        <v>768</v>
      </c>
      <c r="AX909" s="176" t="s">
        <v>255</v>
      </c>
      <c r="AY909" s="176">
        <v>21200120</v>
      </c>
      <c r="AZ909" s="176">
        <v>0</v>
      </c>
      <c r="BA909" s="206" t="s">
        <v>256</v>
      </c>
      <c r="BB909" s="206" t="s">
        <v>204</v>
      </c>
      <c r="BC909" s="175">
        <v>0</v>
      </c>
      <c r="BD909" s="175">
        <v>0</v>
      </c>
      <c r="BE909" s="204" t="str">
        <f t="shared" si="85"/>
        <v>对于当前目标造成275%攻击伤害+1800点固定伤害,如目标生命低于30%的则造成伤害提升50%</v>
      </c>
      <c r="BF909" s="204"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ht="20.1" customHeight="1" spans="3:78">
      <c r="C910" s="172">
        <v>63012104</v>
      </c>
      <c r="D910" s="206" t="s">
        <v>2118</v>
      </c>
      <c r="E910" s="206"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10">
        <v>0</v>
      </c>
      <c r="AP910" s="172">
        <v>0.1</v>
      </c>
      <c r="AQ910" s="176">
        <v>3000</v>
      </c>
      <c r="AR910" s="176">
        <v>0.2</v>
      </c>
      <c r="AS910" s="176">
        <v>20</v>
      </c>
      <c r="AT910" s="175">
        <v>0</v>
      </c>
      <c r="AU910" s="176" t="s">
        <v>204</v>
      </c>
      <c r="AV910" s="176"/>
      <c r="AW910" s="173" t="s">
        <v>768</v>
      </c>
      <c r="AX910" s="176" t="s">
        <v>255</v>
      </c>
      <c r="AY910" s="176">
        <v>21200120</v>
      </c>
      <c r="AZ910" s="176">
        <v>0</v>
      </c>
      <c r="BA910" s="206" t="s">
        <v>256</v>
      </c>
      <c r="BB910" s="206" t="s">
        <v>204</v>
      </c>
      <c r="BC910" s="175">
        <v>0</v>
      </c>
      <c r="BD910" s="175">
        <v>0</v>
      </c>
      <c r="BE910" s="204" t="str">
        <f t="shared" si="85"/>
        <v>对于当前目标造成300%攻击伤害+2800点固定伤害,如目标生命低于30%的则造成伤害提升50%</v>
      </c>
      <c r="BF910" s="204"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ht="20.1" customHeight="1" spans="3:78">
      <c r="C911" s="172">
        <v>63012105</v>
      </c>
      <c r="D911" s="206" t="s">
        <v>2118</v>
      </c>
      <c r="E911" s="206"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10">
        <v>0</v>
      </c>
      <c r="AP911" s="172">
        <v>0.1</v>
      </c>
      <c r="AQ911" s="176">
        <v>3000</v>
      </c>
      <c r="AR911" s="176">
        <v>0.2</v>
      </c>
      <c r="AS911" s="176">
        <v>20</v>
      </c>
      <c r="AT911" s="175">
        <v>0</v>
      </c>
      <c r="AU911" s="176" t="s">
        <v>204</v>
      </c>
      <c r="AV911" s="176"/>
      <c r="AW911" s="173" t="s">
        <v>768</v>
      </c>
      <c r="AX911" s="176" t="s">
        <v>255</v>
      </c>
      <c r="AY911" s="176">
        <v>21200120</v>
      </c>
      <c r="AZ911" s="176">
        <v>0</v>
      </c>
      <c r="BA911" s="206" t="s">
        <v>256</v>
      </c>
      <c r="BB911" s="206" t="s">
        <v>204</v>
      </c>
      <c r="BC911" s="175">
        <v>0</v>
      </c>
      <c r="BD911" s="175">
        <v>0</v>
      </c>
      <c r="BE911" s="204" t="str">
        <f t="shared" si="85"/>
        <v>对于当前目标造成325%攻击伤害+4000点固定伤害,如目标生命低于30%的则造成伤害提升50%</v>
      </c>
      <c r="BF911" s="204"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ht="20.1" customHeight="1" spans="3:78">
      <c r="C912" s="172">
        <v>63012106</v>
      </c>
      <c r="D912" s="206" t="s">
        <v>2118</v>
      </c>
      <c r="E912" s="206"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10">
        <v>0</v>
      </c>
      <c r="AP912" s="172">
        <v>0.1</v>
      </c>
      <c r="AQ912" s="176">
        <v>3000</v>
      </c>
      <c r="AR912" s="176">
        <v>0.2</v>
      </c>
      <c r="AS912" s="176">
        <v>20</v>
      </c>
      <c r="AT912" s="175">
        <v>0</v>
      </c>
      <c r="AU912" s="176" t="s">
        <v>204</v>
      </c>
      <c r="AV912" s="176"/>
      <c r="AW912" s="173" t="s">
        <v>768</v>
      </c>
      <c r="AX912" s="176" t="s">
        <v>255</v>
      </c>
      <c r="AY912" s="176">
        <v>21200120</v>
      </c>
      <c r="AZ912" s="176">
        <v>0</v>
      </c>
      <c r="BA912" s="206" t="s">
        <v>256</v>
      </c>
      <c r="BB912" s="206" t="s">
        <v>204</v>
      </c>
      <c r="BC912" s="175">
        <v>0</v>
      </c>
      <c r="BD912" s="175">
        <v>0</v>
      </c>
      <c r="BE912" s="204" t="str">
        <f t="shared" si="85"/>
        <v>对于当前目标造成350%攻击伤害+5200点固定伤害,如目标生命低于30%的则造成伤害提升50%</v>
      </c>
      <c r="BF912" s="204"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ht="20.1" customHeight="1" spans="3:78">
      <c r="C913" s="172">
        <v>63012201</v>
      </c>
      <c r="D913" s="203" t="s">
        <v>1421</v>
      </c>
      <c r="E913" s="203" t="s">
        <v>2125</v>
      </c>
      <c r="F913" s="176">
        <v>0</v>
      </c>
      <c r="G913" s="176">
        <v>60031111</v>
      </c>
      <c r="H913" s="172">
        <f t="shared" ref="H913:H915" si="86">C914</f>
        <v>63012202</v>
      </c>
      <c r="I913" s="207">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6" t="s">
        <v>592</v>
      </c>
      <c r="BB913" s="175" t="s">
        <v>2127</v>
      </c>
      <c r="BC913" s="175">
        <v>0</v>
      </c>
      <c r="BD913" s="175">
        <v>0</v>
      </c>
      <c r="BE913" s="204" t="str">
        <f>"对前方扇形范围进行散射,造成"&amp;X913*100&amp;"%攻击伤害+"&amp;Z913&amp;"点固定伤害"&amp;",并对目标触发1秒眩晕"</f>
        <v>对前方扇形范围进行散射,造成175%攻击伤害+750点固定伤害,并对目标触发1秒眩晕</v>
      </c>
      <c r="BF913" s="204"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ht="20.1" customHeight="1" spans="3:78">
      <c r="C914" s="172">
        <v>63012202</v>
      </c>
      <c r="D914" s="203" t="s">
        <v>1421</v>
      </c>
      <c r="E914" s="203" t="s">
        <v>2125</v>
      </c>
      <c r="F914" s="176">
        <v>1</v>
      </c>
      <c r="G914" s="176">
        <v>60031111</v>
      </c>
      <c r="H914" s="172">
        <f t="shared" si="86"/>
        <v>63012203</v>
      </c>
      <c r="I914" s="207">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6" t="s">
        <v>592</v>
      </c>
      <c r="BB914" s="175" t="s">
        <v>2127</v>
      </c>
      <c r="BC914" s="175">
        <v>0</v>
      </c>
      <c r="BD914" s="175">
        <v>0</v>
      </c>
      <c r="BE914" s="204" t="str">
        <f>"对前方扇形范围进行散射,造成"&amp;X914*100&amp;"%攻击伤害+"&amp;Z914&amp;"点固定伤害"&amp;",并对目标触发1秒眩晕"</f>
        <v>对前方扇形范围进行散射,造成175%攻击伤害+750点固定伤害,并对目标触发1秒眩晕</v>
      </c>
      <c r="BF914" s="204"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ht="20.1" customHeight="1" spans="3:78">
      <c r="C915" s="172">
        <v>63012203</v>
      </c>
      <c r="D915" s="203" t="s">
        <v>1421</v>
      </c>
      <c r="E915" s="203" t="s">
        <v>2125</v>
      </c>
      <c r="F915" s="176">
        <v>2</v>
      </c>
      <c r="G915" s="176">
        <v>60031111</v>
      </c>
      <c r="H915" s="172">
        <f t="shared" si="86"/>
        <v>63012204</v>
      </c>
      <c r="I915" s="207">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6" t="s">
        <v>592</v>
      </c>
      <c r="BB915" s="175" t="s">
        <v>2127</v>
      </c>
      <c r="BC915" s="175">
        <v>0</v>
      </c>
      <c r="BD915" s="175">
        <v>0</v>
      </c>
      <c r="BE915" s="204" t="str">
        <f t="shared" ref="BE915:BE918" si="87">"对前方扇形范围进行散射,造成"&amp;X915*100&amp;"%攻击伤害+"&amp;Z915&amp;"点固定伤害"&amp;",并对目标触发1秒眩晕"</f>
        <v>对前方扇形范围进行散射,造成200%攻击伤害+1500点固定伤害,并对目标触发1秒眩晕</v>
      </c>
      <c r="BF915" s="204"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ht="20.1" customHeight="1" spans="3:78">
      <c r="C916" s="172">
        <v>63012204</v>
      </c>
      <c r="D916" s="203" t="s">
        <v>1421</v>
      </c>
      <c r="E916" s="203" t="s">
        <v>2125</v>
      </c>
      <c r="F916" s="176">
        <v>3</v>
      </c>
      <c r="G916" s="176">
        <v>60031111</v>
      </c>
      <c r="H916" s="172">
        <v>0</v>
      </c>
      <c r="I916" s="207">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6" t="s">
        <v>592</v>
      </c>
      <c r="BB916" s="175" t="s">
        <v>2127</v>
      </c>
      <c r="BC916" s="175">
        <v>0</v>
      </c>
      <c r="BD916" s="175">
        <v>0</v>
      </c>
      <c r="BE916" s="204" t="str">
        <f t="shared" si="87"/>
        <v>对前方扇形范围进行散射,造成225%攻击伤害+2250点固定伤害,并对目标触发1秒眩晕</v>
      </c>
      <c r="BF916" s="204"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ht="20.1" customHeight="1" spans="3:78">
      <c r="C917" s="172">
        <v>63012205</v>
      </c>
      <c r="D917" s="203" t="s">
        <v>1421</v>
      </c>
      <c r="E917" s="203" t="s">
        <v>2125</v>
      </c>
      <c r="F917" s="176">
        <v>4</v>
      </c>
      <c r="G917" s="176">
        <v>60031111</v>
      </c>
      <c r="H917" s="172">
        <v>0</v>
      </c>
      <c r="I917" s="207">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6" t="s">
        <v>592</v>
      </c>
      <c r="BB917" s="175" t="s">
        <v>2127</v>
      </c>
      <c r="BC917" s="175">
        <v>0</v>
      </c>
      <c r="BD917" s="175">
        <v>0</v>
      </c>
      <c r="BE917" s="204" t="str">
        <f t="shared" si="87"/>
        <v>对前方扇形范围进行散射,造成250%攻击伤害+3250点固定伤害,并对目标触发1秒眩晕</v>
      </c>
      <c r="BF917" s="204"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ht="20.1" customHeight="1" spans="3:78">
      <c r="C918" s="172">
        <v>63012206</v>
      </c>
      <c r="D918" s="203" t="s">
        <v>1421</v>
      </c>
      <c r="E918" s="203" t="s">
        <v>2125</v>
      </c>
      <c r="F918" s="176">
        <v>5</v>
      </c>
      <c r="G918" s="176">
        <v>60031111</v>
      </c>
      <c r="H918" s="176">
        <v>0</v>
      </c>
      <c r="I918" s="207">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6" t="s">
        <v>592</v>
      </c>
      <c r="BB918" s="175" t="s">
        <v>2127</v>
      </c>
      <c r="BC918" s="175">
        <v>0</v>
      </c>
      <c r="BD918" s="175">
        <v>0</v>
      </c>
      <c r="BE918" s="204" t="str">
        <f t="shared" si="87"/>
        <v>对前方扇形范围进行散射,造成275%攻击伤害+4250点固定伤害,并对目标触发1秒眩晕</v>
      </c>
      <c r="BF918" s="204"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ht="19.5" customHeight="1" spans="3:78">
      <c r="C919" s="172">
        <v>63012301</v>
      </c>
      <c r="D919" s="206" t="s">
        <v>2133</v>
      </c>
      <c r="E919" s="206"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6" t="s">
        <v>262</v>
      </c>
      <c r="AX919" s="172" t="s">
        <v>1423</v>
      </c>
      <c r="AY919" s="176">
        <v>10003002</v>
      </c>
      <c r="AZ919" s="176">
        <v>21200130</v>
      </c>
      <c r="BA919" s="206" t="s">
        <v>206</v>
      </c>
      <c r="BB919" s="206">
        <v>0</v>
      </c>
      <c r="BC919" s="175">
        <v>0</v>
      </c>
      <c r="BD919" s="175">
        <v>0</v>
      </c>
      <c r="BE919" s="211" t="str">
        <f>"立即对当前前方区域的怪物造成"&amp;X919*100&amp;"%攻击伤害+"&amp;Z919&amp;"点固定伤害,且自身会向后方区域进行跳跃"</f>
        <v>立即对当前前方区域的怪物造成250%攻击伤害+900点固定伤害,且自身会向后方区域进行跳跃</v>
      </c>
      <c r="BF919" s="211"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ht="19.5" customHeight="1" spans="3:78">
      <c r="C920" s="172">
        <v>63012302</v>
      </c>
      <c r="D920" s="206" t="s">
        <v>2133</v>
      </c>
      <c r="E920" s="206"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6" t="s">
        <v>262</v>
      </c>
      <c r="AX920" s="172" t="s">
        <v>1423</v>
      </c>
      <c r="AY920" s="176">
        <v>10003002</v>
      </c>
      <c r="AZ920" s="176">
        <v>21200130</v>
      </c>
      <c r="BA920" s="206" t="s">
        <v>206</v>
      </c>
      <c r="BB920" s="206">
        <v>0</v>
      </c>
      <c r="BC920" s="175">
        <v>0</v>
      </c>
      <c r="BD920" s="175">
        <v>0</v>
      </c>
      <c r="BE920" s="211"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1"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ht="19.5" customHeight="1" spans="3:78">
      <c r="C921" s="172">
        <v>63012303</v>
      </c>
      <c r="D921" s="206" t="s">
        <v>2133</v>
      </c>
      <c r="E921" s="206"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6" t="s">
        <v>262</v>
      </c>
      <c r="AX921" s="172" t="s">
        <v>1423</v>
      </c>
      <c r="AY921" s="176">
        <v>10003002</v>
      </c>
      <c r="AZ921" s="176">
        <v>21200130</v>
      </c>
      <c r="BA921" s="206" t="s">
        <v>206</v>
      </c>
      <c r="BB921" s="206">
        <v>0</v>
      </c>
      <c r="BC921" s="175">
        <v>0</v>
      </c>
      <c r="BD921" s="175">
        <v>0</v>
      </c>
      <c r="BE921" s="211" t="str">
        <f t="shared" si="89"/>
        <v>立即对当前前方区域的怪物造成275%攻击伤害+1800点固定伤害,且自身会向后方区域进行跳跃</v>
      </c>
      <c r="BF921" s="211"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ht="19.5" customHeight="1" spans="3:78">
      <c r="C922" s="172">
        <v>63012304</v>
      </c>
      <c r="D922" s="206" t="s">
        <v>2133</v>
      </c>
      <c r="E922" s="206"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6" t="s">
        <v>262</v>
      </c>
      <c r="AX922" s="172" t="s">
        <v>1423</v>
      </c>
      <c r="AY922" s="176">
        <v>10003002</v>
      </c>
      <c r="AZ922" s="176">
        <v>21200130</v>
      </c>
      <c r="BA922" s="206" t="s">
        <v>206</v>
      </c>
      <c r="BB922" s="206">
        <v>0</v>
      </c>
      <c r="BC922" s="175">
        <v>0</v>
      </c>
      <c r="BD922" s="175">
        <v>0</v>
      </c>
      <c r="BE922" s="211" t="str">
        <f t="shared" si="89"/>
        <v>立即对当前前方区域的怪物造成300%攻击伤害+2800点固定伤害,且自身会向后方区域进行跳跃</v>
      </c>
      <c r="BF922" s="211"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ht="19.5" customHeight="1" spans="3:78">
      <c r="C923" s="172">
        <v>63012305</v>
      </c>
      <c r="D923" s="206" t="s">
        <v>2133</v>
      </c>
      <c r="E923" s="206"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6" t="s">
        <v>262</v>
      </c>
      <c r="AX923" s="172" t="s">
        <v>1423</v>
      </c>
      <c r="AY923" s="176">
        <v>10003002</v>
      </c>
      <c r="AZ923" s="176">
        <v>21200130</v>
      </c>
      <c r="BA923" s="206" t="s">
        <v>206</v>
      </c>
      <c r="BB923" s="206">
        <v>0</v>
      </c>
      <c r="BC923" s="175">
        <v>0</v>
      </c>
      <c r="BD923" s="175">
        <v>0</v>
      </c>
      <c r="BE923" s="211" t="str">
        <f t="shared" si="89"/>
        <v>立即对当前前方区域的怪物造成325%攻击伤害+4000点固定伤害,且自身会向后方区域进行跳跃</v>
      </c>
      <c r="BF923" s="211"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ht="19.5" customHeight="1" spans="3:78">
      <c r="C924" s="172">
        <v>63012306</v>
      </c>
      <c r="D924" s="206" t="s">
        <v>2133</v>
      </c>
      <c r="E924" s="206"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6" t="s">
        <v>262</v>
      </c>
      <c r="AX924" s="172" t="s">
        <v>1423</v>
      </c>
      <c r="AY924" s="176">
        <v>10003002</v>
      </c>
      <c r="AZ924" s="176">
        <v>21200130</v>
      </c>
      <c r="BA924" s="206" t="s">
        <v>206</v>
      </c>
      <c r="BB924" s="206">
        <v>0</v>
      </c>
      <c r="BC924" s="175">
        <v>0</v>
      </c>
      <c r="BD924" s="175">
        <v>0</v>
      </c>
      <c r="BE924" s="211" t="str">
        <f t="shared" si="89"/>
        <v>立即对当前前方区域的怪物造成350%攻击伤害+5200点固定伤害,且自身会向后方区域进行跳跃</v>
      </c>
      <c r="BF924" s="211"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ht="20.1" customHeight="1" spans="3:78">
      <c r="C925" s="172">
        <v>63021101</v>
      </c>
      <c r="D925" s="206" t="s">
        <v>2140</v>
      </c>
      <c r="E925" s="206"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6" t="s">
        <v>1706</v>
      </c>
      <c r="AX925" s="176" t="s">
        <v>1473</v>
      </c>
      <c r="AY925" s="176">
        <v>10002001</v>
      </c>
      <c r="AZ925" s="176">
        <v>21201010</v>
      </c>
      <c r="BA925" s="206" t="s">
        <v>1180</v>
      </c>
      <c r="BB925" s="206" t="s">
        <v>2142</v>
      </c>
      <c r="BC925" s="174">
        <v>0</v>
      </c>
      <c r="BD925" s="174">
        <v>0</v>
      </c>
      <c r="BE925" s="212" t="s">
        <v>2143</v>
      </c>
      <c r="BF925" s="212"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ht="20.1" customHeight="1" spans="3:78">
      <c r="C926" s="172">
        <v>63021102</v>
      </c>
      <c r="D926" s="206" t="s">
        <v>2140</v>
      </c>
      <c r="E926" s="206"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6" t="s">
        <v>1706</v>
      </c>
      <c r="AX926" s="176" t="s">
        <v>1473</v>
      </c>
      <c r="AY926" s="176">
        <v>10002001</v>
      </c>
      <c r="AZ926" s="176">
        <v>21201010</v>
      </c>
      <c r="BA926" s="206" t="s">
        <v>1180</v>
      </c>
      <c r="BB926" s="206" t="s">
        <v>2142</v>
      </c>
      <c r="BC926" s="174">
        <v>0</v>
      </c>
      <c r="BD926" s="174">
        <v>0</v>
      </c>
      <c r="BE926" s="212" t="s">
        <v>2143</v>
      </c>
      <c r="BF926" s="212"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ht="20.1" customHeight="1" spans="3:78">
      <c r="C927" s="172">
        <v>63021103</v>
      </c>
      <c r="D927" s="206" t="s">
        <v>2140</v>
      </c>
      <c r="E927" s="206"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6" t="s">
        <v>1706</v>
      </c>
      <c r="AX927" s="176" t="s">
        <v>1473</v>
      </c>
      <c r="AY927" s="176">
        <v>10002001</v>
      </c>
      <c r="AZ927" s="176">
        <v>21201010</v>
      </c>
      <c r="BA927" s="206" t="s">
        <v>1180</v>
      </c>
      <c r="BB927" s="206" t="s">
        <v>2145</v>
      </c>
      <c r="BC927" s="174">
        <v>0</v>
      </c>
      <c r="BD927" s="174">
        <v>0</v>
      </c>
      <c r="BE927" s="212" t="s">
        <v>2146</v>
      </c>
      <c r="BF927" s="212"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ht="20.1" customHeight="1" spans="3:78">
      <c r="C928" s="172">
        <v>63021104</v>
      </c>
      <c r="D928" s="206" t="s">
        <v>2140</v>
      </c>
      <c r="E928" s="206" t="s">
        <v>2141</v>
      </c>
      <c r="F928" s="176">
        <v>3</v>
      </c>
      <c r="G928" s="176">
        <v>63021101</v>
      </c>
      <c r="H928" s="172">
        <v>0</v>
      </c>
      <c r="I928" s="174">
        <v>0</v>
      </c>
      <c r="J928" s="21">
        <v>0</v>
      </c>
      <c r="K928" s="183">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6" t="s">
        <v>1706</v>
      </c>
      <c r="AX928" s="176" t="s">
        <v>1473</v>
      </c>
      <c r="AY928" s="176">
        <v>10002001</v>
      </c>
      <c r="AZ928" s="176">
        <v>21201010</v>
      </c>
      <c r="BA928" s="206" t="s">
        <v>1180</v>
      </c>
      <c r="BB928" s="206" t="s">
        <v>2148</v>
      </c>
      <c r="BC928" s="174">
        <v>0</v>
      </c>
      <c r="BD928" s="174">
        <v>0</v>
      </c>
      <c r="BE928" s="212" t="s">
        <v>2149</v>
      </c>
      <c r="BF928" s="212"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ht="20.1" customHeight="1" spans="3:78">
      <c r="C929" s="172">
        <v>63021105</v>
      </c>
      <c r="D929" s="206" t="s">
        <v>2140</v>
      </c>
      <c r="E929" s="206"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6" t="s">
        <v>1706</v>
      </c>
      <c r="AX929" s="176" t="s">
        <v>1473</v>
      </c>
      <c r="AY929" s="176">
        <v>10002001</v>
      </c>
      <c r="AZ929" s="176">
        <v>21201010</v>
      </c>
      <c r="BA929" s="206" t="s">
        <v>1180</v>
      </c>
      <c r="BB929" s="206" t="s">
        <v>2151</v>
      </c>
      <c r="BC929" s="174">
        <v>0</v>
      </c>
      <c r="BD929" s="174">
        <v>0</v>
      </c>
      <c r="BE929" s="212" t="s">
        <v>2152</v>
      </c>
      <c r="BF929" s="212"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ht="20.1" customHeight="1" spans="3:78">
      <c r="C930" s="172">
        <v>63021106</v>
      </c>
      <c r="D930" s="206" t="s">
        <v>2140</v>
      </c>
      <c r="E930" s="206"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6" t="s">
        <v>1706</v>
      </c>
      <c r="AX930" s="176" t="s">
        <v>1473</v>
      </c>
      <c r="AY930" s="176">
        <v>10002001</v>
      </c>
      <c r="AZ930" s="176">
        <v>21201010</v>
      </c>
      <c r="BA930" s="206" t="s">
        <v>1180</v>
      </c>
      <c r="BB930" s="206" t="s">
        <v>2154</v>
      </c>
      <c r="BC930" s="174">
        <v>0</v>
      </c>
      <c r="BD930" s="174">
        <v>0</v>
      </c>
      <c r="BE930" s="212" t="s">
        <v>2155</v>
      </c>
      <c r="BF930" s="212"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ht="19.5" customHeight="1" spans="3:78">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6"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6"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ht="19.5" customHeight="1" spans="3:78">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6"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6"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ht="19.5" customHeight="1" spans="3:78">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6" t="str">
        <f t="shared" si="91"/>
        <v>在指定区域释放一个冰封陷阱,2秒后陷阱开启触发机制,对触碰的敌人造成320%攻击伤害+2250点固定伤害,并使其减速50%,持续5秒</v>
      </c>
      <c r="BF933" s="186"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ht="19.5" customHeight="1" spans="3:78">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6" t="str">
        <f t="shared" si="91"/>
        <v>在指定区域释放一个冰封陷阱,2秒后陷阱开启触发机制,对触碰的敌人造成350%攻击伤害+3250点固定伤害,并使其减速50%,持续5秒</v>
      </c>
      <c r="BF934" s="186"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ht="19.5" customHeight="1" spans="3:78">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6" t="str">
        <f t="shared" si="91"/>
        <v>在指定区域释放一个冰封陷阱,2秒后陷阱开启触发机制,对触碰的敌人造成380%攻击伤害+4250点固定伤害,并使其减速50%,持续5秒</v>
      </c>
      <c r="BF935" s="186"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ht="20.1" customHeight="1" spans="3:78">
      <c r="C936" s="172">
        <v>63021201</v>
      </c>
      <c r="D936" s="206" t="s">
        <v>2164</v>
      </c>
      <c r="E936" s="206"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6" t="s">
        <v>1706</v>
      </c>
      <c r="AX936" s="176" t="s">
        <v>1473</v>
      </c>
      <c r="AY936" s="176">
        <v>10002001</v>
      </c>
      <c r="AZ936" s="176">
        <v>21201020</v>
      </c>
      <c r="BA936" s="206" t="s">
        <v>1180</v>
      </c>
      <c r="BB936" s="206" t="s">
        <v>2166</v>
      </c>
      <c r="BC936" s="174">
        <v>0</v>
      </c>
      <c r="BD936" s="174">
        <v>0</v>
      </c>
      <c r="BE936" s="212" t="s">
        <v>2167</v>
      </c>
      <c r="BF936" s="212"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ht="20.1" customHeight="1" spans="3:78">
      <c r="C937" s="172">
        <v>63021202</v>
      </c>
      <c r="D937" s="206" t="s">
        <v>2164</v>
      </c>
      <c r="E937" s="206"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6" t="s">
        <v>1706</v>
      </c>
      <c r="AX937" s="176" t="s">
        <v>1473</v>
      </c>
      <c r="AY937" s="176">
        <v>10002001</v>
      </c>
      <c r="AZ937" s="176">
        <v>21201020</v>
      </c>
      <c r="BA937" s="206" t="s">
        <v>1180</v>
      </c>
      <c r="BB937" s="206" t="s">
        <v>2166</v>
      </c>
      <c r="BC937" s="174">
        <v>0</v>
      </c>
      <c r="BD937" s="174">
        <v>0</v>
      </c>
      <c r="BE937" s="212" t="s">
        <v>2167</v>
      </c>
      <c r="BF937" s="212"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ht="20.1" customHeight="1" spans="3:78">
      <c r="C938" s="172">
        <v>63021203</v>
      </c>
      <c r="D938" s="206" t="s">
        <v>2164</v>
      </c>
      <c r="E938" s="206"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6" t="s">
        <v>1706</v>
      </c>
      <c r="AX938" s="176" t="s">
        <v>1473</v>
      </c>
      <c r="AY938" s="176">
        <v>10002001</v>
      </c>
      <c r="AZ938" s="176">
        <v>21201020</v>
      </c>
      <c r="BA938" s="206" t="s">
        <v>1180</v>
      </c>
      <c r="BB938" s="206" t="s">
        <v>2169</v>
      </c>
      <c r="BC938" s="174">
        <v>0</v>
      </c>
      <c r="BD938" s="174">
        <v>0</v>
      </c>
      <c r="BE938" s="212" t="s">
        <v>2170</v>
      </c>
      <c r="BF938" s="212"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ht="20.1" customHeight="1" spans="3:78">
      <c r="C939" s="172">
        <v>63021204</v>
      </c>
      <c r="D939" s="206" t="s">
        <v>2164</v>
      </c>
      <c r="E939" s="206"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6" t="s">
        <v>1706</v>
      </c>
      <c r="AX939" s="176" t="s">
        <v>1473</v>
      </c>
      <c r="AY939" s="176">
        <v>10002001</v>
      </c>
      <c r="AZ939" s="176">
        <v>21201020</v>
      </c>
      <c r="BA939" s="206" t="s">
        <v>1180</v>
      </c>
      <c r="BB939" s="206" t="s">
        <v>2172</v>
      </c>
      <c r="BC939" s="174">
        <v>0</v>
      </c>
      <c r="BD939" s="174">
        <v>0</v>
      </c>
      <c r="BE939" s="212" t="s">
        <v>2173</v>
      </c>
      <c r="BF939" s="212"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ht="20.1" customHeight="1" spans="3:78">
      <c r="C940" s="172">
        <v>63021205</v>
      </c>
      <c r="D940" s="206" t="s">
        <v>2164</v>
      </c>
      <c r="E940" s="206"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6" t="s">
        <v>1706</v>
      </c>
      <c r="AX940" s="176" t="s">
        <v>1473</v>
      </c>
      <c r="AY940" s="176">
        <v>10002001</v>
      </c>
      <c r="AZ940" s="176">
        <v>21201020</v>
      </c>
      <c r="BA940" s="206" t="s">
        <v>1180</v>
      </c>
      <c r="BB940" s="206" t="s">
        <v>2175</v>
      </c>
      <c r="BC940" s="174">
        <v>0</v>
      </c>
      <c r="BD940" s="174">
        <v>0</v>
      </c>
      <c r="BE940" s="212" t="s">
        <v>2176</v>
      </c>
      <c r="BF940" s="212"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ht="20.1" customHeight="1" spans="3:78">
      <c r="C941" s="172">
        <v>63021206</v>
      </c>
      <c r="D941" s="206" t="s">
        <v>2164</v>
      </c>
      <c r="E941" s="206"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6" t="s">
        <v>1706</v>
      </c>
      <c r="AX941" s="176" t="s">
        <v>1473</v>
      </c>
      <c r="AY941" s="176">
        <v>10002001</v>
      </c>
      <c r="AZ941" s="176">
        <v>21201020</v>
      </c>
      <c r="BA941" s="206" t="s">
        <v>1180</v>
      </c>
      <c r="BB941" s="206" t="s">
        <v>2178</v>
      </c>
      <c r="BC941" s="174">
        <v>0</v>
      </c>
      <c r="BD941" s="174">
        <v>0</v>
      </c>
      <c r="BE941" s="212" t="s">
        <v>2179</v>
      </c>
      <c r="BF941" s="212"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ht="19.5" customHeight="1" spans="3:78">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6"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6"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ht="19.5" customHeight="1" spans="3:78">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6" t="str">
        <f t="shared" si="93"/>
        <v>在指定区域释放一个爆炸陷阱,2秒后陷阱开启触发机制,对触碰的敌人造成290%攻击伤害+1500点固定伤害,并使其眩晕1秒</v>
      </c>
      <c r="BF943" s="186"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ht="19.5" customHeight="1" spans="3:78">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6" t="str">
        <f t="shared" si="93"/>
        <v>在指定区域释放一个爆炸陷阱,2秒后陷阱开启触发机制,对触碰的敌人造成320%攻击伤害+2250点固定伤害,并使其眩晕1秒</v>
      </c>
      <c r="BF944" s="186"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ht="19.5" customHeight="1" spans="3:78">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6" t="str">
        <f t="shared" si="93"/>
        <v>在指定区域释放一个爆炸陷阱,2秒后陷阱开启触发机制,对触碰的敌人造成350%攻击伤害+3250点固定伤害,并使其眩晕1秒</v>
      </c>
      <c r="BF945" s="186"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ht="19.5" customHeight="1" spans="3:78">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6" t="str">
        <f t="shared" si="93"/>
        <v>在指定区域释放一个爆炸陷阱,2秒后陷阱开启触发机制,对触碰的敌人造成380%攻击伤害+4250点固定伤害,并使其眩晕1秒</v>
      </c>
      <c r="BF946" s="186"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ht="20.1" customHeight="1" spans="3:78">
      <c r="C947" s="172">
        <v>63021301</v>
      </c>
      <c r="D947" s="206" t="s">
        <v>2188</v>
      </c>
      <c r="E947" s="206"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6" t="s">
        <v>1716</v>
      </c>
      <c r="AX947" s="176" t="s">
        <v>1415</v>
      </c>
      <c r="AY947" s="176">
        <v>10002001</v>
      </c>
      <c r="AZ947" s="176">
        <v>21201030</v>
      </c>
      <c r="BA947" s="206" t="s">
        <v>321</v>
      </c>
      <c r="BB947" s="206" t="s">
        <v>377</v>
      </c>
      <c r="BC947" s="174">
        <v>0</v>
      </c>
      <c r="BD947" s="174">
        <v>0</v>
      </c>
      <c r="BE947" s="211"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1"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ht="20.1" customHeight="1" spans="3:78">
      <c r="C948" s="172">
        <v>63021302</v>
      </c>
      <c r="D948" s="206" t="s">
        <v>2188</v>
      </c>
      <c r="E948" s="206"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6" t="s">
        <v>1716</v>
      </c>
      <c r="AX948" s="176" t="s">
        <v>1415</v>
      </c>
      <c r="AY948" s="176">
        <v>10002001</v>
      </c>
      <c r="AZ948" s="176">
        <v>21201030</v>
      </c>
      <c r="BA948" s="206" t="s">
        <v>321</v>
      </c>
      <c r="BB948" s="206" t="s">
        <v>377</v>
      </c>
      <c r="BC948" s="174">
        <v>0</v>
      </c>
      <c r="BD948" s="174">
        <v>0</v>
      </c>
      <c r="BE948" s="211"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1"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ht="20.1" customHeight="1" spans="3:78">
      <c r="C949" s="172">
        <v>63021303</v>
      </c>
      <c r="D949" s="206" t="s">
        <v>2188</v>
      </c>
      <c r="E949" s="206"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6" t="s">
        <v>1716</v>
      </c>
      <c r="AX949" s="176" t="s">
        <v>1415</v>
      </c>
      <c r="AY949" s="176">
        <v>10002001</v>
      </c>
      <c r="AZ949" s="176">
        <v>21201030</v>
      </c>
      <c r="BA949" s="206" t="s">
        <v>321</v>
      </c>
      <c r="BB949" s="206" t="s">
        <v>377</v>
      </c>
      <c r="BC949" s="174">
        <v>0</v>
      </c>
      <c r="BD949" s="174">
        <v>0</v>
      </c>
      <c r="BE949" s="211" t="str">
        <f t="shared" si="95"/>
        <v>在脚底下立即释放法术,在此范围内的目标每秒造成90%攻击伤害+800点固定伤害,目标移动速度降低50%,持续10秒</v>
      </c>
      <c r="BF949" s="211"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ht="20.1" customHeight="1" spans="3:78">
      <c r="C950" s="172">
        <v>63021304</v>
      </c>
      <c r="D950" s="206" t="s">
        <v>2188</v>
      </c>
      <c r="E950" s="206"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6" t="s">
        <v>1716</v>
      </c>
      <c r="AX950" s="176" t="s">
        <v>1415</v>
      </c>
      <c r="AY950" s="176">
        <v>10002001</v>
      </c>
      <c r="AZ950" s="176">
        <v>21201030</v>
      </c>
      <c r="BA950" s="206" t="s">
        <v>321</v>
      </c>
      <c r="BB950" s="206" t="s">
        <v>377</v>
      </c>
      <c r="BC950" s="174">
        <v>0</v>
      </c>
      <c r="BD950" s="174">
        <v>0</v>
      </c>
      <c r="BE950" s="211" t="str">
        <f t="shared" si="95"/>
        <v>在脚底下立即释放法术,在此范围内的目标每秒造成100%攻击伤害+1150点固定伤害,目标移动速度降低50%,持续10秒</v>
      </c>
      <c r="BF950" s="211"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ht="20.1" customHeight="1" spans="3:78">
      <c r="C951" s="172">
        <v>63021305</v>
      </c>
      <c r="D951" s="206" t="s">
        <v>2188</v>
      </c>
      <c r="E951" s="206"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6" t="s">
        <v>1716</v>
      </c>
      <c r="AX951" s="176" t="s">
        <v>1415</v>
      </c>
      <c r="AY951" s="176">
        <v>10002001</v>
      </c>
      <c r="AZ951" s="176">
        <v>21201030</v>
      </c>
      <c r="BA951" s="206" t="s">
        <v>321</v>
      </c>
      <c r="BB951" s="206" t="s">
        <v>377</v>
      </c>
      <c r="BC951" s="174">
        <v>0</v>
      </c>
      <c r="BD951" s="174">
        <v>0</v>
      </c>
      <c r="BE951" s="211" t="str">
        <f t="shared" si="95"/>
        <v>在脚底下立即释放法术,在此范围内的目标每秒造成110%攻击伤害+1550点固定伤害,目标移动速度降低50%,持续10秒</v>
      </c>
      <c r="BF951" s="211"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ht="20.1" customHeight="1" spans="3:78">
      <c r="C952" s="172">
        <v>63021306</v>
      </c>
      <c r="D952" s="206" t="s">
        <v>2188</v>
      </c>
      <c r="E952" s="206"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6" t="s">
        <v>1716</v>
      </c>
      <c r="AX952" s="176" t="s">
        <v>1415</v>
      </c>
      <c r="AY952" s="176">
        <v>10002001</v>
      </c>
      <c r="AZ952" s="176">
        <v>21201030</v>
      </c>
      <c r="BA952" s="206" t="s">
        <v>321</v>
      </c>
      <c r="BB952" s="206" t="s">
        <v>377</v>
      </c>
      <c r="BC952" s="174">
        <v>0</v>
      </c>
      <c r="BD952" s="174">
        <v>0</v>
      </c>
      <c r="BE952" s="211" t="str">
        <f t="shared" si="95"/>
        <v>在脚底下立即释放法术,在此范围内的目标每秒造成120%攻击伤害+2050点固定伤害,目标移动速度降低50%,持续10秒</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ht="19.5" customHeight="1" spans="3:78">
      <c r="C953" s="172">
        <v>63021401</v>
      </c>
      <c r="D953" s="206" t="s">
        <v>2195</v>
      </c>
      <c r="E953" s="206"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6" t="s">
        <v>2197</v>
      </c>
      <c r="BB953" s="345" t="s">
        <v>2198</v>
      </c>
      <c r="BC953" s="174">
        <v>0</v>
      </c>
      <c r="BD953" s="174">
        <v>0</v>
      </c>
      <c r="BE953" s="212" t="s">
        <v>2199</v>
      </c>
      <c r="BF953" s="212"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ht="19.5" customHeight="1" spans="3:78">
      <c r="C954" s="172">
        <v>63021402</v>
      </c>
      <c r="D954" s="206" t="s">
        <v>2195</v>
      </c>
      <c r="E954" s="206"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6" t="s">
        <v>2197</v>
      </c>
      <c r="BB954" s="345" t="s">
        <v>2198</v>
      </c>
      <c r="BC954" s="174">
        <v>0</v>
      </c>
      <c r="BD954" s="174">
        <v>0</v>
      </c>
      <c r="BE954" s="212" t="s">
        <v>2199</v>
      </c>
      <c r="BF954" s="212"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ht="19.5" customHeight="1" spans="3:78">
      <c r="C955" s="172">
        <v>63021403</v>
      </c>
      <c r="D955" s="206" t="s">
        <v>2195</v>
      </c>
      <c r="E955" s="206"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6" t="s">
        <v>2197</v>
      </c>
      <c r="BB955" s="345" t="s">
        <v>2201</v>
      </c>
      <c r="BC955" s="174">
        <v>0</v>
      </c>
      <c r="BD955" s="174">
        <v>0</v>
      </c>
      <c r="BE955" s="212" t="s">
        <v>2202</v>
      </c>
      <c r="BF955" s="212"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ht="19.5" customHeight="1" spans="3:78">
      <c r="C956" s="172">
        <v>63021404</v>
      </c>
      <c r="D956" s="206" t="s">
        <v>2195</v>
      </c>
      <c r="E956" s="206"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6" t="s">
        <v>2197</v>
      </c>
      <c r="BB956" s="345" t="s">
        <v>2204</v>
      </c>
      <c r="BC956" s="174">
        <v>0</v>
      </c>
      <c r="BD956" s="174">
        <v>0</v>
      </c>
      <c r="BE956" s="212" t="s">
        <v>2205</v>
      </c>
      <c r="BF956" s="212"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ht="19.5" customHeight="1" spans="3:78">
      <c r="C957" s="172">
        <v>63021405</v>
      </c>
      <c r="D957" s="206" t="s">
        <v>2195</v>
      </c>
      <c r="E957" s="206"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6" t="s">
        <v>2197</v>
      </c>
      <c r="BB957" s="345" t="s">
        <v>2207</v>
      </c>
      <c r="BC957" s="174">
        <v>0</v>
      </c>
      <c r="BD957" s="174">
        <v>0</v>
      </c>
      <c r="BE957" s="212" t="s">
        <v>2208</v>
      </c>
      <c r="BF957" s="212"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ht="19.5" customHeight="1" spans="3:78">
      <c r="C958" s="172">
        <v>63021406</v>
      </c>
      <c r="D958" s="206" t="s">
        <v>2195</v>
      </c>
      <c r="E958" s="206"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6" t="s">
        <v>2197</v>
      </c>
      <c r="BB958" s="345" t="s">
        <v>2210</v>
      </c>
      <c r="BC958" s="174">
        <v>0</v>
      </c>
      <c r="BD958" s="174">
        <v>0</v>
      </c>
      <c r="BE958" s="212" t="s">
        <v>2211</v>
      </c>
      <c r="BF958" s="212"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ht="20.1" customHeight="1" spans="3:78">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ht="20.1" customHeight="1" spans="3:78">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ht="20.1" customHeight="1" spans="3:78">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ht="19.5" customHeight="1" spans="3:78">
      <c r="C962" s="172">
        <v>63022101</v>
      </c>
      <c r="D962" s="213" t="s">
        <v>2228</v>
      </c>
      <c r="E962" s="213" t="s">
        <v>2229</v>
      </c>
      <c r="F962" s="207">
        <v>0</v>
      </c>
      <c r="G962" s="207">
        <v>63022101</v>
      </c>
      <c r="H962" s="172">
        <f t="shared" ref="H962:H964" si="97">C963</f>
        <v>63022102</v>
      </c>
      <c r="I962" s="174">
        <v>0</v>
      </c>
      <c r="J962" s="21">
        <v>18</v>
      </c>
      <c r="K962" s="21">
        <v>5</v>
      </c>
      <c r="L962" s="207">
        <v>0</v>
      </c>
      <c r="M962" s="207">
        <v>0</v>
      </c>
      <c r="N962" s="207">
        <v>0</v>
      </c>
      <c r="O962" s="207">
        <v>1</v>
      </c>
      <c r="P962" s="207">
        <v>0</v>
      </c>
      <c r="Q962" s="207">
        <v>0</v>
      </c>
      <c r="R962" s="207">
        <v>0</v>
      </c>
      <c r="S962" s="207">
        <v>0</v>
      </c>
      <c r="T962" s="207">
        <v>0</v>
      </c>
      <c r="U962" s="207">
        <v>1</v>
      </c>
      <c r="V962" s="207">
        <v>2</v>
      </c>
      <c r="W962" s="176">
        <v>0</v>
      </c>
      <c r="X962" s="176">
        <v>3</v>
      </c>
      <c r="Y962" s="19">
        <v>0</v>
      </c>
      <c r="Z962" s="176">
        <v>1800</v>
      </c>
      <c r="AA962" s="207">
        <v>0</v>
      </c>
      <c r="AB962" s="207">
        <v>15</v>
      </c>
      <c r="AC962" s="207">
        <v>0</v>
      </c>
      <c r="AD962" s="207">
        <v>0</v>
      </c>
      <c r="AE962" s="207">
        <v>0</v>
      </c>
      <c r="AF962" s="207">
        <v>9</v>
      </c>
      <c r="AG962" s="207">
        <v>1</v>
      </c>
      <c r="AH962" s="207">
        <v>3</v>
      </c>
      <c r="AI962" s="207">
        <v>2</v>
      </c>
      <c r="AJ962" s="207">
        <v>2</v>
      </c>
      <c r="AK962" s="207">
        <v>0</v>
      </c>
      <c r="AL962" s="207">
        <v>4</v>
      </c>
      <c r="AM962" s="207">
        <v>0</v>
      </c>
      <c r="AN962" s="207">
        <v>0</v>
      </c>
      <c r="AO962" s="207">
        <v>0</v>
      </c>
      <c r="AP962" s="207">
        <v>0.25</v>
      </c>
      <c r="AQ962" s="207">
        <v>1500</v>
      </c>
      <c r="AR962" s="207">
        <v>0.25</v>
      </c>
      <c r="AS962" s="207">
        <v>20</v>
      </c>
      <c r="AT962" s="207">
        <v>0</v>
      </c>
      <c r="AU962" s="207">
        <v>92002001</v>
      </c>
      <c r="AV962" s="207"/>
      <c r="AW962" s="213" t="s">
        <v>205</v>
      </c>
      <c r="AX962" s="207" t="s">
        <v>1407</v>
      </c>
      <c r="AY962" s="207">
        <v>10003002</v>
      </c>
      <c r="AZ962" s="207">
        <v>21202010</v>
      </c>
      <c r="BA962" s="213" t="s">
        <v>592</v>
      </c>
      <c r="BB962" s="213">
        <v>0</v>
      </c>
      <c r="BC962" s="207">
        <v>0</v>
      </c>
      <c r="BD962" s="207">
        <v>0</v>
      </c>
      <c r="BE962" s="214"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4" t="s">
        <v>2230</v>
      </c>
      <c r="BG962" s="207">
        <v>0</v>
      </c>
      <c r="BH962" s="207">
        <v>0</v>
      </c>
      <c r="BI962" s="207">
        <v>0</v>
      </c>
      <c r="BJ962" s="207">
        <v>0</v>
      </c>
      <c r="BK962" s="207">
        <v>0</v>
      </c>
      <c r="BL962" s="207">
        <v>0</v>
      </c>
      <c r="BM962" s="215">
        <v>0</v>
      </c>
      <c r="BN962" s="207">
        <v>0</v>
      </c>
      <c r="BO962" s="207">
        <v>0</v>
      </c>
      <c r="BP962" s="207">
        <v>0</v>
      </c>
      <c r="BQ962" s="207">
        <v>0</v>
      </c>
      <c r="BR962" s="207">
        <v>0</v>
      </c>
      <c r="BS962" s="207">
        <v>0</v>
      </c>
      <c r="BT962" s="19">
        <v>0</v>
      </c>
      <c r="BU962" s="23">
        <v>0</v>
      </c>
      <c r="BV962" s="23"/>
      <c r="BW962" s="23"/>
      <c r="BX962" s="23"/>
      <c r="BY962" s="23"/>
      <c r="BZ962" s="23"/>
    </row>
    <row r="963" ht="19.5" customHeight="1" spans="3:78">
      <c r="C963" s="172">
        <v>63022102</v>
      </c>
      <c r="D963" s="213" t="s">
        <v>2228</v>
      </c>
      <c r="E963" s="213" t="s">
        <v>2229</v>
      </c>
      <c r="F963" s="207">
        <v>1</v>
      </c>
      <c r="G963" s="207">
        <v>63022101</v>
      </c>
      <c r="H963" s="172">
        <f t="shared" si="97"/>
        <v>63022103</v>
      </c>
      <c r="I963" s="174">
        <v>0</v>
      </c>
      <c r="J963" s="21">
        <v>27</v>
      </c>
      <c r="K963" s="21">
        <v>2</v>
      </c>
      <c r="L963" s="207">
        <v>0</v>
      </c>
      <c r="M963" s="207">
        <v>0</v>
      </c>
      <c r="N963" s="207">
        <v>0</v>
      </c>
      <c r="O963" s="207">
        <v>1</v>
      </c>
      <c r="P963" s="207">
        <v>0</v>
      </c>
      <c r="Q963" s="207">
        <v>0</v>
      </c>
      <c r="R963" s="207">
        <v>0</v>
      </c>
      <c r="S963" s="207">
        <v>0</v>
      </c>
      <c r="T963" s="207">
        <v>0</v>
      </c>
      <c r="U963" s="207">
        <v>1</v>
      </c>
      <c r="V963" s="207">
        <v>2</v>
      </c>
      <c r="W963" s="176">
        <v>0</v>
      </c>
      <c r="X963" s="176">
        <v>3</v>
      </c>
      <c r="Y963" s="19">
        <v>0</v>
      </c>
      <c r="Z963" s="176">
        <v>1800</v>
      </c>
      <c r="AA963" s="207">
        <v>0</v>
      </c>
      <c r="AB963" s="207">
        <v>15</v>
      </c>
      <c r="AC963" s="207">
        <v>0</v>
      </c>
      <c r="AD963" s="207">
        <v>0</v>
      </c>
      <c r="AE963" s="207">
        <v>0</v>
      </c>
      <c r="AF963" s="207">
        <v>9</v>
      </c>
      <c r="AG963" s="207">
        <v>1</v>
      </c>
      <c r="AH963" s="207">
        <v>3</v>
      </c>
      <c r="AI963" s="207">
        <v>2</v>
      </c>
      <c r="AJ963" s="207">
        <v>2</v>
      </c>
      <c r="AK963" s="207">
        <v>0</v>
      </c>
      <c r="AL963" s="207">
        <v>4</v>
      </c>
      <c r="AM963" s="207">
        <v>0</v>
      </c>
      <c r="AN963" s="207">
        <v>0</v>
      </c>
      <c r="AO963" s="207">
        <v>0</v>
      </c>
      <c r="AP963" s="207">
        <v>0.25</v>
      </c>
      <c r="AQ963" s="207">
        <v>1500</v>
      </c>
      <c r="AR963" s="207">
        <v>0.25</v>
      </c>
      <c r="AS963" s="207">
        <v>20</v>
      </c>
      <c r="AT963" s="207">
        <v>0</v>
      </c>
      <c r="AU963" s="207">
        <v>92002001</v>
      </c>
      <c r="AV963" s="207"/>
      <c r="AW963" s="213" t="s">
        <v>205</v>
      </c>
      <c r="AX963" s="207" t="s">
        <v>1407</v>
      </c>
      <c r="AY963" s="207">
        <v>10003002</v>
      </c>
      <c r="AZ963" s="207">
        <v>21202010</v>
      </c>
      <c r="BA963" s="213" t="s">
        <v>592</v>
      </c>
      <c r="BB963" s="213">
        <v>0</v>
      </c>
      <c r="BC963" s="207">
        <v>0</v>
      </c>
      <c r="BD963" s="207">
        <v>0</v>
      </c>
      <c r="BE963" s="214"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4" t="s">
        <v>2230</v>
      </c>
      <c r="BG963" s="207">
        <v>0</v>
      </c>
      <c r="BH963" s="207">
        <v>0</v>
      </c>
      <c r="BI963" s="207">
        <v>0</v>
      </c>
      <c r="BJ963" s="207">
        <v>0</v>
      </c>
      <c r="BK963" s="207">
        <v>0</v>
      </c>
      <c r="BL963" s="207">
        <v>0</v>
      </c>
      <c r="BM963" s="215">
        <v>0</v>
      </c>
      <c r="BN963" s="207">
        <v>0</v>
      </c>
      <c r="BO963" s="207">
        <v>0</v>
      </c>
      <c r="BP963" s="207">
        <v>0</v>
      </c>
      <c r="BQ963" s="207">
        <v>0</v>
      </c>
      <c r="BR963" s="207">
        <v>0</v>
      </c>
      <c r="BS963" s="207">
        <v>0</v>
      </c>
      <c r="BT963" s="19">
        <v>0</v>
      </c>
      <c r="BU963" s="23">
        <v>0</v>
      </c>
      <c r="BV963" s="23"/>
      <c r="BW963" s="23"/>
      <c r="BX963" s="23"/>
      <c r="BY963" s="23"/>
      <c r="BZ963" s="23"/>
    </row>
    <row r="964" ht="19.5" customHeight="1" spans="3:78">
      <c r="C964" s="172">
        <v>63022103</v>
      </c>
      <c r="D964" s="213" t="s">
        <v>2228</v>
      </c>
      <c r="E964" s="213" t="s">
        <v>2229</v>
      </c>
      <c r="F964" s="207">
        <v>2</v>
      </c>
      <c r="G964" s="207">
        <v>63022101</v>
      </c>
      <c r="H964" s="172">
        <f t="shared" si="97"/>
        <v>63022104</v>
      </c>
      <c r="I964" s="174">
        <v>0</v>
      </c>
      <c r="J964" s="21">
        <v>32</v>
      </c>
      <c r="K964" s="21">
        <v>2</v>
      </c>
      <c r="L964" s="207">
        <v>0</v>
      </c>
      <c r="M964" s="207">
        <v>0</v>
      </c>
      <c r="N964" s="207">
        <v>0</v>
      </c>
      <c r="O964" s="207">
        <v>1</v>
      </c>
      <c r="P964" s="207">
        <v>0</v>
      </c>
      <c r="Q964" s="207">
        <v>0</v>
      </c>
      <c r="R964" s="207">
        <v>0</v>
      </c>
      <c r="S964" s="207">
        <v>0</v>
      </c>
      <c r="T964" s="207">
        <v>0</v>
      </c>
      <c r="U964" s="207">
        <v>1</v>
      </c>
      <c r="V964" s="207">
        <v>2</v>
      </c>
      <c r="W964" s="176">
        <v>0</v>
      </c>
      <c r="X964" s="176">
        <v>3.5</v>
      </c>
      <c r="Y964" s="19">
        <v>0</v>
      </c>
      <c r="Z964" s="176">
        <v>3600</v>
      </c>
      <c r="AA964" s="207">
        <v>0</v>
      </c>
      <c r="AB964" s="207">
        <v>15</v>
      </c>
      <c r="AC964" s="207">
        <v>0</v>
      </c>
      <c r="AD964" s="207">
        <v>0</v>
      </c>
      <c r="AE964" s="207">
        <v>0</v>
      </c>
      <c r="AF964" s="207">
        <v>9</v>
      </c>
      <c r="AG964" s="207">
        <v>1</v>
      </c>
      <c r="AH964" s="207">
        <v>3</v>
      </c>
      <c r="AI964" s="207">
        <v>2</v>
      </c>
      <c r="AJ964" s="207">
        <v>2</v>
      </c>
      <c r="AK964" s="207">
        <v>0</v>
      </c>
      <c r="AL964" s="207">
        <v>4</v>
      </c>
      <c r="AM964" s="207">
        <v>0</v>
      </c>
      <c r="AN964" s="207">
        <v>0</v>
      </c>
      <c r="AO964" s="207">
        <v>0</v>
      </c>
      <c r="AP964" s="207">
        <v>0.25</v>
      </c>
      <c r="AQ964" s="207">
        <v>1500</v>
      </c>
      <c r="AR964" s="207">
        <v>0.25</v>
      </c>
      <c r="AS964" s="207">
        <v>20</v>
      </c>
      <c r="AT964" s="207">
        <v>0</v>
      </c>
      <c r="AU964" s="207">
        <v>92002001</v>
      </c>
      <c r="AV964" s="207"/>
      <c r="AW964" s="213" t="s">
        <v>205</v>
      </c>
      <c r="AX964" s="207" t="s">
        <v>1407</v>
      </c>
      <c r="AY964" s="207">
        <v>10003002</v>
      </c>
      <c r="AZ964" s="207">
        <v>21202010</v>
      </c>
      <c r="BA964" s="213" t="s">
        <v>592</v>
      </c>
      <c r="BB964" s="213">
        <v>0</v>
      </c>
      <c r="BC964" s="207">
        <v>0</v>
      </c>
      <c r="BD964" s="207">
        <v>0</v>
      </c>
      <c r="BE964" s="214" t="str">
        <f t="shared" si="98"/>
        <v>立即对目标范围内的怪物造成350%攻击伤害+3600点固定伤害,并使目标移动速度降低50%,持续3秒,如果目标为怪物则附带易伤状态,使其受到伤害在提升20%,持续6秒</v>
      </c>
      <c r="BF964" s="214" t="s">
        <v>2231</v>
      </c>
      <c r="BG964" s="207">
        <v>0</v>
      </c>
      <c r="BH964" s="207">
        <v>0</v>
      </c>
      <c r="BI964" s="207">
        <v>0</v>
      </c>
      <c r="BJ964" s="207">
        <v>0</v>
      </c>
      <c r="BK964" s="207">
        <v>0</v>
      </c>
      <c r="BL964" s="207">
        <v>0</v>
      </c>
      <c r="BM964" s="215">
        <v>0</v>
      </c>
      <c r="BN964" s="207">
        <v>0</v>
      </c>
      <c r="BO964" s="207">
        <v>0</v>
      </c>
      <c r="BP964" s="207">
        <v>0</v>
      </c>
      <c r="BQ964" s="207">
        <v>0</v>
      </c>
      <c r="BR964" s="207">
        <v>0</v>
      </c>
      <c r="BS964" s="207">
        <v>0</v>
      </c>
      <c r="BT964" s="19">
        <v>0</v>
      </c>
      <c r="BU964" s="23">
        <v>0</v>
      </c>
      <c r="BV964" s="23"/>
      <c r="BW964" s="23"/>
      <c r="BX964" s="23"/>
      <c r="BY964" s="23"/>
      <c r="BZ964" s="23"/>
    </row>
    <row r="965" ht="19.5" customHeight="1" spans="3:78">
      <c r="C965" s="172">
        <v>63022104</v>
      </c>
      <c r="D965" s="213" t="s">
        <v>2228</v>
      </c>
      <c r="E965" s="213" t="s">
        <v>2229</v>
      </c>
      <c r="F965" s="207">
        <v>3</v>
      </c>
      <c r="G965" s="207">
        <v>63022101</v>
      </c>
      <c r="H965" s="172">
        <v>0</v>
      </c>
      <c r="I965" s="174">
        <v>0</v>
      </c>
      <c r="J965" s="21">
        <v>0</v>
      </c>
      <c r="K965" s="183">
        <v>0</v>
      </c>
      <c r="L965" s="207">
        <v>0</v>
      </c>
      <c r="M965" s="207">
        <v>0</v>
      </c>
      <c r="N965" s="207">
        <v>0</v>
      </c>
      <c r="O965" s="207">
        <v>1</v>
      </c>
      <c r="P965" s="207">
        <v>0</v>
      </c>
      <c r="Q965" s="207">
        <v>0</v>
      </c>
      <c r="R965" s="207">
        <v>0</v>
      </c>
      <c r="S965" s="207">
        <v>0</v>
      </c>
      <c r="T965" s="207">
        <v>0</v>
      </c>
      <c r="U965" s="207">
        <v>1</v>
      </c>
      <c r="V965" s="207">
        <v>2</v>
      </c>
      <c r="W965" s="176">
        <v>0</v>
      </c>
      <c r="X965" s="176">
        <v>4</v>
      </c>
      <c r="Y965" s="19">
        <v>0</v>
      </c>
      <c r="Z965" s="176">
        <v>5600</v>
      </c>
      <c r="AA965" s="207">
        <v>0</v>
      </c>
      <c r="AB965" s="207">
        <v>15</v>
      </c>
      <c r="AC965" s="207">
        <v>0</v>
      </c>
      <c r="AD965" s="207">
        <v>0</v>
      </c>
      <c r="AE965" s="207">
        <v>0</v>
      </c>
      <c r="AF965" s="207">
        <v>9</v>
      </c>
      <c r="AG965" s="207">
        <v>1</v>
      </c>
      <c r="AH965" s="207">
        <v>3</v>
      </c>
      <c r="AI965" s="207">
        <v>2</v>
      </c>
      <c r="AJ965" s="207">
        <v>2</v>
      </c>
      <c r="AK965" s="207">
        <v>0</v>
      </c>
      <c r="AL965" s="207">
        <v>4</v>
      </c>
      <c r="AM965" s="207">
        <v>0</v>
      </c>
      <c r="AN965" s="207">
        <v>0</v>
      </c>
      <c r="AO965" s="207">
        <v>0</v>
      </c>
      <c r="AP965" s="207">
        <v>0.25</v>
      </c>
      <c r="AQ965" s="207">
        <v>1500</v>
      </c>
      <c r="AR965" s="207">
        <v>0.25</v>
      </c>
      <c r="AS965" s="207">
        <v>20</v>
      </c>
      <c r="AT965" s="207">
        <v>0</v>
      </c>
      <c r="AU965" s="207">
        <v>92002001</v>
      </c>
      <c r="AV965" s="207"/>
      <c r="AW965" s="213" t="s">
        <v>205</v>
      </c>
      <c r="AX965" s="207" t="s">
        <v>1407</v>
      </c>
      <c r="AY965" s="207">
        <v>10003002</v>
      </c>
      <c r="AZ965" s="207">
        <v>21202010</v>
      </c>
      <c r="BA965" s="213" t="s">
        <v>592</v>
      </c>
      <c r="BB965" s="213">
        <v>0</v>
      </c>
      <c r="BC965" s="207">
        <v>0</v>
      </c>
      <c r="BD965" s="207">
        <v>0</v>
      </c>
      <c r="BE965" s="214" t="str">
        <f t="shared" si="98"/>
        <v>立即对目标范围内的怪物造成400%攻击伤害+5600点固定伤害,并使目标移动速度降低50%,持续3秒,如果目标为怪物则附带易伤状态,使其受到伤害在提升20%,持续6秒</v>
      </c>
      <c r="BF965" s="214" t="s">
        <v>2232</v>
      </c>
      <c r="BG965" s="207">
        <v>0</v>
      </c>
      <c r="BH965" s="207">
        <v>0</v>
      </c>
      <c r="BI965" s="207">
        <v>0</v>
      </c>
      <c r="BJ965" s="207">
        <v>0</v>
      </c>
      <c r="BK965" s="207">
        <v>0</v>
      </c>
      <c r="BL965" s="207">
        <v>0</v>
      </c>
      <c r="BM965" s="215">
        <v>0</v>
      </c>
      <c r="BN965" s="207">
        <v>0</v>
      </c>
      <c r="BO965" s="207">
        <v>0</v>
      </c>
      <c r="BP965" s="207">
        <v>0</v>
      </c>
      <c r="BQ965" s="207">
        <v>0</v>
      </c>
      <c r="BR965" s="207">
        <v>0</v>
      </c>
      <c r="BS965" s="207">
        <v>0</v>
      </c>
      <c r="BT965" s="19">
        <v>0</v>
      </c>
      <c r="BU965" s="23">
        <v>0</v>
      </c>
      <c r="BV965" s="23"/>
      <c r="BW965" s="23"/>
      <c r="BX965" s="23"/>
      <c r="BY965" s="23"/>
      <c r="BZ965" s="23"/>
    </row>
    <row r="966" ht="19.5" customHeight="1" spans="3:78">
      <c r="C966" s="172">
        <v>63022105</v>
      </c>
      <c r="D966" s="213" t="s">
        <v>2228</v>
      </c>
      <c r="E966" s="213" t="s">
        <v>2229</v>
      </c>
      <c r="F966" s="207">
        <v>4</v>
      </c>
      <c r="G966" s="207">
        <v>63022101</v>
      </c>
      <c r="H966" s="172">
        <v>0</v>
      </c>
      <c r="I966" s="174">
        <v>0</v>
      </c>
      <c r="J966" s="21">
        <v>0</v>
      </c>
      <c r="K966" s="21">
        <v>0</v>
      </c>
      <c r="L966" s="207">
        <v>0</v>
      </c>
      <c r="M966" s="207">
        <v>0</v>
      </c>
      <c r="N966" s="207">
        <v>0</v>
      </c>
      <c r="O966" s="207">
        <v>1</v>
      </c>
      <c r="P966" s="207">
        <v>0</v>
      </c>
      <c r="Q966" s="207">
        <v>0</v>
      </c>
      <c r="R966" s="207">
        <v>0</v>
      </c>
      <c r="S966" s="207">
        <v>0</v>
      </c>
      <c r="T966" s="207">
        <v>0</v>
      </c>
      <c r="U966" s="207">
        <v>1</v>
      </c>
      <c r="V966" s="207">
        <v>2</v>
      </c>
      <c r="W966" s="176">
        <v>0</v>
      </c>
      <c r="X966" s="176">
        <v>4.5</v>
      </c>
      <c r="Y966" s="19">
        <v>0</v>
      </c>
      <c r="Z966" s="176">
        <v>8000</v>
      </c>
      <c r="AA966" s="207">
        <v>0</v>
      </c>
      <c r="AB966" s="207">
        <v>15</v>
      </c>
      <c r="AC966" s="207">
        <v>0</v>
      </c>
      <c r="AD966" s="207">
        <v>0</v>
      </c>
      <c r="AE966" s="207">
        <v>0</v>
      </c>
      <c r="AF966" s="207">
        <v>9</v>
      </c>
      <c r="AG966" s="207">
        <v>1</v>
      </c>
      <c r="AH966" s="207">
        <v>3</v>
      </c>
      <c r="AI966" s="207">
        <v>2</v>
      </c>
      <c r="AJ966" s="207">
        <v>2</v>
      </c>
      <c r="AK966" s="207">
        <v>0</v>
      </c>
      <c r="AL966" s="207">
        <v>4</v>
      </c>
      <c r="AM966" s="207">
        <v>0</v>
      </c>
      <c r="AN966" s="207">
        <v>0</v>
      </c>
      <c r="AO966" s="207">
        <v>0</v>
      </c>
      <c r="AP966" s="207">
        <v>0.25</v>
      </c>
      <c r="AQ966" s="207">
        <v>1500</v>
      </c>
      <c r="AR966" s="207">
        <v>0.25</v>
      </c>
      <c r="AS966" s="207">
        <v>20</v>
      </c>
      <c r="AT966" s="207">
        <v>0</v>
      </c>
      <c r="AU966" s="207">
        <v>92002001</v>
      </c>
      <c r="AV966" s="207"/>
      <c r="AW966" s="213" t="s">
        <v>205</v>
      </c>
      <c r="AX966" s="207" t="s">
        <v>1407</v>
      </c>
      <c r="AY966" s="207">
        <v>10003002</v>
      </c>
      <c r="AZ966" s="207">
        <v>21202010</v>
      </c>
      <c r="BA966" s="213" t="s">
        <v>592</v>
      </c>
      <c r="BB966" s="213">
        <v>0</v>
      </c>
      <c r="BC966" s="207">
        <v>0</v>
      </c>
      <c r="BD966" s="207">
        <v>0</v>
      </c>
      <c r="BE966" s="214" t="str">
        <f t="shared" si="98"/>
        <v>立即对目标范围内的怪物造成450%攻击伤害+8000点固定伤害,并使目标移动速度降低50%,持续3秒,如果目标为怪物则附带易伤状态,使其受到伤害在提升20%,持续6秒</v>
      </c>
      <c r="BF966" s="214" t="s">
        <v>2233</v>
      </c>
      <c r="BG966" s="207">
        <v>0</v>
      </c>
      <c r="BH966" s="207">
        <v>0</v>
      </c>
      <c r="BI966" s="207">
        <v>0</v>
      </c>
      <c r="BJ966" s="207">
        <v>0</v>
      </c>
      <c r="BK966" s="207">
        <v>0</v>
      </c>
      <c r="BL966" s="207">
        <v>0</v>
      </c>
      <c r="BM966" s="215">
        <v>0</v>
      </c>
      <c r="BN966" s="207">
        <v>0</v>
      </c>
      <c r="BO966" s="207">
        <v>0</v>
      </c>
      <c r="BP966" s="207">
        <v>0</v>
      </c>
      <c r="BQ966" s="207">
        <v>0</v>
      </c>
      <c r="BR966" s="207">
        <v>0</v>
      </c>
      <c r="BS966" s="207">
        <v>0</v>
      </c>
      <c r="BT966" s="19">
        <v>0</v>
      </c>
      <c r="BU966" s="23">
        <v>0</v>
      </c>
      <c r="BV966" s="23"/>
      <c r="BW966" s="23"/>
      <c r="BX966" s="23"/>
      <c r="BY966" s="23"/>
      <c r="BZ966" s="23"/>
    </row>
    <row r="967" ht="19.5" customHeight="1" spans="3:78">
      <c r="C967" s="172">
        <v>63022106</v>
      </c>
      <c r="D967" s="213" t="s">
        <v>2228</v>
      </c>
      <c r="E967" s="213" t="s">
        <v>2229</v>
      </c>
      <c r="F967" s="207">
        <v>5</v>
      </c>
      <c r="G967" s="207">
        <v>63022101</v>
      </c>
      <c r="H967" s="176">
        <v>0</v>
      </c>
      <c r="I967" s="174">
        <v>0</v>
      </c>
      <c r="J967" s="21">
        <v>0</v>
      </c>
      <c r="K967" s="21">
        <v>0</v>
      </c>
      <c r="L967" s="207">
        <v>0</v>
      </c>
      <c r="M967" s="207">
        <v>0</v>
      </c>
      <c r="N967" s="207">
        <v>0</v>
      </c>
      <c r="O967" s="207">
        <v>1</v>
      </c>
      <c r="P967" s="207">
        <v>0</v>
      </c>
      <c r="Q967" s="207">
        <v>0</v>
      </c>
      <c r="R967" s="207">
        <v>0</v>
      </c>
      <c r="S967" s="207">
        <v>0</v>
      </c>
      <c r="T967" s="207">
        <v>0</v>
      </c>
      <c r="U967" s="207">
        <v>1</v>
      </c>
      <c r="V967" s="207">
        <v>2</v>
      </c>
      <c r="W967" s="176">
        <v>0</v>
      </c>
      <c r="X967" s="176">
        <v>5</v>
      </c>
      <c r="Y967" s="19">
        <v>0</v>
      </c>
      <c r="Z967" s="176">
        <v>10400</v>
      </c>
      <c r="AA967" s="207">
        <v>0</v>
      </c>
      <c r="AB967" s="207">
        <v>15</v>
      </c>
      <c r="AC967" s="207">
        <v>0</v>
      </c>
      <c r="AD967" s="207">
        <v>0</v>
      </c>
      <c r="AE967" s="207">
        <v>0</v>
      </c>
      <c r="AF967" s="207">
        <v>9</v>
      </c>
      <c r="AG967" s="207">
        <v>1</v>
      </c>
      <c r="AH967" s="207">
        <v>3</v>
      </c>
      <c r="AI967" s="207">
        <v>2</v>
      </c>
      <c r="AJ967" s="207">
        <v>2</v>
      </c>
      <c r="AK967" s="207">
        <v>0</v>
      </c>
      <c r="AL967" s="207">
        <v>4</v>
      </c>
      <c r="AM967" s="207">
        <v>0</v>
      </c>
      <c r="AN967" s="207">
        <v>0</v>
      </c>
      <c r="AO967" s="207">
        <v>0</v>
      </c>
      <c r="AP967" s="207">
        <v>0.25</v>
      </c>
      <c r="AQ967" s="207">
        <v>1500</v>
      </c>
      <c r="AR967" s="207">
        <v>0.25</v>
      </c>
      <c r="AS967" s="207">
        <v>20</v>
      </c>
      <c r="AT967" s="207">
        <v>0</v>
      </c>
      <c r="AU967" s="207">
        <v>92002001</v>
      </c>
      <c r="AV967" s="207"/>
      <c r="AW967" s="213" t="s">
        <v>205</v>
      </c>
      <c r="AX967" s="207" t="s">
        <v>1407</v>
      </c>
      <c r="AY967" s="207">
        <v>10003002</v>
      </c>
      <c r="AZ967" s="207">
        <v>21202010</v>
      </c>
      <c r="BA967" s="213" t="s">
        <v>592</v>
      </c>
      <c r="BB967" s="213">
        <v>0</v>
      </c>
      <c r="BC967" s="207">
        <v>0</v>
      </c>
      <c r="BD967" s="207">
        <v>0</v>
      </c>
      <c r="BE967" s="214" t="str">
        <f t="shared" si="98"/>
        <v>立即对目标范围内的怪物造成500%攻击伤害+10400点固定伤害,并使目标移动速度降低50%,持续3秒,如果目标为怪物则附带易伤状态,使其受到伤害在提升20%,持续6秒</v>
      </c>
      <c r="BF967" s="214" t="s">
        <v>2234</v>
      </c>
      <c r="BG967" s="207">
        <v>0</v>
      </c>
      <c r="BH967" s="207">
        <v>0</v>
      </c>
      <c r="BI967" s="207">
        <v>0</v>
      </c>
      <c r="BJ967" s="207">
        <v>0</v>
      </c>
      <c r="BK967" s="207">
        <v>0</v>
      </c>
      <c r="BL967" s="207">
        <v>0</v>
      </c>
      <c r="BM967" s="215">
        <v>0</v>
      </c>
      <c r="BN967" s="207">
        <v>0</v>
      </c>
      <c r="BO967" s="207">
        <v>0</v>
      </c>
      <c r="BP967" s="207">
        <v>0</v>
      </c>
      <c r="BQ967" s="207">
        <v>0</v>
      </c>
      <c r="BR967" s="207">
        <v>0</v>
      </c>
      <c r="BS967" s="207">
        <v>0</v>
      </c>
      <c r="BT967" s="19">
        <v>0</v>
      </c>
      <c r="BU967" s="23">
        <v>0</v>
      </c>
      <c r="BV967" s="23"/>
      <c r="BW967" s="23"/>
      <c r="BX967" s="23"/>
      <c r="BY967" s="23"/>
      <c r="BZ967" s="23"/>
    </row>
    <row r="968" ht="20.1" customHeight="1" spans="3:78">
      <c r="C968" s="172">
        <v>63022201</v>
      </c>
      <c r="D968" s="203" t="s">
        <v>2235</v>
      </c>
      <c r="E968" s="203"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7">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7">
        <v>1500</v>
      </c>
      <c r="AR968" s="172">
        <v>0.5</v>
      </c>
      <c r="AS968" s="207">
        <v>20</v>
      </c>
      <c r="AT968" s="175">
        <v>0</v>
      </c>
      <c r="AU968" s="172">
        <v>92000028</v>
      </c>
      <c r="AV968" s="172"/>
      <c r="AW968" s="206" t="s">
        <v>262</v>
      </c>
      <c r="AX968" s="172" t="s">
        <v>2237</v>
      </c>
      <c r="AY968" s="176">
        <v>10000007</v>
      </c>
      <c r="AZ968" s="176">
        <v>21202020</v>
      </c>
      <c r="BA968" s="206" t="s">
        <v>592</v>
      </c>
      <c r="BB968" s="175" t="s">
        <v>2127</v>
      </c>
      <c r="BC968" s="174">
        <v>0</v>
      </c>
      <c r="BD968" s="174">
        <v>0</v>
      </c>
      <c r="BE968" s="214"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4"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ht="20.1" customHeight="1" spans="3:78">
      <c r="C969" s="172">
        <v>63022202</v>
      </c>
      <c r="D969" s="203" t="s">
        <v>2235</v>
      </c>
      <c r="E969" s="203"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7">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7">
        <v>1500</v>
      </c>
      <c r="AR969" s="172">
        <v>0.5</v>
      </c>
      <c r="AS969" s="207">
        <v>20</v>
      </c>
      <c r="AT969" s="175">
        <v>0</v>
      </c>
      <c r="AU969" s="172">
        <v>92000028</v>
      </c>
      <c r="AV969" s="172"/>
      <c r="AW969" s="206" t="s">
        <v>262</v>
      </c>
      <c r="AX969" s="172" t="s">
        <v>2237</v>
      </c>
      <c r="AY969" s="176">
        <v>10000007</v>
      </c>
      <c r="AZ969" s="176">
        <v>21202020</v>
      </c>
      <c r="BA969" s="206" t="s">
        <v>592</v>
      </c>
      <c r="BB969" s="175" t="s">
        <v>2127</v>
      </c>
      <c r="BC969" s="174">
        <v>0</v>
      </c>
      <c r="BD969" s="174">
        <v>0</v>
      </c>
      <c r="BE969" s="214"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4"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ht="20.1" customHeight="1" spans="3:78">
      <c r="C970" s="172">
        <v>63022203</v>
      </c>
      <c r="D970" s="203" t="s">
        <v>2235</v>
      </c>
      <c r="E970" s="203"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7">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7">
        <v>1500</v>
      </c>
      <c r="AR970" s="172">
        <v>0.5</v>
      </c>
      <c r="AS970" s="207">
        <v>20</v>
      </c>
      <c r="AT970" s="175">
        <v>0</v>
      </c>
      <c r="AU970" s="172">
        <v>92000028</v>
      </c>
      <c r="AV970" s="172"/>
      <c r="AW970" s="206" t="s">
        <v>262</v>
      </c>
      <c r="AX970" s="172" t="s">
        <v>2237</v>
      </c>
      <c r="AY970" s="176">
        <v>10000007</v>
      </c>
      <c r="AZ970" s="176">
        <v>21202020</v>
      </c>
      <c r="BA970" s="206" t="s">
        <v>592</v>
      </c>
      <c r="BB970" s="175" t="s">
        <v>2127</v>
      </c>
      <c r="BC970" s="174">
        <v>0</v>
      </c>
      <c r="BD970" s="174">
        <v>0</v>
      </c>
      <c r="BE970" s="214" t="str">
        <f t="shared" si="100"/>
        <v>每次向前方释放5个烈焰飓风，每个飓风可以对目标造成225%攻击伤害+1500点固定伤害,并使目标造成眩晕效果,持续1秒</v>
      </c>
      <c r="BF970" s="214"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ht="20.1" customHeight="1" spans="3:78">
      <c r="C971" s="172">
        <v>63022204</v>
      </c>
      <c r="D971" s="203" t="s">
        <v>2235</v>
      </c>
      <c r="E971" s="203"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7">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7">
        <v>1500</v>
      </c>
      <c r="AR971" s="172">
        <v>0.5</v>
      </c>
      <c r="AS971" s="207">
        <v>20</v>
      </c>
      <c r="AT971" s="175">
        <v>0</v>
      </c>
      <c r="AU971" s="172">
        <v>92000028</v>
      </c>
      <c r="AV971" s="172"/>
      <c r="AW971" s="206" t="s">
        <v>262</v>
      </c>
      <c r="AX971" s="172" t="s">
        <v>2237</v>
      </c>
      <c r="AY971" s="176">
        <v>10000007</v>
      </c>
      <c r="AZ971" s="176">
        <v>21202020</v>
      </c>
      <c r="BA971" s="206" t="s">
        <v>592</v>
      </c>
      <c r="BB971" s="175" t="s">
        <v>2127</v>
      </c>
      <c r="BC971" s="174">
        <v>0</v>
      </c>
      <c r="BD971" s="174">
        <v>0</v>
      </c>
      <c r="BE971" s="214" t="str">
        <f t="shared" si="100"/>
        <v>每次向前方释放5个烈焰飓风，每个飓风可以对目标造成250%攻击伤害+2250点固定伤害,并使目标造成眩晕效果,持续1秒</v>
      </c>
      <c r="BF971" s="214"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ht="20.1" customHeight="1" spans="3:78">
      <c r="C972" s="172">
        <v>63022205</v>
      </c>
      <c r="D972" s="203" t="s">
        <v>2235</v>
      </c>
      <c r="E972" s="203"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7">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7">
        <v>1500</v>
      </c>
      <c r="AR972" s="172">
        <v>0.5</v>
      </c>
      <c r="AS972" s="207">
        <v>20</v>
      </c>
      <c r="AT972" s="175">
        <v>0</v>
      </c>
      <c r="AU972" s="172">
        <v>92000028</v>
      </c>
      <c r="AV972" s="172"/>
      <c r="AW972" s="206" t="s">
        <v>262</v>
      </c>
      <c r="AX972" s="172" t="s">
        <v>2237</v>
      </c>
      <c r="AY972" s="176">
        <v>10000007</v>
      </c>
      <c r="AZ972" s="176">
        <v>21202020</v>
      </c>
      <c r="BA972" s="206" t="s">
        <v>592</v>
      </c>
      <c r="BB972" s="175" t="s">
        <v>2127</v>
      </c>
      <c r="BC972" s="174">
        <v>0</v>
      </c>
      <c r="BD972" s="174">
        <v>0</v>
      </c>
      <c r="BE972" s="214" t="str">
        <f t="shared" si="100"/>
        <v>每次向前方释放5个烈焰飓风，每个飓风可以对目标造成275%攻击伤害+3250点固定伤害,并使目标造成眩晕效果,持续1秒</v>
      </c>
      <c r="BF972" s="214"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ht="20.1" customHeight="1" spans="3:78">
      <c r="C973" s="172">
        <v>63022206</v>
      </c>
      <c r="D973" s="203" t="s">
        <v>2235</v>
      </c>
      <c r="E973" s="203"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7">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7">
        <v>1500</v>
      </c>
      <c r="AR973" s="172">
        <v>0.5</v>
      </c>
      <c r="AS973" s="207">
        <v>20</v>
      </c>
      <c r="AT973" s="175">
        <v>0</v>
      </c>
      <c r="AU973" s="172">
        <v>92000028</v>
      </c>
      <c r="AV973" s="172"/>
      <c r="AW973" s="206" t="s">
        <v>262</v>
      </c>
      <c r="AX973" s="172" t="s">
        <v>2237</v>
      </c>
      <c r="AY973" s="176">
        <v>10000007</v>
      </c>
      <c r="AZ973" s="176">
        <v>21202020</v>
      </c>
      <c r="BA973" s="206" t="s">
        <v>592</v>
      </c>
      <c r="BB973" s="175" t="s">
        <v>2127</v>
      </c>
      <c r="BC973" s="174">
        <v>0</v>
      </c>
      <c r="BD973" s="174">
        <v>0</v>
      </c>
      <c r="BE973" s="214" t="str">
        <f t="shared" si="100"/>
        <v>每次向前方释放5个烈焰飓风，每个飓风可以对目标造成300%攻击伤害+4250点固定伤害,并使目标造成眩晕效果,持续1秒</v>
      </c>
      <c r="BF973" s="214"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ht="19.5" customHeight="1" spans="3:78">
      <c r="C974" s="172">
        <v>63022301</v>
      </c>
      <c r="D974" s="213" t="s">
        <v>1126</v>
      </c>
      <c r="E974" s="213" t="s">
        <v>1127</v>
      </c>
      <c r="F974" s="207">
        <v>0</v>
      </c>
      <c r="G974" s="207">
        <v>63022301</v>
      </c>
      <c r="H974" s="172">
        <f t="shared" ref="H974:H976" si="101">C975</f>
        <v>63022302</v>
      </c>
      <c r="I974" s="174">
        <v>0</v>
      </c>
      <c r="J974" s="21">
        <v>30</v>
      </c>
      <c r="K974" s="32">
        <v>5</v>
      </c>
      <c r="L974" s="207">
        <v>0</v>
      </c>
      <c r="M974" s="207">
        <v>0</v>
      </c>
      <c r="N974" s="207">
        <v>0</v>
      </c>
      <c r="O974" s="207">
        <v>1</v>
      </c>
      <c r="P974" s="207">
        <v>2</v>
      </c>
      <c r="Q974" s="207">
        <v>0</v>
      </c>
      <c r="R974" s="207">
        <v>0</v>
      </c>
      <c r="S974" s="207">
        <v>0</v>
      </c>
      <c r="T974" s="207">
        <v>0</v>
      </c>
      <c r="U974" s="207">
        <v>1</v>
      </c>
      <c r="V974" s="207">
        <v>2</v>
      </c>
      <c r="W974" s="207">
        <v>0</v>
      </c>
      <c r="X974" s="175">
        <v>7.5</v>
      </c>
      <c r="Y974" s="19">
        <v>0</v>
      </c>
      <c r="Z974" s="175">
        <v>1500</v>
      </c>
      <c r="AA974" s="207">
        <v>0</v>
      </c>
      <c r="AB974" s="207">
        <v>25</v>
      </c>
      <c r="AC974" s="207">
        <v>0</v>
      </c>
      <c r="AD974" s="207">
        <v>0</v>
      </c>
      <c r="AE974" s="207">
        <v>0</v>
      </c>
      <c r="AF974" s="207">
        <v>9</v>
      </c>
      <c r="AG974" s="207">
        <v>1</v>
      </c>
      <c r="AH974" s="207">
        <v>3</v>
      </c>
      <c r="AI974" s="207">
        <v>2</v>
      </c>
      <c r="AJ974" s="207">
        <v>2</v>
      </c>
      <c r="AK974" s="207">
        <v>0</v>
      </c>
      <c r="AL974" s="207">
        <v>4</v>
      </c>
      <c r="AM974" s="207">
        <v>0</v>
      </c>
      <c r="AN974" s="207">
        <v>1</v>
      </c>
      <c r="AO974" s="207">
        <v>0</v>
      </c>
      <c r="AP974" s="207">
        <v>0</v>
      </c>
      <c r="AQ974" s="207">
        <v>2000</v>
      </c>
      <c r="AR974" s="207">
        <v>0.25</v>
      </c>
      <c r="AS974" s="207">
        <v>30</v>
      </c>
      <c r="AT974" s="207">
        <v>0</v>
      </c>
      <c r="AU974" s="207">
        <v>92002001</v>
      </c>
      <c r="AV974" s="207"/>
      <c r="AW974" s="206" t="s">
        <v>262</v>
      </c>
      <c r="AX974" s="207" t="s">
        <v>1407</v>
      </c>
      <c r="AY974" s="207">
        <v>10003002</v>
      </c>
      <c r="AZ974" s="207">
        <v>21202030</v>
      </c>
      <c r="BA974" s="213" t="s">
        <v>592</v>
      </c>
      <c r="BB974" s="213">
        <v>0</v>
      </c>
      <c r="BC974" s="207">
        <v>0</v>
      </c>
      <c r="BD974" s="207">
        <v>0</v>
      </c>
      <c r="BE974" s="214"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4" t="s">
        <v>2243</v>
      </c>
      <c r="BG974" s="207">
        <v>0</v>
      </c>
      <c r="BH974" s="207">
        <v>0</v>
      </c>
      <c r="BI974" s="207">
        <v>0</v>
      </c>
      <c r="BJ974" s="207">
        <v>0</v>
      </c>
      <c r="BK974" s="207">
        <v>0</v>
      </c>
      <c r="BL974" s="207">
        <v>0</v>
      </c>
      <c r="BM974" s="215">
        <v>0</v>
      </c>
      <c r="BN974" s="207">
        <v>0</v>
      </c>
      <c r="BO974" s="207">
        <v>0</v>
      </c>
      <c r="BP974" s="207">
        <v>0</v>
      </c>
      <c r="BQ974" s="207">
        <v>0</v>
      </c>
      <c r="BR974" s="207">
        <v>0</v>
      </c>
      <c r="BS974" s="207">
        <v>0</v>
      </c>
      <c r="BT974" s="19">
        <v>0</v>
      </c>
      <c r="BU974" s="23">
        <v>0</v>
      </c>
      <c r="BV974" s="23"/>
      <c r="BW974" s="23"/>
      <c r="BX974" s="23"/>
      <c r="BY974" s="23"/>
      <c r="BZ974" s="23"/>
    </row>
    <row r="975" ht="19.5" customHeight="1" spans="3:78">
      <c r="C975" s="172">
        <v>63022302</v>
      </c>
      <c r="D975" s="213" t="s">
        <v>1126</v>
      </c>
      <c r="E975" s="213" t="s">
        <v>1127</v>
      </c>
      <c r="F975" s="207">
        <v>1</v>
      </c>
      <c r="G975" s="207">
        <v>63022301</v>
      </c>
      <c r="H975" s="172">
        <f t="shared" si="101"/>
        <v>63022303</v>
      </c>
      <c r="I975" s="174">
        <v>0</v>
      </c>
      <c r="J975" s="21">
        <v>37</v>
      </c>
      <c r="K975" s="32">
        <v>2</v>
      </c>
      <c r="L975" s="207">
        <v>0</v>
      </c>
      <c r="M975" s="207">
        <v>0</v>
      </c>
      <c r="N975" s="207">
        <v>0</v>
      </c>
      <c r="O975" s="207">
        <v>1</v>
      </c>
      <c r="P975" s="207">
        <v>2</v>
      </c>
      <c r="Q975" s="207">
        <v>0</v>
      </c>
      <c r="R975" s="207">
        <v>0</v>
      </c>
      <c r="S975" s="207">
        <v>0</v>
      </c>
      <c r="T975" s="207">
        <v>0</v>
      </c>
      <c r="U975" s="207">
        <v>1</v>
      </c>
      <c r="V975" s="207">
        <v>2</v>
      </c>
      <c r="W975" s="207">
        <v>0</v>
      </c>
      <c r="X975" s="175">
        <v>7.5</v>
      </c>
      <c r="Y975" s="19">
        <v>0</v>
      </c>
      <c r="Z975" s="175">
        <v>1500</v>
      </c>
      <c r="AA975" s="207">
        <v>0</v>
      </c>
      <c r="AB975" s="207">
        <v>25</v>
      </c>
      <c r="AC975" s="207">
        <v>0</v>
      </c>
      <c r="AD975" s="207">
        <v>0</v>
      </c>
      <c r="AE975" s="207">
        <v>0</v>
      </c>
      <c r="AF975" s="207">
        <v>9</v>
      </c>
      <c r="AG975" s="207">
        <v>1</v>
      </c>
      <c r="AH975" s="207">
        <v>3</v>
      </c>
      <c r="AI975" s="207">
        <v>2</v>
      </c>
      <c r="AJ975" s="207">
        <v>2</v>
      </c>
      <c r="AK975" s="207">
        <v>0</v>
      </c>
      <c r="AL975" s="207">
        <v>4</v>
      </c>
      <c r="AM975" s="207">
        <v>0</v>
      </c>
      <c r="AN975" s="207">
        <v>1</v>
      </c>
      <c r="AO975" s="207">
        <v>0</v>
      </c>
      <c r="AP975" s="207">
        <v>0</v>
      </c>
      <c r="AQ975" s="207">
        <v>2000</v>
      </c>
      <c r="AR975" s="207">
        <v>0.25</v>
      </c>
      <c r="AS975" s="207">
        <v>30</v>
      </c>
      <c r="AT975" s="207">
        <v>0</v>
      </c>
      <c r="AU975" s="207">
        <v>92002001</v>
      </c>
      <c r="AV975" s="207"/>
      <c r="AW975" s="206" t="s">
        <v>262</v>
      </c>
      <c r="AX975" s="207" t="s">
        <v>1407</v>
      </c>
      <c r="AY975" s="207">
        <v>10003002</v>
      </c>
      <c r="AZ975" s="207">
        <v>21202030</v>
      </c>
      <c r="BA975" s="213" t="s">
        <v>592</v>
      </c>
      <c r="BB975" s="213">
        <v>0</v>
      </c>
      <c r="BC975" s="207">
        <v>0</v>
      </c>
      <c r="BD975" s="207">
        <v>0</v>
      </c>
      <c r="BE975" s="214"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4" t="s">
        <v>2243</v>
      </c>
      <c r="BG975" s="207">
        <v>0</v>
      </c>
      <c r="BH975" s="207">
        <v>0</v>
      </c>
      <c r="BI975" s="207">
        <v>0</v>
      </c>
      <c r="BJ975" s="207">
        <v>0</v>
      </c>
      <c r="BK975" s="207">
        <v>0</v>
      </c>
      <c r="BL975" s="207">
        <v>0</v>
      </c>
      <c r="BM975" s="215">
        <v>0</v>
      </c>
      <c r="BN975" s="207">
        <v>0</v>
      </c>
      <c r="BO975" s="207">
        <v>0</v>
      </c>
      <c r="BP975" s="207">
        <v>0</v>
      </c>
      <c r="BQ975" s="207">
        <v>0</v>
      </c>
      <c r="BR975" s="207">
        <v>0</v>
      </c>
      <c r="BS975" s="207">
        <v>0</v>
      </c>
      <c r="BT975" s="19">
        <v>0</v>
      </c>
      <c r="BU975" s="23">
        <v>0</v>
      </c>
      <c r="BV975" s="23"/>
      <c r="BW975" s="23"/>
      <c r="BX975" s="23"/>
      <c r="BY975" s="23"/>
      <c r="BZ975" s="23"/>
    </row>
    <row r="976" ht="19.5" customHeight="1" spans="3:78">
      <c r="C976" s="172">
        <v>63022303</v>
      </c>
      <c r="D976" s="213" t="s">
        <v>1126</v>
      </c>
      <c r="E976" s="213" t="s">
        <v>1127</v>
      </c>
      <c r="F976" s="207">
        <v>2</v>
      </c>
      <c r="G976" s="207">
        <v>63022301</v>
      </c>
      <c r="H976" s="172">
        <f t="shared" si="101"/>
        <v>63022304</v>
      </c>
      <c r="I976" s="174">
        <v>0</v>
      </c>
      <c r="J976" s="21">
        <v>42</v>
      </c>
      <c r="K976" s="32">
        <v>2</v>
      </c>
      <c r="L976" s="207">
        <v>0</v>
      </c>
      <c r="M976" s="207">
        <v>0</v>
      </c>
      <c r="N976" s="207">
        <v>0</v>
      </c>
      <c r="O976" s="207">
        <v>1</v>
      </c>
      <c r="P976" s="207">
        <v>2</v>
      </c>
      <c r="Q976" s="207">
        <v>0</v>
      </c>
      <c r="R976" s="207">
        <v>0</v>
      </c>
      <c r="S976" s="207">
        <v>0</v>
      </c>
      <c r="T976" s="207">
        <v>0</v>
      </c>
      <c r="U976" s="207">
        <v>1</v>
      </c>
      <c r="V976" s="207">
        <v>2</v>
      </c>
      <c r="W976" s="207">
        <v>0</v>
      </c>
      <c r="X976" s="175">
        <v>8.25</v>
      </c>
      <c r="Y976" s="19">
        <v>0</v>
      </c>
      <c r="Z976" s="175">
        <v>3000</v>
      </c>
      <c r="AA976" s="207">
        <v>0</v>
      </c>
      <c r="AB976" s="207">
        <v>25</v>
      </c>
      <c r="AC976" s="207">
        <v>0</v>
      </c>
      <c r="AD976" s="207">
        <v>0</v>
      </c>
      <c r="AE976" s="207">
        <v>0</v>
      </c>
      <c r="AF976" s="207">
        <v>9</v>
      </c>
      <c r="AG976" s="207">
        <v>1</v>
      </c>
      <c r="AH976" s="207">
        <v>3</v>
      </c>
      <c r="AI976" s="207">
        <v>2</v>
      </c>
      <c r="AJ976" s="207">
        <v>2</v>
      </c>
      <c r="AK976" s="207">
        <v>0</v>
      </c>
      <c r="AL976" s="207">
        <v>4</v>
      </c>
      <c r="AM976" s="207">
        <v>0</v>
      </c>
      <c r="AN976" s="207">
        <v>1</v>
      </c>
      <c r="AO976" s="207">
        <v>0</v>
      </c>
      <c r="AP976" s="207">
        <v>0</v>
      </c>
      <c r="AQ976" s="207">
        <v>2000</v>
      </c>
      <c r="AR976" s="207">
        <v>0.25</v>
      </c>
      <c r="AS976" s="207">
        <v>30</v>
      </c>
      <c r="AT976" s="207">
        <v>0</v>
      </c>
      <c r="AU976" s="207">
        <v>92002001</v>
      </c>
      <c r="AV976" s="207"/>
      <c r="AW976" s="206" t="s">
        <v>262</v>
      </c>
      <c r="AX976" s="207" t="s">
        <v>1407</v>
      </c>
      <c r="AY976" s="207">
        <v>10003002</v>
      </c>
      <c r="AZ976" s="207">
        <v>21202030</v>
      </c>
      <c r="BA976" s="213" t="s">
        <v>592</v>
      </c>
      <c r="BB976" s="213">
        <v>0</v>
      </c>
      <c r="BC976" s="207">
        <v>0</v>
      </c>
      <c r="BD976" s="207">
        <v>0</v>
      </c>
      <c r="BE976" s="214" t="str">
        <f t="shared" si="102"/>
        <v>蓄力1秒,立即对目标范围内的怪物造成825%攻击伤害+3000点固定伤害,中途可随时取消蓄力直接释放,但是技能伤害会相应降低</v>
      </c>
      <c r="BF976" s="214" t="s">
        <v>2244</v>
      </c>
      <c r="BG976" s="207">
        <v>0</v>
      </c>
      <c r="BH976" s="207">
        <v>0</v>
      </c>
      <c r="BI976" s="207">
        <v>0</v>
      </c>
      <c r="BJ976" s="207">
        <v>0</v>
      </c>
      <c r="BK976" s="207">
        <v>0</v>
      </c>
      <c r="BL976" s="207">
        <v>0</v>
      </c>
      <c r="BM976" s="215">
        <v>0</v>
      </c>
      <c r="BN976" s="207">
        <v>0</v>
      </c>
      <c r="BO976" s="207">
        <v>0</v>
      </c>
      <c r="BP976" s="207">
        <v>0</v>
      </c>
      <c r="BQ976" s="207">
        <v>0</v>
      </c>
      <c r="BR976" s="207">
        <v>0</v>
      </c>
      <c r="BS976" s="207">
        <v>0</v>
      </c>
      <c r="BT976" s="19">
        <v>0</v>
      </c>
      <c r="BU976" s="23">
        <v>0</v>
      </c>
      <c r="BV976" s="23"/>
      <c r="BW976" s="23"/>
      <c r="BX976" s="23"/>
      <c r="BY976" s="23"/>
      <c r="BZ976" s="23"/>
    </row>
    <row r="977" ht="19.5" customHeight="1" spans="3:78">
      <c r="C977" s="172">
        <v>63022304</v>
      </c>
      <c r="D977" s="213" t="s">
        <v>1126</v>
      </c>
      <c r="E977" s="213" t="s">
        <v>1127</v>
      </c>
      <c r="F977" s="207">
        <v>3</v>
      </c>
      <c r="G977" s="207">
        <v>63022301</v>
      </c>
      <c r="H977" s="172">
        <v>0</v>
      </c>
      <c r="I977" s="174">
        <v>0</v>
      </c>
      <c r="J977" s="32">
        <v>0</v>
      </c>
      <c r="K977" s="32">
        <v>0</v>
      </c>
      <c r="L977" s="207">
        <v>0</v>
      </c>
      <c r="M977" s="207">
        <v>0</v>
      </c>
      <c r="N977" s="207">
        <v>0</v>
      </c>
      <c r="O977" s="207">
        <v>1</v>
      </c>
      <c r="P977" s="207">
        <v>2</v>
      </c>
      <c r="Q977" s="207">
        <v>0</v>
      </c>
      <c r="R977" s="207">
        <v>0</v>
      </c>
      <c r="S977" s="207">
        <v>0</v>
      </c>
      <c r="T977" s="207">
        <v>0</v>
      </c>
      <c r="U977" s="207">
        <v>1</v>
      </c>
      <c r="V977" s="207">
        <v>2</v>
      </c>
      <c r="W977" s="207">
        <v>0</v>
      </c>
      <c r="X977" s="175">
        <v>9</v>
      </c>
      <c r="Y977" s="19">
        <v>0</v>
      </c>
      <c r="Z977" s="175">
        <v>4500</v>
      </c>
      <c r="AA977" s="207">
        <v>0</v>
      </c>
      <c r="AB977" s="207">
        <v>25</v>
      </c>
      <c r="AC977" s="207">
        <v>0</v>
      </c>
      <c r="AD977" s="207">
        <v>0</v>
      </c>
      <c r="AE977" s="207">
        <v>0</v>
      </c>
      <c r="AF977" s="207">
        <v>9</v>
      </c>
      <c r="AG977" s="207">
        <v>1</v>
      </c>
      <c r="AH977" s="207">
        <v>3</v>
      </c>
      <c r="AI977" s="207">
        <v>2</v>
      </c>
      <c r="AJ977" s="207">
        <v>2</v>
      </c>
      <c r="AK977" s="207">
        <v>0</v>
      </c>
      <c r="AL977" s="207">
        <v>4</v>
      </c>
      <c r="AM977" s="207">
        <v>0</v>
      </c>
      <c r="AN977" s="207">
        <v>1</v>
      </c>
      <c r="AO977" s="207">
        <v>0</v>
      </c>
      <c r="AP977" s="207">
        <v>0</v>
      </c>
      <c r="AQ977" s="207">
        <v>2000</v>
      </c>
      <c r="AR977" s="207">
        <v>0.25</v>
      </c>
      <c r="AS977" s="207">
        <v>30</v>
      </c>
      <c r="AT977" s="207">
        <v>0</v>
      </c>
      <c r="AU977" s="207">
        <v>92002001</v>
      </c>
      <c r="AV977" s="207"/>
      <c r="AW977" s="206" t="s">
        <v>262</v>
      </c>
      <c r="AX977" s="207" t="s">
        <v>1407</v>
      </c>
      <c r="AY977" s="207">
        <v>10003002</v>
      </c>
      <c r="AZ977" s="207">
        <v>21202030</v>
      </c>
      <c r="BA977" s="213" t="s">
        <v>592</v>
      </c>
      <c r="BB977" s="213">
        <v>0</v>
      </c>
      <c r="BC977" s="207">
        <v>0</v>
      </c>
      <c r="BD977" s="207">
        <v>0</v>
      </c>
      <c r="BE977" s="214" t="str">
        <f t="shared" si="102"/>
        <v>蓄力1秒,立即对目标范围内的怪物造成900%攻击伤害+4500点固定伤害,中途可随时取消蓄力直接释放,但是技能伤害会相应降低</v>
      </c>
      <c r="BF977" s="214" t="s">
        <v>2245</v>
      </c>
      <c r="BG977" s="207">
        <v>0</v>
      </c>
      <c r="BH977" s="207">
        <v>0</v>
      </c>
      <c r="BI977" s="207">
        <v>0</v>
      </c>
      <c r="BJ977" s="207">
        <v>0</v>
      </c>
      <c r="BK977" s="207">
        <v>0</v>
      </c>
      <c r="BL977" s="207">
        <v>0</v>
      </c>
      <c r="BM977" s="215">
        <v>0</v>
      </c>
      <c r="BN977" s="207">
        <v>0</v>
      </c>
      <c r="BO977" s="207">
        <v>0</v>
      </c>
      <c r="BP977" s="207">
        <v>0</v>
      </c>
      <c r="BQ977" s="207">
        <v>0</v>
      </c>
      <c r="BR977" s="207">
        <v>0</v>
      </c>
      <c r="BS977" s="207">
        <v>0</v>
      </c>
      <c r="BT977" s="19">
        <v>0</v>
      </c>
      <c r="BU977" s="23">
        <v>0</v>
      </c>
      <c r="BV977" s="23"/>
      <c r="BW977" s="23"/>
      <c r="BX977" s="23"/>
      <c r="BY977" s="23"/>
      <c r="BZ977" s="23"/>
    </row>
    <row r="978" ht="19.5" customHeight="1" spans="3:78">
      <c r="C978" s="172">
        <v>63022305</v>
      </c>
      <c r="D978" s="213" t="s">
        <v>1126</v>
      </c>
      <c r="E978" s="213" t="s">
        <v>1127</v>
      </c>
      <c r="F978" s="207">
        <v>4</v>
      </c>
      <c r="G978" s="207">
        <v>63022301</v>
      </c>
      <c r="H978" s="172">
        <v>0</v>
      </c>
      <c r="I978" s="174">
        <v>0</v>
      </c>
      <c r="J978" s="32">
        <v>0</v>
      </c>
      <c r="K978" s="32">
        <v>0</v>
      </c>
      <c r="L978" s="207">
        <v>0</v>
      </c>
      <c r="M978" s="207">
        <v>0</v>
      </c>
      <c r="N978" s="207">
        <v>0</v>
      </c>
      <c r="O978" s="207">
        <v>1</v>
      </c>
      <c r="P978" s="207">
        <v>2</v>
      </c>
      <c r="Q978" s="207">
        <v>0</v>
      </c>
      <c r="R978" s="207">
        <v>0</v>
      </c>
      <c r="S978" s="207">
        <v>0</v>
      </c>
      <c r="T978" s="207">
        <v>0</v>
      </c>
      <c r="U978" s="207">
        <v>1</v>
      </c>
      <c r="V978" s="207">
        <v>2</v>
      </c>
      <c r="W978" s="207">
        <v>0</v>
      </c>
      <c r="X978" s="175">
        <v>9.75</v>
      </c>
      <c r="Y978" s="19">
        <v>0</v>
      </c>
      <c r="Z978" s="175">
        <v>6500</v>
      </c>
      <c r="AA978" s="207">
        <v>0</v>
      </c>
      <c r="AB978" s="207">
        <v>25</v>
      </c>
      <c r="AC978" s="207">
        <v>0</v>
      </c>
      <c r="AD978" s="207">
        <v>0</v>
      </c>
      <c r="AE978" s="207">
        <v>0</v>
      </c>
      <c r="AF978" s="207">
        <v>9</v>
      </c>
      <c r="AG978" s="207">
        <v>1</v>
      </c>
      <c r="AH978" s="207">
        <v>3</v>
      </c>
      <c r="AI978" s="207">
        <v>2</v>
      </c>
      <c r="AJ978" s="207">
        <v>2</v>
      </c>
      <c r="AK978" s="207">
        <v>0</v>
      </c>
      <c r="AL978" s="207">
        <v>4</v>
      </c>
      <c r="AM978" s="207">
        <v>0</v>
      </c>
      <c r="AN978" s="207">
        <v>1</v>
      </c>
      <c r="AO978" s="207">
        <v>0</v>
      </c>
      <c r="AP978" s="207">
        <v>0</v>
      </c>
      <c r="AQ978" s="207">
        <v>2000</v>
      </c>
      <c r="AR978" s="207">
        <v>0.25</v>
      </c>
      <c r="AS978" s="207">
        <v>30</v>
      </c>
      <c r="AT978" s="207">
        <v>0</v>
      </c>
      <c r="AU978" s="207">
        <v>92002001</v>
      </c>
      <c r="AV978" s="207"/>
      <c r="AW978" s="206" t="s">
        <v>262</v>
      </c>
      <c r="AX978" s="207" t="s">
        <v>1407</v>
      </c>
      <c r="AY978" s="207">
        <v>10003002</v>
      </c>
      <c r="AZ978" s="207">
        <v>21202030</v>
      </c>
      <c r="BA978" s="213" t="s">
        <v>592</v>
      </c>
      <c r="BB978" s="213">
        <v>0</v>
      </c>
      <c r="BC978" s="207">
        <v>0</v>
      </c>
      <c r="BD978" s="207">
        <v>0</v>
      </c>
      <c r="BE978" s="214" t="str">
        <f t="shared" si="102"/>
        <v>蓄力1秒,立即对目标范围内的怪物造成975%攻击伤害+6500点固定伤害,中途可随时取消蓄力直接释放,但是技能伤害会相应降低</v>
      </c>
      <c r="BF978" s="214" t="s">
        <v>2246</v>
      </c>
      <c r="BG978" s="207">
        <v>0</v>
      </c>
      <c r="BH978" s="207">
        <v>0</v>
      </c>
      <c r="BI978" s="207">
        <v>0</v>
      </c>
      <c r="BJ978" s="207">
        <v>0</v>
      </c>
      <c r="BK978" s="207">
        <v>0</v>
      </c>
      <c r="BL978" s="207">
        <v>0</v>
      </c>
      <c r="BM978" s="215">
        <v>0</v>
      </c>
      <c r="BN978" s="207">
        <v>0</v>
      </c>
      <c r="BO978" s="207">
        <v>0</v>
      </c>
      <c r="BP978" s="207">
        <v>0</v>
      </c>
      <c r="BQ978" s="207">
        <v>0</v>
      </c>
      <c r="BR978" s="207">
        <v>0</v>
      </c>
      <c r="BS978" s="207">
        <v>0</v>
      </c>
      <c r="BT978" s="19">
        <v>0</v>
      </c>
      <c r="BU978" s="23">
        <v>0</v>
      </c>
      <c r="BV978" s="23"/>
      <c r="BW978" s="23"/>
      <c r="BX978" s="23"/>
      <c r="BY978" s="23"/>
      <c r="BZ978" s="23"/>
    </row>
    <row r="979" ht="19.5" customHeight="1" spans="3:78">
      <c r="C979" s="172">
        <v>63022306</v>
      </c>
      <c r="D979" s="213" t="s">
        <v>1126</v>
      </c>
      <c r="E979" s="213" t="s">
        <v>1127</v>
      </c>
      <c r="F979" s="207">
        <v>5</v>
      </c>
      <c r="G979" s="207">
        <v>63022301</v>
      </c>
      <c r="H979" s="176">
        <v>0</v>
      </c>
      <c r="I979" s="174">
        <v>0</v>
      </c>
      <c r="J979" s="32">
        <v>0</v>
      </c>
      <c r="K979" s="32">
        <v>0</v>
      </c>
      <c r="L979" s="207">
        <v>0</v>
      </c>
      <c r="M979" s="207">
        <v>0</v>
      </c>
      <c r="N979" s="207">
        <v>0</v>
      </c>
      <c r="O979" s="207">
        <v>1</v>
      </c>
      <c r="P979" s="207">
        <v>2</v>
      </c>
      <c r="Q979" s="207">
        <v>0</v>
      </c>
      <c r="R979" s="207">
        <v>0</v>
      </c>
      <c r="S979" s="207">
        <v>0</v>
      </c>
      <c r="T979" s="207">
        <v>0</v>
      </c>
      <c r="U979" s="207">
        <v>1</v>
      </c>
      <c r="V979" s="207">
        <v>2</v>
      </c>
      <c r="W979" s="207">
        <v>0</v>
      </c>
      <c r="X979" s="175">
        <v>10.5</v>
      </c>
      <c r="Y979" s="19">
        <v>0</v>
      </c>
      <c r="Z979" s="175">
        <v>8500</v>
      </c>
      <c r="AA979" s="207">
        <v>0</v>
      </c>
      <c r="AB979" s="207">
        <v>25</v>
      </c>
      <c r="AC979" s="207">
        <v>0</v>
      </c>
      <c r="AD979" s="207">
        <v>0</v>
      </c>
      <c r="AE979" s="207">
        <v>0</v>
      </c>
      <c r="AF979" s="207">
        <v>9</v>
      </c>
      <c r="AG979" s="207">
        <v>1</v>
      </c>
      <c r="AH979" s="207">
        <v>3</v>
      </c>
      <c r="AI979" s="207">
        <v>2</v>
      </c>
      <c r="AJ979" s="207">
        <v>2</v>
      </c>
      <c r="AK979" s="207">
        <v>0</v>
      </c>
      <c r="AL979" s="207">
        <v>4</v>
      </c>
      <c r="AM979" s="207">
        <v>0</v>
      </c>
      <c r="AN979" s="207">
        <v>1</v>
      </c>
      <c r="AO979" s="207">
        <v>0</v>
      </c>
      <c r="AP979" s="207">
        <v>0</v>
      </c>
      <c r="AQ979" s="207">
        <v>2000</v>
      </c>
      <c r="AR979" s="207">
        <v>0.25</v>
      </c>
      <c r="AS979" s="207">
        <v>30</v>
      </c>
      <c r="AT979" s="207">
        <v>0</v>
      </c>
      <c r="AU979" s="207">
        <v>92002001</v>
      </c>
      <c r="AV979" s="207"/>
      <c r="AW979" s="206" t="s">
        <v>262</v>
      </c>
      <c r="AX979" s="207" t="s">
        <v>1407</v>
      </c>
      <c r="AY979" s="207">
        <v>10003002</v>
      </c>
      <c r="AZ979" s="207">
        <v>21202030</v>
      </c>
      <c r="BA979" s="213" t="s">
        <v>592</v>
      </c>
      <c r="BB979" s="213">
        <v>0</v>
      </c>
      <c r="BC979" s="207">
        <v>0</v>
      </c>
      <c r="BD979" s="207">
        <v>0</v>
      </c>
      <c r="BE979" s="214" t="str">
        <f t="shared" si="102"/>
        <v>蓄力1秒,立即对目标范围内的怪物造成1050%攻击伤害+8500点固定伤害,中途可随时取消蓄力直接释放,但是技能伤害会相应降低</v>
      </c>
      <c r="BF979" s="214" t="s">
        <v>2247</v>
      </c>
      <c r="BG979" s="207">
        <v>0</v>
      </c>
      <c r="BH979" s="207">
        <v>0</v>
      </c>
      <c r="BI979" s="207">
        <v>0</v>
      </c>
      <c r="BJ979" s="207">
        <v>0</v>
      </c>
      <c r="BK979" s="207">
        <v>0</v>
      </c>
      <c r="BL979" s="207">
        <v>0</v>
      </c>
      <c r="BM979" s="215">
        <v>0</v>
      </c>
      <c r="BN979" s="207">
        <v>0</v>
      </c>
      <c r="BO979" s="207">
        <v>0</v>
      </c>
      <c r="BP979" s="207">
        <v>0</v>
      </c>
      <c r="BQ979" s="207">
        <v>0</v>
      </c>
      <c r="BR979" s="207">
        <v>0</v>
      </c>
      <c r="BS979" s="207">
        <v>0</v>
      </c>
      <c r="BT979" s="19">
        <v>0</v>
      </c>
      <c r="BU979" s="23">
        <v>0</v>
      </c>
      <c r="BV979" s="23"/>
      <c r="BW979" s="23"/>
      <c r="BX979" s="23"/>
      <c r="BY979" s="23"/>
      <c r="BZ979" s="23"/>
    </row>
    <row r="980" ht="20.1" customHeight="1" spans="3:78">
      <c r="C980" s="172">
        <v>63022401</v>
      </c>
      <c r="D980" s="206" t="s">
        <v>2248</v>
      </c>
      <c r="E980" s="206"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7">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6" t="s">
        <v>2250</v>
      </c>
      <c r="AV980" s="206"/>
      <c r="AW980" s="206" t="s">
        <v>623</v>
      </c>
      <c r="AX980" s="176" t="s">
        <v>1986</v>
      </c>
      <c r="AY980" s="176">
        <v>10002001</v>
      </c>
      <c r="AZ980" s="176">
        <v>21202040</v>
      </c>
      <c r="BA980" s="206" t="s">
        <v>321</v>
      </c>
      <c r="BB980" s="206" t="s">
        <v>377</v>
      </c>
      <c r="BC980" s="174">
        <v>0</v>
      </c>
      <c r="BD980" s="174">
        <v>0</v>
      </c>
      <c r="BE980" s="211"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1"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ht="20.1" customHeight="1" spans="3:78">
      <c r="C981" s="172">
        <v>63022402</v>
      </c>
      <c r="D981" s="206" t="s">
        <v>2248</v>
      </c>
      <c r="E981" s="206"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7">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6" t="s">
        <v>2250</v>
      </c>
      <c r="AV981" s="206"/>
      <c r="AW981" s="206" t="s">
        <v>623</v>
      </c>
      <c r="AX981" s="176" t="s">
        <v>1986</v>
      </c>
      <c r="AY981" s="176">
        <v>10002001</v>
      </c>
      <c r="AZ981" s="176">
        <v>21202040</v>
      </c>
      <c r="BA981" s="206" t="s">
        <v>321</v>
      </c>
      <c r="BB981" s="206" t="s">
        <v>377</v>
      </c>
      <c r="BC981" s="174">
        <v>0</v>
      </c>
      <c r="BD981" s="174">
        <v>0</v>
      </c>
      <c r="BE981" s="211"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1"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ht="20.1" customHeight="1" spans="3:78">
      <c r="C982" s="172">
        <v>63022403</v>
      </c>
      <c r="D982" s="206" t="s">
        <v>2248</v>
      </c>
      <c r="E982" s="206"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7">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6" t="s">
        <v>2250</v>
      </c>
      <c r="AV982" s="206"/>
      <c r="AW982" s="206" t="s">
        <v>623</v>
      </c>
      <c r="AX982" s="176" t="s">
        <v>1986</v>
      </c>
      <c r="AY982" s="176">
        <v>10002001</v>
      </c>
      <c r="AZ982" s="176">
        <v>21202040</v>
      </c>
      <c r="BA982" s="206" t="s">
        <v>321</v>
      </c>
      <c r="BB982" s="206" t="s">
        <v>377</v>
      </c>
      <c r="BC982" s="174">
        <v>0</v>
      </c>
      <c r="BD982" s="174">
        <v>0</v>
      </c>
      <c r="BE982" s="211" t="str">
        <f t="shared" si="104"/>
        <v>对目标区域释放箭域,在此范围内的目标每秒造成145%攻击伤害+960点固定伤害,在剑域内的目标受到物理伤害会额外提升20%,并使其移动速度降低50%</v>
      </c>
      <c r="BF982" s="211"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ht="20.1" customHeight="1" spans="3:78">
      <c r="C983" s="172">
        <v>63022404</v>
      </c>
      <c r="D983" s="206" t="s">
        <v>2248</v>
      </c>
      <c r="E983" s="206"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7">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6" t="s">
        <v>2250</v>
      </c>
      <c r="AV983" s="206"/>
      <c r="AW983" s="206" t="s">
        <v>623</v>
      </c>
      <c r="AX983" s="176" t="s">
        <v>1986</v>
      </c>
      <c r="AY983" s="176">
        <v>10002001</v>
      </c>
      <c r="AZ983" s="176">
        <v>21202040</v>
      </c>
      <c r="BA983" s="206" t="s">
        <v>321</v>
      </c>
      <c r="BB983" s="206" t="s">
        <v>377</v>
      </c>
      <c r="BC983" s="174">
        <v>0</v>
      </c>
      <c r="BD983" s="174">
        <v>0</v>
      </c>
      <c r="BE983" s="211" t="str">
        <f t="shared" si="104"/>
        <v>对目标区域释放箭域,在此范围内的目标每秒造成160%攻击伤害+1380点固定伤害,在剑域内的目标受到物理伤害会额外提升20%,并使其移动速度降低50%</v>
      </c>
      <c r="BF983" s="211"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ht="20.1" customHeight="1" spans="3:78">
      <c r="C984" s="172">
        <v>63022405</v>
      </c>
      <c r="D984" s="206" t="s">
        <v>2248</v>
      </c>
      <c r="E984" s="206"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7">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6" t="s">
        <v>2250</v>
      </c>
      <c r="AV984" s="206"/>
      <c r="AW984" s="206" t="s">
        <v>623</v>
      </c>
      <c r="AX984" s="176" t="s">
        <v>1986</v>
      </c>
      <c r="AY984" s="176">
        <v>10002001</v>
      </c>
      <c r="AZ984" s="176">
        <v>21202040</v>
      </c>
      <c r="BA984" s="206" t="s">
        <v>321</v>
      </c>
      <c r="BB984" s="206" t="s">
        <v>377</v>
      </c>
      <c r="BC984" s="174">
        <v>0</v>
      </c>
      <c r="BD984" s="174">
        <v>0</v>
      </c>
      <c r="BE984" s="211" t="str">
        <f t="shared" si="104"/>
        <v>对目标区域释放箭域,在此范围内的目标每秒造成175%攻击伤害+1860点固定伤害,在剑域内的目标受到物理伤害会额外提升20%,并使其移动速度降低50%</v>
      </c>
      <c r="BF984" s="211"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ht="20.1" customHeight="1" spans="3:78">
      <c r="C985" s="172">
        <v>63022406</v>
      </c>
      <c r="D985" s="206" t="s">
        <v>2248</v>
      </c>
      <c r="E985" s="206"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7">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6" t="s">
        <v>2250</v>
      </c>
      <c r="AV985" s="206"/>
      <c r="AW985" s="206" t="s">
        <v>623</v>
      </c>
      <c r="AX985" s="176" t="s">
        <v>1986</v>
      </c>
      <c r="AY985" s="176">
        <v>10002001</v>
      </c>
      <c r="AZ985" s="176">
        <v>21202040</v>
      </c>
      <c r="BA985" s="206" t="s">
        <v>321</v>
      </c>
      <c r="BB985" s="206" t="s">
        <v>377</v>
      </c>
      <c r="BC985" s="174">
        <v>0</v>
      </c>
      <c r="BD985" s="174">
        <v>0</v>
      </c>
      <c r="BE985" s="211" t="str">
        <f t="shared" si="104"/>
        <v>对目标区域释放箭域,在此范围内的目标每秒造成190%攻击伤害+2460点固定伤害,在剑域内的目标受到物理伤害会额外提升20%,并使其移动速度降低50%</v>
      </c>
      <c r="BF985" s="211"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ht="20.1" customHeight="1" spans="3:78">
      <c r="C986" s="172">
        <v>63023101</v>
      </c>
      <c r="D986" s="203" t="s">
        <v>2256</v>
      </c>
      <c r="E986" s="203"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7">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6" t="s">
        <v>2258</v>
      </c>
      <c r="AU986" s="345" t="s">
        <v>2259</v>
      </c>
      <c r="AV986" s="206"/>
      <c r="AW986" s="206" t="s">
        <v>1706</v>
      </c>
      <c r="AX986" s="175" t="s">
        <v>2260</v>
      </c>
      <c r="AY986" s="175" t="s">
        <v>204</v>
      </c>
      <c r="AZ986" s="175">
        <v>21203010</v>
      </c>
      <c r="BA986" s="203" t="s">
        <v>206</v>
      </c>
      <c r="BB986" s="175">
        <v>0</v>
      </c>
      <c r="BC986" s="175">
        <v>0</v>
      </c>
      <c r="BD986" s="175">
        <v>0</v>
      </c>
      <c r="BE986" s="216" t="s">
        <v>2261</v>
      </c>
      <c r="BF986" s="216"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ht="20.1" customHeight="1" spans="3:78">
      <c r="C987" s="172">
        <v>63023102</v>
      </c>
      <c r="D987" s="203" t="s">
        <v>2256</v>
      </c>
      <c r="E987" s="203"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6" t="s">
        <v>2258</v>
      </c>
      <c r="AU987" s="345" t="s">
        <v>2259</v>
      </c>
      <c r="AV987" s="206"/>
      <c r="AW987" s="206" t="s">
        <v>1706</v>
      </c>
      <c r="AX987" s="175" t="s">
        <v>2260</v>
      </c>
      <c r="AY987" s="175" t="s">
        <v>204</v>
      </c>
      <c r="AZ987" s="175">
        <v>21203010</v>
      </c>
      <c r="BA987" s="203" t="s">
        <v>206</v>
      </c>
      <c r="BB987" s="175">
        <v>0</v>
      </c>
      <c r="BC987" s="175">
        <v>0</v>
      </c>
      <c r="BD987" s="175">
        <v>0</v>
      </c>
      <c r="BE987" s="216" t="s">
        <v>2261</v>
      </c>
      <c r="BF987" s="216"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ht="20.1" customHeight="1" spans="3:78">
      <c r="C988" s="172">
        <v>63023103</v>
      </c>
      <c r="D988" s="203" t="s">
        <v>2256</v>
      </c>
      <c r="E988" s="203"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6" t="s">
        <v>2263</v>
      </c>
      <c r="AU988" s="345" t="s">
        <v>2264</v>
      </c>
      <c r="AV988" s="206"/>
      <c r="AW988" s="206" t="s">
        <v>1706</v>
      </c>
      <c r="AX988" s="175" t="s">
        <v>2260</v>
      </c>
      <c r="AY988" s="175" t="s">
        <v>204</v>
      </c>
      <c r="AZ988" s="175">
        <v>21203010</v>
      </c>
      <c r="BA988" s="203" t="s">
        <v>206</v>
      </c>
      <c r="BB988" s="175">
        <v>0</v>
      </c>
      <c r="BC988" s="175">
        <v>0</v>
      </c>
      <c r="BD988" s="175">
        <v>0</v>
      </c>
      <c r="BE988" s="216" t="s">
        <v>2265</v>
      </c>
      <c r="BF988" s="216"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ht="20.1" customHeight="1" spans="3:78">
      <c r="C989" s="172">
        <v>63023104</v>
      </c>
      <c r="D989" s="203" t="s">
        <v>2256</v>
      </c>
      <c r="E989" s="203" t="s">
        <v>2257</v>
      </c>
      <c r="F989" s="172">
        <v>3</v>
      </c>
      <c r="G989" s="175">
        <v>63023101</v>
      </c>
      <c r="H989" s="172">
        <v>0</v>
      </c>
      <c r="I989" s="174">
        <v>0</v>
      </c>
      <c r="J989" s="21">
        <v>0</v>
      </c>
      <c r="K989" s="183">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5" t="s">
        <v>2267</v>
      </c>
      <c r="AU989" s="345" t="s">
        <v>2268</v>
      </c>
      <c r="AV989" s="206"/>
      <c r="AW989" s="206" t="s">
        <v>1706</v>
      </c>
      <c r="AX989" s="175" t="s">
        <v>2260</v>
      </c>
      <c r="AY989" s="175" t="s">
        <v>204</v>
      </c>
      <c r="AZ989" s="175">
        <v>21203010</v>
      </c>
      <c r="BA989" s="203" t="s">
        <v>206</v>
      </c>
      <c r="BB989" s="175">
        <v>0</v>
      </c>
      <c r="BC989" s="175">
        <v>0</v>
      </c>
      <c r="BD989" s="175">
        <v>0</v>
      </c>
      <c r="BE989" s="216" t="s">
        <v>2269</v>
      </c>
      <c r="BF989" s="216"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ht="20.1" customHeight="1" spans="3:78">
      <c r="C990" s="172">
        <v>63023105</v>
      </c>
      <c r="D990" s="203" t="s">
        <v>2256</v>
      </c>
      <c r="E990" s="203"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6" t="s">
        <v>2271</v>
      </c>
      <c r="AU990" s="345" t="s">
        <v>2272</v>
      </c>
      <c r="AV990" s="206"/>
      <c r="AW990" s="206" t="s">
        <v>1706</v>
      </c>
      <c r="AX990" s="175" t="s">
        <v>2260</v>
      </c>
      <c r="AY990" s="175" t="s">
        <v>204</v>
      </c>
      <c r="AZ990" s="175">
        <v>21203010</v>
      </c>
      <c r="BA990" s="203" t="s">
        <v>206</v>
      </c>
      <c r="BB990" s="175">
        <v>0</v>
      </c>
      <c r="BC990" s="175">
        <v>0</v>
      </c>
      <c r="BD990" s="175">
        <v>0</v>
      </c>
      <c r="BE990" s="216" t="s">
        <v>2273</v>
      </c>
      <c r="BF990" s="216"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ht="20.1" customHeight="1" spans="3:78">
      <c r="C991" s="172">
        <v>63023106</v>
      </c>
      <c r="D991" s="203" t="s">
        <v>2256</v>
      </c>
      <c r="E991" s="203"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6" t="s">
        <v>2275</v>
      </c>
      <c r="AU991" s="345" t="s">
        <v>2276</v>
      </c>
      <c r="AV991" s="206"/>
      <c r="AW991" s="206" t="s">
        <v>1706</v>
      </c>
      <c r="AX991" s="175" t="s">
        <v>2260</v>
      </c>
      <c r="AY991" s="175" t="s">
        <v>204</v>
      </c>
      <c r="AZ991" s="175">
        <v>21203010</v>
      </c>
      <c r="BA991" s="203" t="s">
        <v>206</v>
      </c>
      <c r="BB991" s="175">
        <v>0</v>
      </c>
      <c r="BC991" s="175">
        <v>0</v>
      </c>
      <c r="BD991" s="175">
        <v>0</v>
      </c>
      <c r="BE991" s="216" t="s">
        <v>2277</v>
      </c>
      <c r="BF991" s="216"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ht="20.1" customHeight="1" spans="3:78">
      <c r="C992" s="172">
        <v>63023201</v>
      </c>
      <c r="D992" s="203" t="s">
        <v>2279</v>
      </c>
      <c r="E992" s="203"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6" t="s">
        <v>1706</v>
      </c>
      <c r="AX992" s="175" t="s">
        <v>1854</v>
      </c>
      <c r="AY992" s="175">
        <v>21203020</v>
      </c>
      <c r="AZ992" s="175">
        <v>21203020</v>
      </c>
      <c r="BA992" s="203" t="s">
        <v>206</v>
      </c>
      <c r="BB992" s="175">
        <v>0</v>
      </c>
      <c r="BC992" s="174">
        <v>0</v>
      </c>
      <c r="BD992" s="174">
        <v>0</v>
      </c>
      <c r="BE992" s="211"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1"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ht="20.1" customHeight="1" spans="3:78">
      <c r="C993" s="172">
        <v>63023202</v>
      </c>
      <c r="D993" s="203" t="s">
        <v>2279</v>
      </c>
      <c r="E993" s="203"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6" t="s">
        <v>1706</v>
      </c>
      <c r="AX993" s="175" t="s">
        <v>1854</v>
      </c>
      <c r="AY993" s="175">
        <v>21203020</v>
      </c>
      <c r="AZ993" s="175">
        <v>21203020</v>
      </c>
      <c r="BA993" s="203" t="s">
        <v>206</v>
      </c>
      <c r="BB993" s="175">
        <v>0</v>
      </c>
      <c r="BC993" s="174">
        <v>0</v>
      </c>
      <c r="BD993" s="174">
        <v>0</v>
      </c>
      <c r="BE993" s="211" t="str">
        <f t="shared" si="107"/>
        <v>立即对目标区域的怪物造成200%攻击伤害+900点固定伤害,并让其附带一个狩猎印记,使其受到伤害额外提升20%,持续15秒</v>
      </c>
      <c r="BF993" s="211"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ht="20.1" customHeight="1" spans="3:78">
      <c r="C994" s="172">
        <v>63023203</v>
      </c>
      <c r="D994" s="203" t="s">
        <v>2279</v>
      </c>
      <c r="E994" s="203"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6" t="s">
        <v>1706</v>
      </c>
      <c r="AX994" s="175" t="s">
        <v>1854</v>
      </c>
      <c r="AY994" s="175">
        <v>21203020</v>
      </c>
      <c r="AZ994" s="175">
        <v>21203020</v>
      </c>
      <c r="BA994" s="203" t="s">
        <v>206</v>
      </c>
      <c r="BB994" s="175">
        <v>0</v>
      </c>
      <c r="BC994" s="174">
        <v>0</v>
      </c>
      <c r="BD994" s="174">
        <v>0</v>
      </c>
      <c r="BE994" s="211" t="str">
        <f t="shared" si="107"/>
        <v>立即对目标区域的怪物造成225%攻击伤害+1800点固定伤害,并让其附带一个狩猎印记,使其受到伤害额外提升20%,持续15秒</v>
      </c>
      <c r="BF994" s="211"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ht="20.1" customHeight="1" spans="3:78">
      <c r="C995" s="172">
        <v>63023204</v>
      </c>
      <c r="D995" s="203" t="s">
        <v>2279</v>
      </c>
      <c r="E995" s="203"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6" t="s">
        <v>1706</v>
      </c>
      <c r="AX995" s="175" t="s">
        <v>1854</v>
      </c>
      <c r="AY995" s="175">
        <v>21203020</v>
      </c>
      <c r="AZ995" s="175">
        <v>21203020</v>
      </c>
      <c r="BA995" s="203" t="s">
        <v>206</v>
      </c>
      <c r="BB995" s="175">
        <v>0</v>
      </c>
      <c r="BC995" s="174">
        <v>0</v>
      </c>
      <c r="BD995" s="174">
        <v>0</v>
      </c>
      <c r="BE995" s="211"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1"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ht="20.1" customHeight="1" spans="3:78">
      <c r="C996" s="172">
        <v>63023205</v>
      </c>
      <c r="D996" s="203" t="s">
        <v>2279</v>
      </c>
      <c r="E996" s="203"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6" t="s">
        <v>1706</v>
      </c>
      <c r="AX996" s="175" t="s">
        <v>1854</v>
      </c>
      <c r="AY996" s="175">
        <v>21203020</v>
      </c>
      <c r="AZ996" s="175">
        <v>21203020</v>
      </c>
      <c r="BA996" s="203" t="s">
        <v>206</v>
      </c>
      <c r="BB996" s="175">
        <v>0</v>
      </c>
      <c r="BC996" s="174">
        <v>0</v>
      </c>
      <c r="BD996" s="174">
        <v>0</v>
      </c>
      <c r="BE996" s="211"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1"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ht="20.1" customHeight="1" spans="3:78">
      <c r="C997" s="172">
        <v>63023206</v>
      </c>
      <c r="D997" s="203" t="s">
        <v>2279</v>
      </c>
      <c r="E997" s="203"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6" t="s">
        <v>1706</v>
      </c>
      <c r="AX997" s="175" t="s">
        <v>1854</v>
      </c>
      <c r="AY997" s="175">
        <v>21203020</v>
      </c>
      <c r="AZ997" s="175">
        <v>21203020</v>
      </c>
      <c r="BA997" s="203" t="s">
        <v>206</v>
      </c>
      <c r="BB997" s="175">
        <v>0</v>
      </c>
      <c r="BC997" s="174">
        <v>0</v>
      </c>
      <c r="BD997" s="174">
        <v>0</v>
      </c>
      <c r="BE997" s="211"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1"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ht="19.5" customHeight="1" spans="3:78">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6" t="s">
        <v>293</v>
      </c>
      <c r="AX998" s="32" t="s">
        <v>221</v>
      </c>
      <c r="AY998" s="32">
        <v>10000006</v>
      </c>
      <c r="AZ998" s="32">
        <v>21203030</v>
      </c>
      <c r="BA998" s="35" t="s">
        <v>206</v>
      </c>
      <c r="BB998" s="35">
        <v>0</v>
      </c>
      <c r="BC998" s="31">
        <v>0</v>
      </c>
      <c r="BD998" s="31">
        <v>0</v>
      </c>
      <c r="BE998" s="186" t="str">
        <f>"野兽怒吼发出的烈焰,对指定区域内的目标造成"&amp;X998*100&amp;"%攻击伤害+"&amp;Z998&amp;"点固定伤害,并眩晕目标2秒"</f>
        <v>野兽怒吼发出的烈焰,对指定区域内的目标造成200%攻击伤害+900点固定伤害,并眩晕目标2秒</v>
      </c>
      <c r="BF998" s="186"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ht="19.5" customHeight="1" spans="3:78">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6" t="s">
        <v>293</v>
      </c>
      <c r="AX999" s="32" t="s">
        <v>221</v>
      </c>
      <c r="AY999" s="32">
        <v>10000006</v>
      </c>
      <c r="AZ999" s="32">
        <v>21203030</v>
      </c>
      <c r="BA999" s="35" t="s">
        <v>206</v>
      </c>
      <c r="BB999" s="35">
        <v>0</v>
      </c>
      <c r="BC999" s="31">
        <v>0</v>
      </c>
      <c r="BD999" s="31">
        <v>0</v>
      </c>
      <c r="BE999" s="186"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6"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ht="19.5" customHeight="1" spans="3:78">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6" t="s">
        <v>293</v>
      </c>
      <c r="AX1000" s="32" t="s">
        <v>221</v>
      </c>
      <c r="AY1000" s="32">
        <v>10000006</v>
      </c>
      <c r="AZ1000" s="32">
        <v>21203030</v>
      </c>
      <c r="BA1000" s="35" t="s">
        <v>206</v>
      </c>
      <c r="BB1000" s="35">
        <v>0</v>
      </c>
      <c r="BC1000" s="31">
        <v>0</v>
      </c>
      <c r="BD1000" s="31">
        <v>0</v>
      </c>
      <c r="BE1000" s="186" t="str">
        <f t="shared" si="109"/>
        <v>野兽怒吼发出的烈焰,对指定区域内的目标造成225%攻击伤害+1800点固定伤害,并眩晕目标2秒</v>
      </c>
      <c r="BF1000" s="186"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ht="19.5" customHeight="1" spans="3:78">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6" t="s">
        <v>293</v>
      </c>
      <c r="AX1001" s="32" t="s">
        <v>221</v>
      </c>
      <c r="AY1001" s="32">
        <v>10000006</v>
      </c>
      <c r="AZ1001" s="32">
        <v>21203030</v>
      </c>
      <c r="BA1001" s="35" t="s">
        <v>206</v>
      </c>
      <c r="BB1001" s="35">
        <v>0</v>
      </c>
      <c r="BC1001" s="31">
        <v>0</v>
      </c>
      <c r="BD1001" s="31">
        <v>0</v>
      </c>
      <c r="BE1001" s="186" t="str">
        <f t="shared" si="109"/>
        <v>野兽怒吼发出的烈焰,对指定区域内的目标造成250%攻击伤害+2800点固定伤害,并眩晕目标2秒</v>
      </c>
      <c r="BF1001" s="186"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ht="19.5" customHeight="1" spans="3:78">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6" t="s">
        <v>293</v>
      </c>
      <c r="AX1002" s="32" t="s">
        <v>221</v>
      </c>
      <c r="AY1002" s="32">
        <v>10000006</v>
      </c>
      <c r="AZ1002" s="32">
        <v>21203030</v>
      </c>
      <c r="BA1002" s="35" t="s">
        <v>206</v>
      </c>
      <c r="BB1002" s="35">
        <v>0</v>
      </c>
      <c r="BC1002" s="31">
        <v>0</v>
      </c>
      <c r="BD1002" s="31">
        <v>0</v>
      </c>
      <c r="BE1002" s="186" t="str">
        <f t="shared" si="109"/>
        <v>野兽怒吼发出的烈焰,对指定区域内的目标造成275%攻击伤害+4000点固定伤害,并眩晕目标2秒</v>
      </c>
      <c r="BF1002" s="186"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ht="19.5" customHeight="1" spans="3:78">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6" t="s">
        <v>293</v>
      </c>
      <c r="AX1003" s="32" t="s">
        <v>221</v>
      </c>
      <c r="AY1003" s="32">
        <v>10000006</v>
      </c>
      <c r="AZ1003" s="32">
        <v>21203030</v>
      </c>
      <c r="BA1003" s="35" t="s">
        <v>206</v>
      </c>
      <c r="BB1003" s="35">
        <v>0</v>
      </c>
      <c r="BC1003" s="31">
        <v>0</v>
      </c>
      <c r="BD1003" s="31">
        <v>0</v>
      </c>
      <c r="BE1003" s="186" t="str">
        <f t="shared" si="109"/>
        <v>野兽怒吼发出的烈焰,对指定区域内的目标造成300%攻击伤害+5200点固定伤害,并眩晕目标2秒</v>
      </c>
      <c r="BF1003" s="186"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ht="20.1" customHeight="1" spans="3:78">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6" t="s">
        <v>2295</v>
      </c>
      <c r="BC1004" s="174">
        <v>0</v>
      </c>
      <c r="BD1004" s="174">
        <v>0</v>
      </c>
      <c r="BE1004" s="208" t="s">
        <v>2296</v>
      </c>
      <c r="BF1004" s="208"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ht="20.1" customHeight="1" spans="3:78">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6" t="s">
        <v>2298</v>
      </c>
      <c r="BC1005" s="174">
        <v>0</v>
      </c>
      <c r="BD1005" s="174">
        <v>0</v>
      </c>
      <c r="BE1005" s="208" t="s">
        <v>2296</v>
      </c>
      <c r="BF1005" s="208"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ht="20.1" customHeight="1" spans="3:78">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6" t="s">
        <v>2299</v>
      </c>
      <c r="BC1006" s="174">
        <v>0</v>
      </c>
      <c r="BD1006" s="174">
        <v>0</v>
      </c>
      <c r="BE1006" s="208" t="s">
        <v>2300</v>
      </c>
      <c r="BF1006" s="208"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ht="19.5" customHeight="1" spans="3:78">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6" t="s">
        <v>2302</v>
      </c>
      <c r="BC1007" s="174">
        <v>0</v>
      </c>
      <c r="BD1007" s="174">
        <v>0</v>
      </c>
      <c r="BE1007" s="208" t="s">
        <v>2303</v>
      </c>
      <c r="BF1007" s="208"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ht="19.5" customHeight="1" spans="3:78">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6" t="s">
        <v>2305</v>
      </c>
      <c r="BC1008" s="174">
        <v>0</v>
      </c>
      <c r="BD1008" s="174">
        <v>0</v>
      </c>
      <c r="BE1008" s="208" t="s">
        <v>2306</v>
      </c>
      <c r="BF1008" s="208"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ht="19.5" customHeight="1" spans="1:78">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6" t="s">
        <v>2308</v>
      </c>
      <c r="BC1009" s="174">
        <v>0</v>
      </c>
      <c r="BD1009" s="174">
        <v>0</v>
      </c>
      <c r="BE1009" s="208" t="s">
        <v>2309</v>
      </c>
      <c r="BF1009" s="208"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ht="20.1" customHeight="1" spans="1:78">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ht="20.1" customHeight="1" spans="1:78">
      <c r="C1011" s="217">
        <v>63023412</v>
      </c>
      <c r="D1011" s="42" t="s">
        <v>2311</v>
      </c>
      <c r="E1011" s="42" t="s">
        <v>2312</v>
      </c>
      <c r="F1011" s="38">
        <v>1</v>
      </c>
      <c r="G1011" s="217">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8" t="s">
        <v>2314</v>
      </c>
      <c r="BF1011" s="218"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ht="20.25" customHeight="1" spans="1:78">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ht="20.1" customHeight="1" spans="1:78">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31"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ht="20.1" customHeight="1" spans="1:78">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ht="20.1" customHeight="1" spans="1:78">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ht="20.1" customHeight="1" spans="1:78">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1" customFormat="1" ht="19.5" customHeight="1" spans="1:78">
      <c r="A1017" s="219"/>
      <c r="B1017" s="219"/>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6" t="s">
        <v>2334</v>
      </c>
      <c r="AW1017" s="35" t="s">
        <v>205</v>
      </c>
      <c r="AX1017" s="72" t="s">
        <v>540</v>
      </c>
      <c r="AY1017" s="74">
        <v>10000001</v>
      </c>
      <c r="AZ1017" s="74">
        <v>21300010</v>
      </c>
      <c r="BA1017" s="71" t="s">
        <v>592</v>
      </c>
      <c r="BB1017" s="72" t="s">
        <v>2335</v>
      </c>
      <c r="BC1017" s="73">
        <v>0</v>
      </c>
      <c r="BD1017" s="73">
        <v>0</v>
      </c>
      <c r="BE1017" s="186"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1" customFormat="1" ht="19.5" customHeight="1" spans="1:78">
      <c r="A1018" s="219"/>
      <c r="B1018" s="219"/>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6" t="s">
        <v>2334</v>
      </c>
      <c r="AW1018" s="35" t="s">
        <v>205</v>
      </c>
      <c r="AX1018" s="72" t="s">
        <v>540</v>
      </c>
      <c r="AY1018" s="74">
        <v>10000001</v>
      </c>
      <c r="AZ1018" s="74">
        <v>21300010</v>
      </c>
      <c r="BA1018" s="71" t="s">
        <v>592</v>
      </c>
      <c r="BB1018" s="72" t="s">
        <v>2335</v>
      </c>
      <c r="BC1018" s="73">
        <v>0</v>
      </c>
      <c r="BD1018" s="73">
        <v>0</v>
      </c>
      <c r="BE1018" s="186"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6"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1" customFormat="1" ht="19.5" customHeight="1" spans="1:78">
      <c r="A1019" s="219"/>
      <c r="B1019" s="219"/>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6" t="s">
        <v>2334</v>
      </c>
      <c r="AW1019" s="35" t="s">
        <v>205</v>
      </c>
      <c r="AX1019" s="72" t="s">
        <v>540</v>
      </c>
      <c r="AY1019" s="74">
        <v>10000001</v>
      </c>
      <c r="AZ1019" s="74">
        <v>21300010</v>
      </c>
      <c r="BA1019" s="71" t="s">
        <v>592</v>
      </c>
      <c r="BB1019" s="72" t="s">
        <v>2335</v>
      </c>
      <c r="BC1019" s="73">
        <v>0</v>
      </c>
      <c r="BD1019" s="73">
        <v>0</v>
      </c>
      <c r="BE1019" s="186" t="str">
        <f t="shared" si="111"/>
        <v>将手中的武器幻化成魔法,对指定前方区域内的目标造成220%攻击伤害+1500点固定伤害,并附带魔法印记,其状态每秒会对目标造成30%伤害,持续6秒.此印记可以叠加</v>
      </c>
      <c r="BF1019" s="186"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1" customFormat="1" ht="19.5" customHeight="1" spans="1:78">
      <c r="A1020" s="219"/>
      <c r="B1020" s="219"/>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6" t="s">
        <v>2334</v>
      </c>
      <c r="AW1020" s="35" t="s">
        <v>205</v>
      </c>
      <c r="AX1020" s="72" t="s">
        <v>540</v>
      </c>
      <c r="AY1020" s="74">
        <v>10000001</v>
      </c>
      <c r="AZ1020" s="74">
        <v>21300010</v>
      </c>
      <c r="BA1020" s="71" t="s">
        <v>592</v>
      </c>
      <c r="BB1020" s="72" t="s">
        <v>2335</v>
      </c>
      <c r="BC1020" s="73">
        <v>0</v>
      </c>
      <c r="BD1020" s="73">
        <v>0</v>
      </c>
      <c r="BE1020" s="186" t="str">
        <f t="shared" si="111"/>
        <v>将手中的武器幻化成魔法,对指定前方区域内的目标造成240%攻击伤害+2250点固定伤害,并附带魔法印记,其状态每秒会对目标造成30%伤害,持续6秒.此印记可以叠加</v>
      </c>
      <c r="BF1020" s="186"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1" customFormat="1" ht="19.5" customHeight="1" spans="1:78">
      <c r="A1021" s="219"/>
      <c r="B1021" s="219"/>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6" t="s">
        <v>2334</v>
      </c>
      <c r="AW1021" s="35" t="s">
        <v>205</v>
      </c>
      <c r="AX1021" s="72" t="s">
        <v>540</v>
      </c>
      <c r="AY1021" s="74">
        <v>10000001</v>
      </c>
      <c r="AZ1021" s="74">
        <v>21300010</v>
      </c>
      <c r="BA1021" s="71" t="s">
        <v>592</v>
      </c>
      <c r="BB1021" s="72" t="s">
        <v>2335</v>
      </c>
      <c r="BC1021" s="73">
        <v>0</v>
      </c>
      <c r="BD1021" s="73">
        <v>0</v>
      </c>
      <c r="BE1021" s="186" t="str">
        <f t="shared" si="111"/>
        <v>将手中的武器幻化成魔法,对指定前方区域内的目标造成260%攻击伤害+3250点固定伤害,并附带魔法印记,其状态每秒会对目标造成30%伤害,持续6秒.此印记可以叠加</v>
      </c>
      <c r="BF1021" s="186"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1" customFormat="1" ht="19.5" customHeight="1" spans="1:78">
      <c r="A1022" s="219"/>
      <c r="B1022" s="219"/>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6" t="s">
        <v>2334</v>
      </c>
      <c r="AW1022" s="35" t="s">
        <v>205</v>
      </c>
      <c r="AX1022" s="72" t="s">
        <v>540</v>
      </c>
      <c r="AY1022" s="74">
        <v>10000001</v>
      </c>
      <c r="AZ1022" s="74">
        <v>21300010</v>
      </c>
      <c r="BA1022" s="71" t="s">
        <v>592</v>
      </c>
      <c r="BB1022" s="72" t="s">
        <v>2335</v>
      </c>
      <c r="BC1022" s="73">
        <v>0</v>
      </c>
      <c r="BD1022" s="73">
        <v>0</v>
      </c>
      <c r="BE1022" s="186" t="str">
        <f t="shared" si="111"/>
        <v>将手中的武器幻化成魔法,对指定前方区域内的目标造成280%攻击伤害+4250点固定伤害,并附带魔法印记,其状态每秒会对目标造成30%伤害,持续6秒.此印记可以叠加</v>
      </c>
      <c r="BF1022" s="186"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2" customFormat="1" ht="19.5" customHeight="1" spans="1:78">
      <c r="A1023" s="220"/>
      <c r="B1023" s="220"/>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9" t="s">
        <v>2341</v>
      </c>
      <c r="AV1023" s="118"/>
      <c r="AW1023" s="35" t="s">
        <v>205</v>
      </c>
      <c r="AX1023" s="100" t="s">
        <v>551</v>
      </c>
      <c r="AY1023" s="107">
        <v>10000001</v>
      </c>
      <c r="AZ1023" s="74">
        <v>21300020</v>
      </c>
      <c r="BA1023" s="35" t="s">
        <v>206</v>
      </c>
      <c r="BB1023" s="100">
        <v>0</v>
      </c>
      <c r="BC1023" s="105">
        <v>0</v>
      </c>
      <c r="BD1023" s="105">
        <v>0</v>
      </c>
      <c r="BE1023" s="186"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5" t="s">
        <v>2343</v>
      </c>
      <c r="BV1023" s="23"/>
      <c r="BW1023" s="23"/>
      <c r="BX1023" s="23"/>
      <c r="BY1023" s="23"/>
      <c r="BZ1023" s="23"/>
    </row>
    <row r="1024" s="2" customFormat="1" ht="19.5" customHeight="1" spans="1:78">
      <c r="A1024" s="220"/>
      <c r="B1024" s="220"/>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9" t="s">
        <v>2341</v>
      </c>
      <c r="AV1024" s="118"/>
      <c r="AW1024" s="35" t="s">
        <v>205</v>
      </c>
      <c r="AX1024" s="100" t="s">
        <v>551</v>
      </c>
      <c r="AY1024" s="107">
        <v>10000001</v>
      </c>
      <c r="AZ1024" s="74">
        <v>21300020</v>
      </c>
      <c r="BA1024" s="35" t="s">
        <v>206</v>
      </c>
      <c r="BB1024" s="100">
        <v>0</v>
      </c>
      <c r="BC1024" s="105">
        <v>0</v>
      </c>
      <c r="BD1024" s="105">
        <v>0</v>
      </c>
      <c r="BE1024" s="186"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6"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5" t="s">
        <v>2343</v>
      </c>
      <c r="BV1024" s="23"/>
      <c r="BW1024" s="23"/>
      <c r="BX1024" s="23"/>
      <c r="BY1024" s="23"/>
      <c r="BZ1024" s="23"/>
    </row>
    <row r="1025" s="2" customFormat="1" ht="19.5" customHeight="1" spans="1:78">
      <c r="A1025" s="220"/>
      <c r="B1025" s="220"/>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9" t="s">
        <v>2341</v>
      </c>
      <c r="AV1025" s="118"/>
      <c r="AW1025" s="35" t="s">
        <v>205</v>
      </c>
      <c r="AX1025" s="100" t="s">
        <v>551</v>
      </c>
      <c r="AY1025" s="107">
        <v>10000001</v>
      </c>
      <c r="AZ1025" s="74">
        <v>21300020</v>
      </c>
      <c r="BA1025" s="35" t="s">
        <v>206</v>
      </c>
      <c r="BB1025" s="100">
        <v>0</v>
      </c>
      <c r="BC1025" s="105">
        <v>0</v>
      </c>
      <c r="BD1025" s="105">
        <v>0</v>
      </c>
      <c r="BE1025" s="186" t="str">
        <f t="shared" si="112"/>
        <v>运用自己擅长的魔法,立即对附近区域内的目标造成225%攻击伤害+1500点固定伤害,并使其眩晕1秒.如果目标有魔法印记状态则对目标额外造成30%*层数的伤害</v>
      </c>
      <c r="BF1025" s="186"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5" t="s">
        <v>2343</v>
      </c>
      <c r="BV1025" s="23"/>
      <c r="BW1025" s="23"/>
      <c r="BX1025" s="23"/>
      <c r="BY1025" s="23"/>
      <c r="BZ1025" s="23"/>
    </row>
    <row r="1026" s="2" customFormat="1" ht="19.5" customHeight="1" spans="1:78">
      <c r="A1026" s="220"/>
      <c r="B1026" s="220"/>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9" t="s">
        <v>2341</v>
      </c>
      <c r="AV1026" s="118"/>
      <c r="AW1026" s="35" t="s">
        <v>205</v>
      </c>
      <c r="AX1026" s="100" t="s">
        <v>551</v>
      </c>
      <c r="AY1026" s="107">
        <v>10000001</v>
      </c>
      <c r="AZ1026" s="74">
        <v>21300020</v>
      </c>
      <c r="BA1026" s="35" t="s">
        <v>206</v>
      </c>
      <c r="BB1026" s="100">
        <v>0</v>
      </c>
      <c r="BC1026" s="105">
        <v>0</v>
      </c>
      <c r="BD1026" s="105">
        <v>0</v>
      </c>
      <c r="BE1026" s="186" t="str">
        <f t="shared" si="112"/>
        <v>运用自己擅长的魔法,立即对附近区域内的目标造成250%攻击伤害+2250点固定伤害,并使其眩晕1秒.如果目标有魔法印记状态则对目标额外造成30%*层数的伤害</v>
      </c>
      <c r="BF1026" s="186"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5" t="s">
        <v>2343</v>
      </c>
      <c r="BV1026" s="23"/>
      <c r="BW1026" s="23"/>
      <c r="BX1026" s="23"/>
      <c r="BY1026" s="23"/>
      <c r="BZ1026" s="23"/>
    </row>
    <row r="1027" s="2" customFormat="1" ht="19.5" customHeight="1" spans="1:78">
      <c r="A1027" s="220"/>
      <c r="B1027" s="220"/>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9" t="s">
        <v>2341</v>
      </c>
      <c r="AV1027" s="118"/>
      <c r="AW1027" s="35" t="s">
        <v>205</v>
      </c>
      <c r="AX1027" s="100" t="s">
        <v>551</v>
      </c>
      <c r="AY1027" s="107">
        <v>10000001</v>
      </c>
      <c r="AZ1027" s="74">
        <v>21300020</v>
      </c>
      <c r="BA1027" s="35" t="s">
        <v>206</v>
      </c>
      <c r="BB1027" s="100">
        <v>0</v>
      </c>
      <c r="BC1027" s="105">
        <v>0</v>
      </c>
      <c r="BD1027" s="105">
        <v>0</v>
      </c>
      <c r="BE1027" s="186" t="str">
        <f t="shared" si="112"/>
        <v>运用自己擅长的魔法,立即对附近区域内的目标造成275%攻击伤害+3250点固定伤害,并使其眩晕1秒.如果目标有魔法印记状态则对目标额外造成30%*层数的伤害</v>
      </c>
      <c r="BF1027" s="186"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5" t="s">
        <v>2343</v>
      </c>
      <c r="BV1027" s="23"/>
      <c r="BW1027" s="23"/>
      <c r="BX1027" s="23"/>
      <c r="BY1027" s="23"/>
      <c r="BZ1027" s="23"/>
    </row>
    <row r="1028" s="2" customFormat="1" ht="19.5" customHeight="1" spans="1:78">
      <c r="A1028" s="220"/>
      <c r="B1028" s="220"/>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9" t="s">
        <v>2341</v>
      </c>
      <c r="AV1028" s="118"/>
      <c r="AW1028" s="35" t="s">
        <v>205</v>
      </c>
      <c r="AX1028" s="100" t="s">
        <v>551</v>
      </c>
      <c r="AY1028" s="107">
        <v>10000001</v>
      </c>
      <c r="AZ1028" s="74">
        <v>21300020</v>
      </c>
      <c r="BA1028" s="35" t="s">
        <v>206</v>
      </c>
      <c r="BB1028" s="100">
        <v>0</v>
      </c>
      <c r="BC1028" s="105">
        <v>0</v>
      </c>
      <c r="BD1028" s="105">
        <v>0</v>
      </c>
      <c r="BE1028" s="186" t="str">
        <f t="shared" si="112"/>
        <v>运用自己擅长的魔法,立即对附近区域内的目标造成300%攻击伤害+4250点固定伤害,并使其眩晕1秒.如果目标有魔法印记状态则对目标额外造成30%*层数的伤害</v>
      </c>
      <c r="BF1028" s="186"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5" t="s">
        <v>2343</v>
      </c>
      <c r="BV1028" s="23"/>
      <c r="BW1028" s="23"/>
      <c r="BX1028" s="23"/>
      <c r="BY1028" s="23"/>
      <c r="BZ1028" s="23"/>
    </row>
    <row r="1029" s="1" customFormat="1" ht="19.5" customHeight="1" spans="1:78">
      <c r="A1029" s="219"/>
      <c r="B1029" s="219"/>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6"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1" customFormat="1" ht="19.5" customHeight="1" spans="1:78">
      <c r="A1030" s="219"/>
      <c r="B1030" s="219"/>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1" customFormat="1" ht="19.5" customHeight="1" spans="1:78">
      <c r="A1031" s="219"/>
      <c r="B1031" s="219"/>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1" customFormat="1" ht="19.5" customHeight="1" spans="1:78">
      <c r="A1032" s="219"/>
      <c r="B1032" s="219"/>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1" customFormat="1" ht="19.5" customHeight="1" spans="1:78">
      <c r="A1033" s="219"/>
      <c r="B1033" s="219"/>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1" customFormat="1" ht="19.5" customHeight="1" spans="1:78">
      <c r="A1034" s="219"/>
      <c r="B1034" s="219"/>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6"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3" customFormat="1" ht="20.1" customHeight="1" spans="1:78">
      <c r="A1035" s="221"/>
      <c r="B1035" s="221"/>
      <c r="C1035" s="222">
        <v>64011401</v>
      </c>
      <c r="D1035" s="223" t="s">
        <v>2365</v>
      </c>
      <c r="E1035" s="224" t="s">
        <v>2366</v>
      </c>
      <c r="F1035" s="225">
        <v>1</v>
      </c>
      <c r="G1035" s="226">
        <v>63021101</v>
      </c>
      <c r="H1035" s="222">
        <v>0</v>
      </c>
      <c r="I1035" s="227">
        <v>0</v>
      </c>
      <c r="J1035" s="222">
        <v>1</v>
      </c>
      <c r="K1035" s="226">
        <v>0</v>
      </c>
      <c r="L1035" s="222">
        <v>0</v>
      </c>
      <c r="M1035" s="226">
        <v>0</v>
      </c>
      <c r="N1035" s="226">
        <v>0</v>
      </c>
      <c r="O1035" s="226">
        <v>2</v>
      </c>
      <c r="P1035" s="226">
        <v>1</v>
      </c>
      <c r="Q1035" s="226">
        <v>0.2</v>
      </c>
      <c r="R1035" s="226">
        <v>0</v>
      </c>
      <c r="S1035" s="228">
        <v>0</v>
      </c>
      <c r="T1035" s="226">
        <v>0</v>
      </c>
      <c r="U1035" s="226">
        <v>1</v>
      </c>
      <c r="V1035" s="226">
        <v>1</v>
      </c>
      <c r="W1035" s="226">
        <v>0</v>
      </c>
      <c r="X1035" s="226">
        <v>2</v>
      </c>
      <c r="Y1035" s="19">
        <v>0</v>
      </c>
      <c r="Z1035" s="226">
        <v>0</v>
      </c>
      <c r="AA1035" s="226">
        <v>0</v>
      </c>
      <c r="AB1035" s="226">
        <v>0</v>
      </c>
      <c r="AC1035" s="226">
        <v>0</v>
      </c>
      <c r="AD1035" s="226">
        <v>0</v>
      </c>
      <c r="AE1035" s="226">
        <v>0</v>
      </c>
      <c r="AF1035" s="226">
        <v>0</v>
      </c>
      <c r="AG1035" s="226">
        <v>1</v>
      </c>
      <c r="AH1035" s="226">
        <v>5</v>
      </c>
      <c r="AI1035" s="228">
        <v>0</v>
      </c>
      <c r="AJ1035" s="228">
        <v>1</v>
      </c>
      <c r="AK1035" s="228">
        <v>0</v>
      </c>
      <c r="AL1035" s="228">
        <v>2</v>
      </c>
      <c r="AM1035" s="226">
        <v>0</v>
      </c>
      <c r="AN1035" s="226">
        <v>0</v>
      </c>
      <c r="AO1035" s="226">
        <v>0</v>
      </c>
      <c r="AP1035" s="226">
        <v>0</v>
      </c>
      <c r="AQ1035" s="226">
        <v>1000</v>
      </c>
      <c r="AR1035" s="226">
        <v>0.2</v>
      </c>
      <c r="AS1035" s="226">
        <v>0</v>
      </c>
      <c r="AT1035" s="228">
        <v>0</v>
      </c>
      <c r="AU1035" s="347" t="s">
        <v>2341</v>
      </c>
      <c r="AV1035" s="229"/>
      <c r="AW1035" s="230" t="s">
        <v>204</v>
      </c>
      <c r="AX1035" s="226" t="s">
        <v>551</v>
      </c>
      <c r="AY1035" s="222">
        <v>10000001</v>
      </c>
      <c r="AZ1035" s="74">
        <v>77005002</v>
      </c>
      <c r="BA1035" s="223" t="s">
        <v>206</v>
      </c>
      <c r="BB1035" s="226">
        <v>0</v>
      </c>
      <c r="BC1035" s="227">
        <v>0</v>
      </c>
      <c r="BD1035" s="227">
        <v>0</v>
      </c>
      <c r="BE1035" s="231" t="s">
        <v>2367</v>
      </c>
      <c r="BF1035" s="231" t="s">
        <v>2368</v>
      </c>
      <c r="BG1035" s="226">
        <v>0</v>
      </c>
      <c r="BH1035" s="226">
        <v>0</v>
      </c>
      <c r="BI1035" s="226">
        <v>0</v>
      </c>
      <c r="BJ1035" s="226">
        <v>0</v>
      </c>
      <c r="BK1035" s="226">
        <v>0</v>
      </c>
      <c r="BL1035" s="226">
        <v>0</v>
      </c>
      <c r="BM1035" s="225">
        <v>0</v>
      </c>
      <c r="BN1035" s="228">
        <v>0</v>
      </c>
      <c r="BO1035" s="228">
        <v>0</v>
      </c>
      <c r="BP1035" s="228">
        <v>0</v>
      </c>
      <c r="BQ1035" s="228">
        <v>0</v>
      </c>
      <c r="BR1035" s="228">
        <v>0</v>
      </c>
      <c r="BS1035" s="228">
        <v>0</v>
      </c>
      <c r="BT1035" s="228">
        <v>0</v>
      </c>
      <c r="BU1035" s="228">
        <v>0</v>
      </c>
      <c r="BV1035" s="23"/>
      <c r="BW1035" s="23"/>
      <c r="BX1035" s="23"/>
      <c r="BY1035" s="23"/>
      <c r="BZ1035" s="23"/>
    </row>
    <row r="1036" s="3" customFormat="1" ht="20.1" customHeight="1" spans="1:78">
      <c r="C1036" s="222">
        <v>64011501</v>
      </c>
      <c r="D1036" s="223" t="s">
        <v>2369</v>
      </c>
      <c r="E1036" s="224" t="s">
        <v>2370</v>
      </c>
      <c r="F1036" s="225">
        <v>1</v>
      </c>
      <c r="G1036" s="225">
        <v>0</v>
      </c>
      <c r="H1036" s="226">
        <v>0</v>
      </c>
      <c r="I1036" s="227">
        <v>0</v>
      </c>
      <c r="J1036" s="222">
        <v>1</v>
      </c>
      <c r="K1036" s="222">
        <v>0</v>
      </c>
      <c r="L1036" s="222">
        <v>0</v>
      </c>
      <c r="M1036" s="226">
        <v>0</v>
      </c>
      <c r="N1036" s="226">
        <v>0</v>
      </c>
      <c r="O1036" s="226">
        <v>2</v>
      </c>
      <c r="P1036" s="226">
        <v>16</v>
      </c>
      <c r="Q1036" s="226">
        <v>8</v>
      </c>
      <c r="R1036" s="226">
        <v>0</v>
      </c>
      <c r="S1036" s="228">
        <v>0</v>
      </c>
      <c r="T1036" s="226">
        <v>0</v>
      </c>
      <c r="U1036" s="226">
        <v>1</v>
      </c>
      <c r="V1036" s="225">
        <v>1</v>
      </c>
      <c r="W1036" s="226">
        <v>0</v>
      </c>
      <c r="X1036" s="226">
        <v>0</v>
      </c>
      <c r="Y1036" s="19">
        <v>0</v>
      </c>
      <c r="Z1036" s="226">
        <v>0</v>
      </c>
      <c r="AA1036" s="226">
        <v>1</v>
      </c>
      <c r="AB1036" s="226">
        <v>0</v>
      </c>
      <c r="AC1036" s="226">
        <v>0</v>
      </c>
      <c r="AD1036" s="226">
        <v>0</v>
      </c>
      <c r="AE1036" s="226">
        <v>1</v>
      </c>
      <c r="AF1036" s="226">
        <v>12</v>
      </c>
      <c r="AG1036" s="226">
        <v>2</v>
      </c>
      <c r="AH1036" s="226" t="s">
        <v>219</v>
      </c>
      <c r="AI1036" s="228">
        <v>0</v>
      </c>
      <c r="AJ1036" s="228">
        <v>2</v>
      </c>
      <c r="AK1036" s="228">
        <v>0</v>
      </c>
      <c r="AL1036" s="228">
        <v>1.5</v>
      </c>
      <c r="AM1036" s="226">
        <v>0</v>
      </c>
      <c r="AN1036" s="226">
        <v>0</v>
      </c>
      <c r="AO1036" s="226">
        <v>0</v>
      </c>
      <c r="AP1036" s="226">
        <v>0.5</v>
      </c>
      <c r="AQ1036" s="226">
        <v>600</v>
      </c>
      <c r="AR1036" s="226">
        <v>0</v>
      </c>
      <c r="AS1036" s="226">
        <v>12</v>
      </c>
      <c r="AT1036" s="228">
        <v>0</v>
      </c>
      <c r="AU1036" s="229">
        <v>0</v>
      </c>
      <c r="AV1036" s="229"/>
      <c r="AW1036" s="223" t="s">
        <v>205</v>
      </c>
      <c r="AX1036" s="226" t="s">
        <v>221</v>
      </c>
      <c r="AY1036" s="222">
        <v>10000011</v>
      </c>
      <c r="AZ1036" s="74">
        <v>0</v>
      </c>
      <c r="BA1036" s="223" t="s">
        <v>222</v>
      </c>
      <c r="BB1036" s="226">
        <v>0</v>
      </c>
      <c r="BC1036" s="227">
        <v>0</v>
      </c>
      <c r="BD1036" s="227">
        <v>0</v>
      </c>
      <c r="BE1036" s="231" t="s">
        <v>2371</v>
      </c>
      <c r="BF1036" s="231" t="s">
        <v>2372</v>
      </c>
      <c r="BG1036" s="226">
        <v>0</v>
      </c>
      <c r="BH1036" s="226">
        <v>0</v>
      </c>
      <c r="BI1036" s="226">
        <v>0</v>
      </c>
      <c r="BJ1036" s="226">
        <v>0</v>
      </c>
      <c r="BK1036" s="226">
        <v>0</v>
      </c>
      <c r="BL1036" s="226">
        <v>0</v>
      </c>
      <c r="BM1036" s="225">
        <v>0</v>
      </c>
      <c r="BN1036" s="228">
        <v>0</v>
      </c>
      <c r="BO1036" s="228">
        <v>0</v>
      </c>
      <c r="BP1036" s="228">
        <v>0</v>
      </c>
      <c r="BQ1036" s="228">
        <v>0</v>
      </c>
      <c r="BR1036" s="228">
        <v>0</v>
      </c>
      <c r="BS1036" s="228">
        <v>1</v>
      </c>
      <c r="BT1036" s="228">
        <v>64011502</v>
      </c>
      <c r="BU1036" s="228">
        <v>0</v>
      </c>
      <c r="BV1036" s="23"/>
      <c r="BW1036" s="23"/>
      <c r="BX1036" s="23"/>
      <c r="BY1036" s="23"/>
      <c r="BZ1036" s="23"/>
    </row>
    <row r="1037" s="3" customFormat="1" ht="20.1" customHeight="1" spans="1:78">
      <c r="A1037" s="221"/>
      <c r="B1037" s="221"/>
      <c r="C1037" s="222">
        <v>64011502</v>
      </c>
      <c r="D1037" s="223" t="s">
        <v>2373</v>
      </c>
      <c r="E1037" s="224" t="s">
        <v>2374</v>
      </c>
      <c r="F1037" s="225">
        <v>1</v>
      </c>
      <c r="G1037" s="226">
        <v>63021101</v>
      </c>
      <c r="H1037" s="222">
        <v>0</v>
      </c>
      <c r="I1037" s="227">
        <v>0</v>
      </c>
      <c r="J1037" s="222">
        <v>1</v>
      </c>
      <c r="K1037" s="226">
        <v>0</v>
      </c>
      <c r="L1037" s="222">
        <v>0</v>
      </c>
      <c r="M1037" s="226">
        <v>0</v>
      </c>
      <c r="N1037" s="226">
        <v>0</v>
      </c>
      <c r="O1037" s="226">
        <v>2</v>
      </c>
      <c r="P1037" s="226">
        <v>16</v>
      </c>
      <c r="Q1037" s="226">
        <v>1</v>
      </c>
      <c r="R1037" s="226">
        <v>0</v>
      </c>
      <c r="S1037" s="228">
        <v>0</v>
      </c>
      <c r="T1037" s="226">
        <v>0</v>
      </c>
      <c r="U1037" s="226">
        <v>1</v>
      </c>
      <c r="V1037" s="226">
        <v>1</v>
      </c>
      <c r="W1037" s="226">
        <v>0</v>
      </c>
      <c r="X1037" s="226">
        <v>2</v>
      </c>
      <c r="Y1037" s="19">
        <v>0</v>
      </c>
      <c r="Z1037" s="226">
        <v>0</v>
      </c>
      <c r="AA1037" s="226">
        <v>0</v>
      </c>
      <c r="AB1037" s="226">
        <v>0</v>
      </c>
      <c r="AC1037" s="226">
        <v>0</v>
      </c>
      <c r="AD1037" s="226">
        <v>0</v>
      </c>
      <c r="AE1037" s="226">
        <v>0</v>
      </c>
      <c r="AF1037" s="226">
        <v>0</v>
      </c>
      <c r="AG1037" s="226">
        <v>1</v>
      </c>
      <c r="AH1037" s="226">
        <v>5</v>
      </c>
      <c r="AI1037" s="228">
        <v>0</v>
      </c>
      <c r="AJ1037" s="228">
        <v>1</v>
      </c>
      <c r="AK1037" s="228">
        <v>0</v>
      </c>
      <c r="AL1037" s="228">
        <v>2</v>
      </c>
      <c r="AM1037" s="226">
        <v>0</v>
      </c>
      <c r="AN1037" s="226">
        <v>0</v>
      </c>
      <c r="AO1037" s="226">
        <v>0</v>
      </c>
      <c r="AP1037" s="226">
        <v>0</v>
      </c>
      <c r="AQ1037" s="226">
        <v>400</v>
      </c>
      <c r="AR1037" s="226">
        <v>0.2</v>
      </c>
      <c r="AS1037" s="226">
        <v>0</v>
      </c>
      <c r="AT1037" s="228">
        <v>0</v>
      </c>
      <c r="AU1037" s="347" t="s">
        <v>2341</v>
      </c>
      <c r="AV1037" s="229"/>
      <c r="AW1037" s="230" t="s">
        <v>204</v>
      </c>
      <c r="AX1037" s="226" t="s">
        <v>551</v>
      </c>
      <c r="AY1037" s="222">
        <v>10000001</v>
      </c>
      <c r="AZ1037" s="74">
        <v>77005002</v>
      </c>
      <c r="BA1037" s="223" t="s">
        <v>206</v>
      </c>
      <c r="BB1037" s="226">
        <v>0</v>
      </c>
      <c r="BC1037" s="227">
        <v>0</v>
      </c>
      <c r="BD1037" s="227">
        <v>0</v>
      </c>
      <c r="BE1037" s="231" t="s">
        <v>2367</v>
      </c>
      <c r="BF1037" s="231" t="s">
        <v>2368</v>
      </c>
      <c r="BG1037" s="226">
        <v>0</v>
      </c>
      <c r="BH1037" s="226">
        <v>0</v>
      </c>
      <c r="BI1037" s="226">
        <v>0</v>
      </c>
      <c r="BJ1037" s="226">
        <v>0</v>
      </c>
      <c r="BK1037" s="226">
        <v>0</v>
      </c>
      <c r="BL1037" s="226">
        <v>0</v>
      </c>
      <c r="BM1037" s="225">
        <v>0</v>
      </c>
      <c r="BN1037" s="228">
        <v>0</v>
      </c>
      <c r="BO1037" s="228">
        <v>0</v>
      </c>
      <c r="BP1037" s="228">
        <v>0</v>
      </c>
      <c r="BQ1037" s="228">
        <v>0</v>
      </c>
      <c r="BR1037" s="228">
        <v>0</v>
      </c>
      <c r="BS1037" s="228">
        <v>0</v>
      </c>
      <c r="BT1037" s="228">
        <v>64011503</v>
      </c>
      <c r="BU1037" s="228">
        <v>0</v>
      </c>
      <c r="BV1037" s="23"/>
      <c r="BW1037" s="23"/>
      <c r="BX1037" s="23"/>
      <c r="BY1037" s="23"/>
      <c r="BZ1037" s="23"/>
    </row>
    <row r="1038" s="3" customFormat="1" ht="20.1" customHeight="1" spans="1:78">
      <c r="C1038" s="222">
        <v>64011503</v>
      </c>
      <c r="D1038" s="223" t="s">
        <v>766</v>
      </c>
      <c r="E1038" s="224" t="s">
        <v>767</v>
      </c>
      <c r="F1038" s="225">
        <v>1</v>
      </c>
      <c r="G1038" s="225">
        <v>0</v>
      </c>
      <c r="H1038" s="226">
        <v>0</v>
      </c>
      <c r="I1038" s="227">
        <v>0</v>
      </c>
      <c r="J1038" s="222">
        <v>1</v>
      </c>
      <c r="K1038" s="222">
        <v>0</v>
      </c>
      <c r="L1038" s="222">
        <v>0</v>
      </c>
      <c r="M1038" s="226">
        <v>0</v>
      </c>
      <c r="N1038" s="226">
        <v>0</v>
      </c>
      <c r="O1038" s="226">
        <v>2</v>
      </c>
      <c r="P1038" s="226">
        <v>16</v>
      </c>
      <c r="Q1038" s="226">
        <v>1</v>
      </c>
      <c r="R1038" s="226">
        <v>0</v>
      </c>
      <c r="S1038" s="228">
        <v>0</v>
      </c>
      <c r="T1038" s="226">
        <v>0</v>
      </c>
      <c r="U1038" s="226">
        <v>1</v>
      </c>
      <c r="V1038" s="225">
        <v>1</v>
      </c>
      <c r="W1038" s="226">
        <v>0</v>
      </c>
      <c r="X1038" s="226">
        <v>0</v>
      </c>
      <c r="Y1038" s="19">
        <v>0</v>
      </c>
      <c r="Z1038" s="226">
        <v>0</v>
      </c>
      <c r="AA1038" s="226">
        <v>1</v>
      </c>
      <c r="AB1038" s="226">
        <v>0</v>
      </c>
      <c r="AC1038" s="226">
        <v>0</v>
      </c>
      <c r="AD1038" s="226">
        <v>0</v>
      </c>
      <c r="AE1038" s="226">
        <v>1</v>
      </c>
      <c r="AF1038" s="226">
        <v>12</v>
      </c>
      <c r="AG1038" s="226">
        <v>2</v>
      </c>
      <c r="AH1038" s="226" t="s">
        <v>219</v>
      </c>
      <c r="AI1038" s="228">
        <v>0</v>
      </c>
      <c r="AJ1038" s="228">
        <v>2</v>
      </c>
      <c r="AK1038" s="228">
        <v>0</v>
      </c>
      <c r="AL1038" s="228">
        <v>1.5</v>
      </c>
      <c r="AM1038" s="226">
        <v>0</v>
      </c>
      <c r="AN1038" s="226">
        <v>0</v>
      </c>
      <c r="AO1038" s="226">
        <v>0</v>
      </c>
      <c r="AP1038" s="226">
        <v>0.5</v>
      </c>
      <c r="AQ1038" s="226">
        <v>600</v>
      </c>
      <c r="AR1038" s="226">
        <v>0</v>
      </c>
      <c r="AS1038" s="226">
        <v>12</v>
      </c>
      <c r="AT1038" s="228">
        <v>0</v>
      </c>
      <c r="AU1038" s="229">
        <v>0</v>
      </c>
      <c r="AV1038" s="229"/>
      <c r="AW1038" s="223" t="s">
        <v>205</v>
      </c>
      <c r="AX1038" s="226" t="s">
        <v>221</v>
      </c>
      <c r="AY1038" s="222">
        <v>10000011</v>
      </c>
      <c r="AZ1038" s="74">
        <v>0</v>
      </c>
      <c r="BA1038" s="223" t="s">
        <v>222</v>
      </c>
      <c r="BB1038" s="226">
        <v>0</v>
      </c>
      <c r="BC1038" s="227">
        <v>0</v>
      </c>
      <c r="BD1038" s="227">
        <v>0</v>
      </c>
      <c r="BE1038" s="231" t="s">
        <v>2371</v>
      </c>
      <c r="BF1038" s="231" t="s">
        <v>2372</v>
      </c>
      <c r="BG1038" s="226">
        <v>0</v>
      </c>
      <c r="BH1038" s="226">
        <v>0</v>
      </c>
      <c r="BI1038" s="226">
        <v>0</v>
      </c>
      <c r="BJ1038" s="226">
        <v>0</v>
      </c>
      <c r="BK1038" s="226">
        <v>0</v>
      </c>
      <c r="BL1038" s="226">
        <v>0</v>
      </c>
      <c r="BM1038" s="225">
        <v>0</v>
      </c>
      <c r="BN1038" s="228">
        <v>0</v>
      </c>
      <c r="BO1038" s="228">
        <v>0</v>
      </c>
      <c r="BP1038" s="228">
        <v>0</v>
      </c>
      <c r="BQ1038" s="228">
        <v>0</v>
      </c>
      <c r="BR1038" s="228">
        <v>0</v>
      </c>
      <c r="BS1038" s="228">
        <v>1</v>
      </c>
      <c r="BT1038" s="228">
        <v>64011504</v>
      </c>
      <c r="BU1038" s="228">
        <v>0</v>
      </c>
      <c r="BV1038" s="23"/>
      <c r="BW1038" s="23"/>
      <c r="BX1038" s="23"/>
      <c r="BY1038" s="23"/>
      <c r="BZ1038" s="23"/>
    </row>
    <row r="1039" s="3" customFormat="1" ht="20.1" customHeight="1" spans="1:78">
      <c r="A1039" s="221"/>
      <c r="B1039" s="221"/>
      <c r="C1039" s="222">
        <v>64011504</v>
      </c>
      <c r="D1039" s="223" t="s">
        <v>2373</v>
      </c>
      <c r="E1039" s="224" t="s">
        <v>2374</v>
      </c>
      <c r="F1039" s="225">
        <v>1</v>
      </c>
      <c r="G1039" s="226">
        <v>63021101</v>
      </c>
      <c r="H1039" s="222">
        <v>0</v>
      </c>
      <c r="I1039" s="227">
        <v>0</v>
      </c>
      <c r="J1039" s="222">
        <v>1</v>
      </c>
      <c r="K1039" s="226">
        <v>0</v>
      </c>
      <c r="L1039" s="222">
        <v>0</v>
      </c>
      <c r="M1039" s="226">
        <v>0</v>
      </c>
      <c r="N1039" s="226">
        <v>0</v>
      </c>
      <c r="O1039" s="226">
        <v>2</v>
      </c>
      <c r="P1039" s="226">
        <v>16</v>
      </c>
      <c r="Q1039" s="226">
        <v>4</v>
      </c>
      <c r="R1039" s="226">
        <v>0</v>
      </c>
      <c r="S1039" s="228">
        <v>0</v>
      </c>
      <c r="T1039" s="226">
        <v>0</v>
      </c>
      <c r="U1039" s="226">
        <v>1</v>
      </c>
      <c r="V1039" s="226">
        <v>1</v>
      </c>
      <c r="W1039" s="226">
        <v>0</v>
      </c>
      <c r="X1039" s="226">
        <v>2</v>
      </c>
      <c r="Y1039" s="19">
        <v>0</v>
      </c>
      <c r="Z1039" s="226">
        <v>0</v>
      </c>
      <c r="AA1039" s="226">
        <v>0</v>
      </c>
      <c r="AB1039" s="226">
        <v>0</v>
      </c>
      <c r="AC1039" s="226">
        <v>0</v>
      </c>
      <c r="AD1039" s="226">
        <v>0</v>
      </c>
      <c r="AE1039" s="226">
        <v>0</v>
      </c>
      <c r="AF1039" s="226">
        <v>0</v>
      </c>
      <c r="AG1039" s="226">
        <v>1</v>
      </c>
      <c r="AH1039" s="226">
        <v>5</v>
      </c>
      <c r="AI1039" s="228">
        <v>0</v>
      </c>
      <c r="AJ1039" s="228">
        <v>1</v>
      </c>
      <c r="AK1039" s="228">
        <v>0</v>
      </c>
      <c r="AL1039" s="228">
        <v>2</v>
      </c>
      <c r="AM1039" s="226">
        <v>0</v>
      </c>
      <c r="AN1039" s="226">
        <v>0</v>
      </c>
      <c r="AO1039" s="226">
        <v>0</v>
      </c>
      <c r="AP1039" s="226">
        <v>0</v>
      </c>
      <c r="AQ1039" s="226">
        <v>400</v>
      </c>
      <c r="AR1039" s="226">
        <v>0.2</v>
      </c>
      <c r="AS1039" s="226">
        <v>0</v>
      </c>
      <c r="AT1039" s="228">
        <v>0</v>
      </c>
      <c r="AU1039" s="347" t="s">
        <v>2341</v>
      </c>
      <c r="AV1039" s="229"/>
      <c r="AW1039" s="230" t="s">
        <v>204</v>
      </c>
      <c r="AX1039" s="226" t="s">
        <v>551</v>
      </c>
      <c r="AY1039" s="222">
        <v>10000001</v>
      </c>
      <c r="AZ1039" s="74">
        <v>77005002</v>
      </c>
      <c r="BA1039" s="223" t="s">
        <v>206</v>
      </c>
      <c r="BB1039" s="226">
        <v>0</v>
      </c>
      <c r="BC1039" s="227">
        <v>0</v>
      </c>
      <c r="BD1039" s="227">
        <v>0</v>
      </c>
      <c r="BE1039" s="231" t="s">
        <v>2367</v>
      </c>
      <c r="BF1039" s="231" t="s">
        <v>2368</v>
      </c>
      <c r="BG1039" s="226">
        <v>0</v>
      </c>
      <c r="BH1039" s="226">
        <v>0</v>
      </c>
      <c r="BI1039" s="226">
        <v>0</v>
      </c>
      <c r="BJ1039" s="226">
        <v>0</v>
      </c>
      <c r="BK1039" s="226">
        <v>0</v>
      </c>
      <c r="BL1039" s="226">
        <v>0</v>
      </c>
      <c r="BM1039" s="225">
        <v>0</v>
      </c>
      <c r="BN1039" s="228">
        <v>0</v>
      </c>
      <c r="BO1039" s="228">
        <v>0</v>
      </c>
      <c r="BP1039" s="228">
        <v>0</v>
      </c>
      <c r="BQ1039" s="228">
        <v>0</v>
      </c>
      <c r="BR1039" s="228">
        <v>0</v>
      </c>
      <c r="BS1039" s="228">
        <v>0</v>
      </c>
      <c r="BT1039" s="228">
        <v>64011505</v>
      </c>
      <c r="BU1039" s="228">
        <v>0</v>
      </c>
      <c r="BV1039" s="23"/>
      <c r="BW1039" s="23"/>
      <c r="BX1039" s="23"/>
      <c r="BY1039" s="23"/>
      <c r="BZ1039" s="23"/>
    </row>
    <row r="1040" s="3" customFormat="1" ht="20.1" customHeight="1" spans="1:78">
      <c r="C1040" s="222">
        <v>64011505</v>
      </c>
      <c r="D1040" s="223" t="s">
        <v>766</v>
      </c>
      <c r="E1040" s="224" t="s">
        <v>767</v>
      </c>
      <c r="F1040" s="225">
        <v>1</v>
      </c>
      <c r="G1040" s="225">
        <v>0</v>
      </c>
      <c r="H1040" s="226">
        <v>0</v>
      </c>
      <c r="I1040" s="227">
        <v>0</v>
      </c>
      <c r="J1040" s="222">
        <v>1</v>
      </c>
      <c r="K1040" s="222">
        <v>0</v>
      </c>
      <c r="L1040" s="222">
        <v>0</v>
      </c>
      <c r="M1040" s="226">
        <v>0</v>
      </c>
      <c r="N1040" s="226">
        <v>0</v>
      </c>
      <c r="O1040" s="226">
        <v>2</v>
      </c>
      <c r="P1040" s="226">
        <v>16</v>
      </c>
      <c r="Q1040" s="226">
        <v>1</v>
      </c>
      <c r="R1040" s="226">
        <v>0</v>
      </c>
      <c r="S1040" s="228">
        <v>0</v>
      </c>
      <c r="T1040" s="226">
        <v>0</v>
      </c>
      <c r="U1040" s="226">
        <v>1</v>
      </c>
      <c r="V1040" s="225">
        <v>1</v>
      </c>
      <c r="W1040" s="226">
        <v>0</v>
      </c>
      <c r="X1040" s="226">
        <v>0</v>
      </c>
      <c r="Y1040" s="19">
        <v>0</v>
      </c>
      <c r="Z1040" s="226">
        <v>0</v>
      </c>
      <c r="AA1040" s="226">
        <v>1</v>
      </c>
      <c r="AB1040" s="226">
        <v>0</v>
      </c>
      <c r="AC1040" s="226">
        <v>0</v>
      </c>
      <c r="AD1040" s="226">
        <v>0</v>
      </c>
      <c r="AE1040" s="226">
        <v>1</v>
      </c>
      <c r="AF1040" s="226">
        <v>12</v>
      </c>
      <c r="AG1040" s="226">
        <v>2</v>
      </c>
      <c r="AH1040" s="226" t="s">
        <v>219</v>
      </c>
      <c r="AI1040" s="228">
        <v>0</v>
      </c>
      <c r="AJ1040" s="228">
        <v>2</v>
      </c>
      <c r="AK1040" s="228">
        <v>0</v>
      </c>
      <c r="AL1040" s="228">
        <v>1.5</v>
      </c>
      <c r="AM1040" s="226">
        <v>0</v>
      </c>
      <c r="AN1040" s="226">
        <v>0</v>
      </c>
      <c r="AO1040" s="226">
        <v>0</v>
      </c>
      <c r="AP1040" s="226">
        <v>0.5</v>
      </c>
      <c r="AQ1040" s="226">
        <v>600</v>
      </c>
      <c r="AR1040" s="226">
        <v>0</v>
      </c>
      <c r="AS1040" s="226">
        <v>12</v>
      </c>
      <c r="AT1040" s="228">
        <v>0</v>
      </c>
      <c r="AU1040" s="229">
        <v>0</v>
      </c>
      <c r="AV1040" s="229"/>
      <c r="AW1040" s="223" t="s">
        <v>205</v>
      </c>
      <c r="AX1040" s="226" t="s">
        <v>221</v>
      </c>
      <c r="AY1040" s="222">
        <v>10000011</v>
      </c>
      <c r="AZ1040" s="74">
        <v>0</v>
      </c>
      <c r="BA1040" s="223" t="s">
        <v>222</v>
      </c>
      <c r="BB1040" s="226">
        <v>0</v>
      </c>
      <c r="BC1040" s="227">
        <v>0</v>
      </c>
      <c r="BD1040" s="227">
        <v>0</v>
      </c>
      <c r="BE1040" s="231" t="s">
        <v>2371</v>
      </c>
      <c r="BF1040" s="231" t="s">
        <v>2372</v>
      </c>
      <c r="BG1040" s="226">
        <v>0</v>
      </c>
      <c r="BH1040" s="226">
        <v>0</v>
      </c>
      <c r="BI1040" s="226">
        <v>0</v>
      </c>
      <c r="BJ1040" s="226">
        <v>0</v>
      </c>
      <c r="BK1040" s="226">
        <v>0</v>
      </c>
      <c r="BL1040" s="226">
        <v>0</v>
      </c>
      <c r="BM1040" s="225">
        <v>0</v>
      </c>
      <c r="BN1040" s="228">
        <v>0</v>
      </c>
      <c r="BO1040" s="228">
        <v>0</v>
      </c>
      <c r="BP1040" s="228">
        <v>0</v>
      </c>
      <c r="BQ1040" s="228">
        <v>0</v>
      </c>
      <c r="BR1040" s="228">
        <v>0</v>
      </c>
      <c r="BS1040" s="228">
        <v>1</v>
      </c>
      <c r="BT1040" s="228">
        <v>64011506</v>
      </c>
      <c r="BU1040" s="228">
        <v>0</v>
      </c>
      <c r="BV1040" s="23"/>
      <c r="BW1040" s="23"/>
      <c r="BX1040" s="23"/>
      <c r="BY1040" s="23"/>
      <c r="BZ1040" s="23"/>
    </row>
    <row r="1041" s="3" customFormat="1" ht="20.1" customHeight="1" spans="1:78">
      <c r="A1041" s="221"/>
      <c r="B1041" s="221"/>
      <c r="C1041" s="222">
        <v>64011506</v>
      </c>
      <c r="D1041" s="223" t="s">
        <v>2373</v>
      </c>
      <c r="E1041" s="224" t="s">
        <v>2374</v>
      </c>
      <c r="F1041" s="225">
        <v>1</v>
      </c>
      <c r="G1041" s="226">
        <v>63021101</v>
      </c>
      <c r="H1041" s="222">
        <v>0</v>
      </c>
      <c r="I1041" s="227">
        <v>0</v>
      </c>
      <c r="J1041" s="222">
        <v>1</v>
      </c>
      <c r="K1041" s="226">
        <v>0</v>
      </c>
      <c r="L1041" s="222">
        <v>0</v>
      </c>
      <c r="M1041" s="226">
        <v>0</v>
      </c>
      <c r="N1041" s="226">
        <v>0</v>
      </c>
      <c r="O1041" s="226">
        <v>2</v>
      </c>
      <c r="P1041" s="226">
        <v>16</v>
      </c>
      <c r="Q1041" s="226">
        <v>4</v>
      </c>
      <c r="R1041" s="226">
        <v>0</v>
      </c>
      <c r="S1041" s="228">
        <v>0</v>
      </c>
      <c r="T1041" s="226">
        <v>0</v>
      </c>
      <c r="U1041" s="226">
        <v>1</v>
      </c>
      <c r="V1041" s="226">
        <v>1</v>
      </c>
      <c r="W1041" s="226">
        <v>0</v>
      </c>
      <c r="X1041" s="226">
        <v>2</v>
      </c>
      <c r="Y1041" s="19">
        <v>0</v>
      </c>
      <c r="Z1041" s="226">
        <v>0</v>
      </c>
      <c r="AA1041" s="226">
        <v>0</v>
      </c>
      <c r="AB1041" s="226">
        <v>0</v>
      </c>
      <c r="AC1041" s="226">
        <v>0</v>
      </c>
      <c r="AD1041" s="226">
        <v>0</v>
      </c>
      <c r="AE1041" s="226">
        <v>0</v>
      </c>
      <c r="AF1041" s="226">
        <v>0</v>
      </c>
      <c r="AG1041" s="226">
        <v>1</v>
      </c>
      <c r="AH1041" s="226">
        <v>5</v>
      </c>
      <c r="AI1041" s="228">
        <v>0</v>
      </c>
      <c r="AJ1041" s="228">
        <v>1</v>
      </c>
      <c r="AK1041" s="228">
        <v>0</v>
      </c>
      <c r="AL1041" s="228">
        <v>2</v>
      </c>
      <c r="AM1041" s="226">
        <v>0</v>
      </c>
      <c r="AN1041" s="226">
        <v>0</v>
      </c>
      <c r="AO1041" s="226">
        <v>0</v>
      </c>
      <c r="AP1041" s="226">
        <v>0</v>
      </c>
      <c r="AQ1041" s="226">
        <v>400</v>
      </c>
      <c r="AR1041" s="226">
        <v>0.2</v>
      </c>
      <c r="AS1041" s="226">
        <v>0</v>
      </c>
      <c r="AT1041" s="228">
        <v>0</v>
      </c>
      <c r="AU1041" s="347" t="s">
        <v>2341</v>
      </c>
      <c r="AV1041" s="229"/>
      <c r="AW1041" s="230" t="s">
        <v>204</v>
      </c>
      <c r="AX1041" s="226" t="s">
        <v>551</v>
      </c>
      <c r="AY1041" s="222">
        <v>10000001</v>
      </c>
      <c r="AZ1041" s="74">
        <v>77005002</v>
      </c>
      <c r="BA1041" s="223" t="s">
        <v>206</v>
      </c>
      <c r="BB1041" s="226">
        <v>0</v>
      </c>
      <c r="BC1041" s="227">
        <v>0</v>
      </c>
      <c r="BD1041" s="227">
        <v>0</v>
      </c>
      <c r="BE1041" s="231" t="s">
        <v>2367</v>
      </c>
      <c r="BF1041" s="231" t="s">
        <v>2368</v>
      </c>
      <c r="BG1041" s="226">
        <v>0</v>
      </c>
      <c r="BH1041" s="226">
        <v>0</v>
      </c>
      <c r="BI1041" s="226">
        <v>0</v>
      </c>
      <c r="BJ1041" s="226">
        <v>0</v>
      </c>
      <c r="BK1041" s="226">
        <v>0</v>
      </c>
      <c r="BL1041" s="226">
        <v>0</v>
      </c>
      <c r="BM1041" s="225">
        <v>0</v>
      </c>
      <c r="BN1041" s="228">
        <v>0</v>
      </c>
      <c r="BO1041" s="228">
        <v>0</v>
      </c>
      <c r="BP1041" s="228">
        <v>0</v>
      </c>
      <c r="BQ1041" s="228">
        <v>0</v>
      </c>
      <c r="BR1041" s="228">
        <v>0</v>
      </c>
      <c r="BS1041" s="228">
        <v>0</v>
      </c>
      <c r="BT1041" s="228">
        <v>0</v>
      </c>
      <c r="BU1041" s="228">
        <v>0</v>
      </c>
      <c r="BV1041" s="23"/>
      <c r="BW1041" s="23"/>
      <c r="BX1041" s="23"/>
      <c r="BY1041" s="23"/>
      <c r="BZ1041" s="23"/>
    </row>
    <row r="1042" s="1" customFormat="1" ht="19.5" customHeight="1" spans="1:78">
      <c r="A1042" s="219"/>
      <c r="B1042" s="219"/>
      <c r="C1042" s="222">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6"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6"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2" customFormat="1" ht="19.5" customHeight="1" spans="1:78">
      <c r="A1043" s="220"/>
      <c r="B1043" s="220"/>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30" t="s">
        <v>2379</v>
      </c>
      <c r="AV1043" s="346" t="s">
        <v>2334</v>
      </c>
      <c r="AW1043" s="35" t="s">
        <v>205</v>
      </c>
      <c r="AX1043" s="100" t="s">
        <v>540</v>
      </c>
      <c r="AY1043" s="107">
        <v>10000001</v>
      </c>
      <c r="AZ1043" s="74">
        <v>21300110</v>
      </c>
      <c r="BA1043" s="110" t="s">
        <v>2380</v>
      </c>
      <c r="BB1043" s="100" t="s">
        <v>2381</v>
      </c>
      <c r="BC1043" s="99">
        <v>0</v>
      </c>
      <c r="BD1043" s="99">
        <v>0</v>
      </c>
      <c r="BE1043" s="186"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2" customFormat="1" ht="19.5" customHeight="1" spans="1:78">
      <c r="A1044" s="220"/>
      <c r="B1044" s="220"/>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30" t="s">
        <v>2379</v>
      </c>
      <c r="AV1044" s="346" t="s">
        <v>2334</v>
      </c>
      <c r="AW1044" s="35" t="s">
        <v>205</v>
      </c>
      <c r="AX1044" s="100" t="s">
        <v>540</v>
      </c>
      <c r="AY1044" s="107">
        <v>10000001</v>
      </c>
      <c r="AZ1044" s="74">
        <v>21300110</v>
      </c>
      <c r="BA1044" s="110" t="s">
        <v>2380</v>
      </c>
      <c r="BB1044" s="100" t="s">
        <v>2381</v>
      </c>
      <c r="BC1044" s="99">
        <v>0</v>
      </c>
      <c r="BD1044" s="99">
        <v>0</v>
      </c>
      <c r="BE1044" s="186"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6"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2" customFormat="1" ht="19.5" customHeight="1" spans="1:78">
      <c r="A1045" s="220"/>
      <c r="B1045" s="220"/>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30" t="s">
        <v>2379</v>
      </c>
      <c r="AV1045" s="346" t="s">
        <v>2334</v>
      </c>
      <c r="AW1045" s="35" t="s">
        <v>205</v>
      </c>
      <c r="AX1045" s="100" t="s">
        <v>540</v>
      </c>
      <c r="AY1045" s="107">
        <v>10000001</v>
      </c>
      <c r="AZ1045" s="74">
        <v>21300110</v>
      </c>
      <c r="BA1045" s="110" t="s">
        <v>2380</v>
      </c>
      <c r="BB1045" s="100" t="s">
        <v>2381</v>
      </c>
      <c r="BC1045" s="99">
        <v>0</v>
      </c>
      <c r="BD1045" s="99">
        <v>0</v>
      </c>
      <c r="BE1045" s="186" t="str">
        <f t="shared" si="114"/>
        <v>向前方投掷一个冰魔球,魔球会向前方推进且对附近区域内的目标造成220%攻击伤害+1500点固定伤害,且给目标附加一层魔法印记,并使移动速度降低50%,持续5秒</v>
      </c>
      <c r="BF1045" s="186"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2" customFormat="1" ht="19.5" customHeight="1" spans="1:78">
      <c r="A1046" s="220"/>
      <c r="B1046" s="220"/>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30" t="s">
        <v>2379</v>
      </c>
      <c r="AV1046" s="346" t="s">
        <v>2334</v>
      </c>
      <c r="AW1046" s="35" t="s">
        <v>205</v>
      </c>
      <c r="AX1046" s="100" t="s">
        <v>540</v>
      </c>
      <c r="AY1046" s="107">
        <v>10000001</v>
      </c>
      <c r="AZ1046" s="74">
        <v>21300110</v>
      </c>
      <c r="BA1046" s="110" t="s">
        <v>2380</v>
      </c>
      <c r="BB1046" s="100" t="s">
        <v>2381</v>
      </c>
      <c r="BC1046" s="99">
        <v>0</v>
      </c>
      <c r="BD1046" s="99">
        <v>0</v>
      </c>
      <c r="BE1046" s="186" t="str">
        <f t="shared" si="114"/>
        <v>向前方投掷一个冰魔球,魔球会向前方推进且对附近区域内的目标造成240%攻击伤害+2250点固定伤害,且给目标附加一层魔法印记,并使移动速度降低50%,持续5秒</v>
      </c>
      <c r="BF1046" s="186"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2" customFormat="1" ht="19.5" customHeight="1" spans="1:78">
      <c r="A1047" s="220"/>
      <c r="B1047" s="220"/>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30" t="s">
        <v>2379</v>
      </c>
      <c r="AV1047" s="346" t="s">
        <v>2334</v>
      </c>
      <c r="AW1047" s="35" t="s">
        <v>205</v>
      </c>
      <c r="AX1047" s="100" t="s">
        <v>540</v>
      </c>
      <c r="AY1047" s="107">
        <v>10000001</v>
      </c>
      <c r="AZ1047" s="74">
        <v>21300110</v>
      </c>
      <c r="BA1047" s="110" t="s">
        <v>2380</v>
      </c>
      <c r="BB1047" s="100" t="s">
        <v>2381</v>
      </c>
      <c r="BC1047" s="99">
        <v>0</v>
      </c>
      <c r="BD1047" s="99">
        <v>0</v>
      </c>
      <c r="BE1047" s="186" t="str">
        <f t="shared" si="114"/>
        <v>向前方投掷一个冰魔球,魔球会向前方推进且对附近区域内的目标造成260%攻击伤害+3250点固定伤害,且给目标附加一层魔法印记,并使移动速度降低50%,持续5秒</v>
      </c>
      <c r="BF1047" s="186"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2" customFormat="1" ht="19.5" customHeight="1" spans="1:78">
      <c r="A1048" s="220"/>
      <c r="B1048" s="220"/>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30" t="s">
        <v>2379</v>
      </c>
      <c r="AV1048" s="346" t="s">
        <v>2334</v>
      </c>
      <c r="AW1048" s="35" t="s">
        <v>205</v>
      </c>
      <c r="AX1048" s="100" t="s">
        <v>540</v>
      </c>
      <c r="AY1048" s="107">
        <v>10000001</v>
      </c>
      <c r="AZ1048" s="74">
        <v>21300110</v>
      </c>
      <c r="BA1048" s="110" t="s">
        <v>2380</v>
      </c>
      <c r="BB1048" s="100" t="s">
        <v>2381</v>
      </c>
      <c r="BC1048" s="99">
        <v>0</v>
      </c>
      <c r="BD1048" s="99">
        <v>0</v>
      </c>
      <c r="BE1048" s="186" t="str">
        <f t="shared" si="114"/>
        <v>向前方投掷一个冰魔球,魔球会向前方推进且对附近区域内的目标造成280%攻击伤害+4250点固定伤害,且给目标附加一层魔法印记,并使移动速度降低50%,持续5秒</v>
      </c>
      <c r="BF1048" s="186"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1" customFormat="1" ht="20.1" customHeight="1" spans="1:78">
      <c r="A1049" s="219"/>
      <c r="B1049" s="219"/>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3" t="s">
        <v>321</v>
      </c>
      <c r="BB1049" s="72">
        <v>1</v>
      </c>
      <c r="BC1049" s="75">
        <v>0</v>
      </c>
      <c r="BD1049" s="75">
        <v>0</v>
      </c>
      <c r="BE1049" s="186"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5" t="s">
        <v>2343</v>
      </c>
      <c r="BV1049" s="23"/>
      <c r="BW1049" s="23"/>
      <c r="BX1049" s="23"/>
      <c r="BY1049" s="23"/>
      <c r="BZ1049" s="23"/>
    </row>
    <row r="1050" s="1" customFormat="1" ht="20.1" customHeight="1" spans="1:78">
      <c r="A1050" s="219"/>
      <c r="B1050" s="219"/>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3" t="s">
        <v>321</v>
      </c>
      <c r="BB1050" s="72">
        <v>1</v>
      </c>
      <c r="BC1050" s="75">
        <v>0</v>
      </c>
      <c r="BD1050" s="75">
        <v>0</v>
      </c>
      <c r="BE1050" s="186"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6"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5" t="s">
        <v>2343</v>
      </c>
      <c r="BV1050" s="23"/>
      <c r="BW1050" s="23"/>
      <c r="BX1050" s="23"/>
      <c r="BY1050" s="23"/>
      <c r="BZ1050" s="23"/>
    </row>
    <row r="1051" s="1" customFormat="1" ht="20.1" customHeight="1" spans="1:78">
      <c r="A1051" s="219"/>
      <c r="B1051" s="219"/>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3" t="s">
        <v>321</v>
      </c>
      <c r="BB1051" s="72">
        <v>1</v>
      </c>
      <c r="BC1051" s="75">
        <v>0</v>
      </c>
      <c r="BD1051" s="75">
        <v>0</v>
      </c>
      <c r="BE1051" s="186" t="str">
        <f t="shared" si="115"/>
        <v>运用自己擅长的魔法,立即对目标区域内的目标造成225%攻击伤害+1500点固定伤害,并使其眩晕1秒.如果目标有魔法印记状态则对目标额外造成30%*层数的伤害</v>
      </c>
      <c r="BF1051" s="186"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5" t="s">
        <v>2343</v>
      </c>
      <c r="BV1051" s="23"/>
      <c r="BW1051" s="23"/>
      <c r="BX1051" s="23"/>
      <c r="BY1051" s="23"/>
      <c r="BZ1051" s="23"/>
    </row>
    <row r="1052" s="1" customFormat="1" ht="20.1" customHeight="1" spans="1:78">
      <c r="A1052" s="219"/>
      <c r="B1052" s="219"/>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3" t="s">
        <v>321</v>
      </c>
      <c r="BB1052" s="72">
        <v>1</v>
      </c>
      <c r="BC1052" s="75">
        <v>0</v>
      </c>
      <c r="BD1052" s="75">
        <v>0</v>
      </c>
      <c r="BE1052" s="186" t="str">
        <f t="shared" si="115"/>
        <v>运用自己擅长的魔法,立即对目标区域内的目标造成250%攻击伤害+2250点固定伤害,并使其眩晕1秒.如果目标有魔法印记状态则对目标额外造成30%*层数的伤害</v>
      </c>
      <c r="BF1052" s="186"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5" t="s">
        <v>2343</v>
      </c>
      <c r="BV1052" s="23"/>
      <c r="BW1052" s="23"/>
      <c r="BX1052" s="23"/>
      <c r="BY1052" s="23"/>
      <c r="BZ1052" s="23"/>
    </row>
    <row r="1053" s="1" customFormat="1" ht="20.1" customHeight="1" spans="1:78">
      <c r="A1053" s="219"/>
      <c r="B1053" s="219"/>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3" t="s">
        <v>321</v>
      </c>
      <c r="BB1053" s="72">
        <v>1</v>
      </c>
      <c r="BC1053" s="75">
        <v>0</v>
      </c>
      <c r="BD1053" s="75">
        <v>0</v>
      </c>
      <c r="BE1053" s="186" t="str">
        <f t="shared" si="115"/>
        <v>运用自己擅长的魔法,立即对目标区域内的目标造成275%攻击伤害+3250点固定伤害,并使其眩晕1秒.如果目标有魔法印记状态则对目标额外造成30%*层数的伤害</v>
      </c>
      <c r="BF1053" s="186"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5" t="s">
        <v>2343</v>
      </c>
      <c r="BV1053" s="23"/>
      <c r="BW1053" s="23"/>
      <c r="BX1053" s="23"/>
      <c r="BY1053" s="23"/>
      <c r="BZ1053" s="23"/>
    </row>
    <row r="1054" s="1" customFormat="1" ht="20.1" customHeight="1" spans="1:78">
      <c r="A1054" s="219"/>
      <c r="B1054" s="219"/>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3" t="s">
        <v>321</v>
      </c>
      <c r="BB1054" s="72">
        <v>1</v>
      </c>
      <c r="BC1054" s="75">
        <v>0</v>
      </c>
      <c r="BD1054" s="75">
        <v>0</v>
      </c>
      <c r="BE1054" s="186" t="str">
        <f t="shared" si="115"/>
        <v>运用自己擅长的魔法,立即对目标区域内的目标造成300%攻击伤害+4250点固定伤害,并使其眩晕1秒.如果目标有魔法印记状态则对目标额外造成30%*层数的伤害</v>
      </c>
      <c r="BF1054" s="186"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5" t="s">
        <v>2343</v>
      </c>
      <c r="BV1054" s="23"/>
      <c r="BW1054" s="23"/>
      <c r="BX1054" s="23"/>
      <c r="BY1054" s="23"/>
      <c r="BZ1054" s="23"/>
    </row>
    <row r="1055" s="2" customFormat="1" ht="20.1" customHeight="1" spans="1:78">
      <c r="A1055" s="220"/>
      <c r="B1055" s="220"/>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6" t="s">
        <v>2334</v>
      </c>
      <c r="AW1055" s="35" t="s">
        <v>205</v>
      </c>
      <c r="AX1055" s="100" t="s">
        <v>551</v>
      </c>
      <c r="AY1055" s="107">
        <v>0</v>
      </c>
      <c r="AZ1055" s="74">
        <v>21300130</v>
      </c>
      <c r="BA1055" s="110" t="s">
        <v>2396</v>
      </c>
      <c r="BB1055" s="100" t="s">
        <v>2397</v>
      </c>
      <c r="BC1055" s="105">
        <v>0</v>
      </c>
      <c r="BD1055" s="105">
        <v>0</v>
      </c>
      <c r="BE1055" s="186"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2" customFormat="1" ht="20.1" customHeight="1" spans="1:78">
      <c r="A1056" s="220"/>
      <c r="B1056" s="220"/>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6" t="s">
        <v>2334</v>
      </c>
      <c r="AW1056" s="35" t="s">
        <v>205</v>
      </c>
      <c r="AX1056" s="100" t="s">
        <v>551</v>
      </c>
      <c r="AY1056" s="107">
        <v>0</v>
      </c>
      <c r="AZ1056" s="74">
        <v>21300130</v>
      </c>
      <c r="BA1056" s="110" t="s">
        <v>2396</v>
      </c>
      <c r="BB1056" s="100" t="s">
        <v>2397</v>
      </c>
      <c r="BC1056" s="105">
        <v>0</v>
      </c>
      <c r="BD1056" s="105">
        <v>0</v>
      </c>
      <c r="BE1056" s="186"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6"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2" customFormat="1" ht="20.1" customHeight="1" spans="1:78">
      <c r="A1057" s="220"/>
      <c r="B1057" s="220"/>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6" t="s">
        <v>2334</v>
      </c>
      <c r="AW1057" s="35" t="s">
        <v>205</v>
      </c>
      <c r="AX1057" s="100" t="s">
        <v>551</v>
      </c>
      <c r="AY1057" s="107">
        <v>0</v>
      </c>
      <c r="AZ1057" s="74">
        <v>21300130</v>
      </c>
      <c r="BA1057" s="110" t="s">
        <v>2396</v>
      </c>
      <c r="BB1057" s="100" t="s">
        <v>2397</v>
      </c>
      <c r="BC1057" s="105">
        <v>0</v>
      </c>
      <c r="BD1057" s="105">
        <v>0</v>
      </c>
      <c r="BE1057" s="186" t="str">
        <f t="shared" si="116"/>
        <v>向前方投掷一个火魔球,魔球会向前方推进且遇到敌方目标会自动停止移动,对附近区域内的目标造成225%攻击伤害+1500点固定伤害,且给目标附加一层魔法印记,并触发灼烧效果</v>
      </c>
      <c r="BF1057" s="186"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2" customFormat="1" ht="20.1" customHeight="1" spans="1:78">
      <c r="A1058" s="220"/>
      <c r="B1058" s="220"/>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6" t="s">
        <v>2334</v>
      </c>
      <c r="AW1058" s="35" t="s">
        <v>205</v>
      </c>
      <c r="AX1058" s="100" t="s">
        <v>551</v>
      </c>
      <c r="AY1058" s="107">
        <v>0</v>
      </c>
      <c r="AZ1058" s="74">
        <v>21300130</v>
      </c>
      <c r="BA1058" s="110" t="s">
        <v>2396</v>
      </c>
      <c r="BB1058" s="100" t="s">
        <v>2397</v>
      </c>
      <c r="BC1058" s="105">
        <v>0</v>
      </c>
      <c r="BD1058" s="105">
        <v>0</v>
      </c>
      <c r="BE1058" s="186" t="str">
        <f t="shared" si="116"/>
        <v>向前方投掷一个火魔球,魔球会向前方推进且遇到敌方目标会自动停止移动,对附近区域内的目标造成250%攻击伤害+2250点固定伤害,且给目标附加一层魔法印记,并触发灼烧效果</v>
      </c>
      <c r="BF1058" s="186"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2" customFormat="1" ht="20.1" customHeight="1" spans="1:78">
      <c r="A1059" s="220"/>
      <c r="B1059" s="220"/>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6" t="s">
        <v>2334</v>
      </c>
      <c r="AW1059" s="35" t="s">
        <v>205</v>
      </c>
      <c r="AX1059" s="100" t="s">
        <v>551</v>
      </c>
      <c r="AY1059" s="107">
        <v>0</v>
      </c>
      <c r="AZ1059" s="74">
        <v>21300130</v>
      </c>
      <c r="BA1059" s="110" t="s">
        <v>2396</v>
      </c>
      <c r="BB1059" s="100" t="s">
        <v>2397</v>
      </c>
      <c r="BC1059" s="105">
        <v>0</v>
      </c>
      <c r="BD1059" s="105">
        <v>0</v>
      </c>
      <c r="BE1059" s="186" t="str">
        <f t="shared" si="116"/>
        <v>向前方投掷一个火魔球,魔球会向前方推进且遇到敌方目标会自动停止移动,对附近区域内的目标造成275%攻击伤害+3250点固定伤害,且给目标附加一层魔法印记,并触发灼烧效果</v>
      </c>
      <c r="BF1059" s="186"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2" customFormat="1" ht="20.1" customHeight="1" spans="1:78">
      <c r="A1060" s="220"/>
      <c r="B1060" s="220"/>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6" t="s">
        <v>2334</v>
      </c>
      <c r="AW1060" s="35" t="s">
        <v>205</v>
      </c>
      <c r="AX1060" s="100" t="s">
        <v>551</v>
      </c>
      <c r="AY1060" s="107">
        <v>0</v>
      </c>
      <c r="AZ1060" s="74">
        <v>21300130</v>
      </c>
      <c r="BA1060" s="110" t="s">
        <v>2396</v>
      </c>
      <c r="BB1060" s="100" t="s">
        <v>2397</v>
      </c>
      <c r="BC1060" s="105">
        <v>0</v>
      </c>
      <c r="BD1060" s="105">
        <v>0</v>
      </c>
      <c r="BE1060" s="186" t="str">
        <f t="shared" si="116"/>
        <v>向前方投掷一个火魔球,魔球会向前方推进且遇到敌方目标会自动停止移动,对附近区域内的目标造成300%攻击伤害+4250点固定伤害,且给目标附加一层魔法印记,并触发灼烧效果</v>
      </c>
      <c r="BF1060" s="186"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3" customFormat="1" ht="19.5" customHeight="1" spans="1:78">
      <c r="A1061" s="221"/>
      <c r="B1061" s="221"/>
      <c r="C1061" s="222">
        <v>64012401</v>
      </c>
      <c r="D1061" s="223" t="s">
        <v>2403</v>
      </c>
      <c r="E1061" s="223" t="s">
        <v>2404</v>
      </c>
      <c r="F1061" s="222">
        <v>1</v>
      </c>
      <c r="G1061" s="222">
        <v>0</v>
      </c>
      <c r="H1061" s="222">
        <v>0</v>
      </c>
      <c r="I1061" s="227">
        <v>0</v>
      </c>
      <c r="J1061" s="222">
        <v>1</v>
      </c>
      <c r="K1061" s="222">
        <v>0</v>
      </c>
      <c r="L1061" s="222">
        <v>0</v>
      </c>
      <c r="M1061" s="226">
        <v>0</v>
      </c>
      <c r="N1061" s="226">
        <v>0</v>
      </c>
      <c r="O1061" s="226">
        <v>2</v>
      </c>
      <c r="P1061" s="226">
        <v>3</v>
      </c>
      <c r="Q1061" s="226">
        <v>0.2</v>
      </c>
      <c r="R1061" s="226">
        <v>0</v>
      </c>
      <c r="S1061" s="228">
        <v>0</v>
      </c>
      <c r="T1061" s="226">
        <v>0</v>
      </c>
      <c r="U1061" s="226">
        <v>1</v>
      </c>
      <c r="V1061" s="226">
        <v>2</v>
      </c>
      <c r="W1061" s="226">
        <v>0</v>
      </c>
      <c r="X1061" s="226">
        <v>1.5</v>
      </c>
      <c r="Y1061" s="19">
        <v>0</v>
      </c>
      <c r="Z1061" s="226">
        <v>0</v>
      </c>
      <c r="AA1061" s="226">
        <v>1</v>
      </c>
      <c r="AB1061" s="226">
        <v>0</v>
      </c>
      <c r="AC1061" s="226">
        <v>0</v>
      </c>
      <c r="AD1061" s="226">
        <v>1</v>
      </c>
      <c r="AE1061" s="226">
        <v>1</v>
      </c>
      <c r="AF1061" s="226">
        <v>0</v>
      </c>
      <c r="AG1061" s="226">
        <v>1</v>
      </c>
      <c r="AH1061" s="226">
        <v>3</v>
      </c>
      <c r="AI1061" s="228">
        <v>1</v>
      </c>
      <c r="AJ1061" s="228">
        <v>1</v>
      </c>
      <c r="AK1061" s="228">
        <v>0</v>
      </c>
      <c r="AL1061" s="228">
        <v>3</v>
      </c>
      <c r="AM1061" s="226">
        <v>0</v>
      </c>
      <c r="AN1061" s="226">
        <v>0</v>
      </c>
      <c r="AO1061" s="226">
        <v>0</v>
      </c>
      <c r="AP1061" s="226">
        <v>0</v>
      </c>
      <c r="AQ1061" s="226">
        <v>2000</v>
      </c>
      <c r="AR1061" s="226">
        <v>0.3</v>
      </c>
      <c r="AS1061" s="226">
        <v>0</v>
      </c>
      <c r="AT1061" s="228">
        <v>0</v>
      </c>
      <c r="AU1061" s="229">
        <v>0</v>
      </c>
      <c r="AV1061" s="229"/>
      <c r="AW1061" s="230" t="s">
        <v>204</v>
      </c>
      <c r="AX1061" s="226" t="s">
        <v>540</v>
      </c>
      <c r="AY1061" s="222">
        <v>0</v>
      </c>
      <c r="AZ1061" s="222">
        <v>77005004</v>
      </c>
      <c r="BA1061" s="223" t="s">
        <v>206</v>
      </c>
      <c r="BB1061" s="226">
        <v>0</v>
      </c>
      <c r="BC1061" s="227">
        <v>0</v>
      </c>
      <c r="BD1061" s="227">
        <v>0</v>
      </c>
      <c r="BE1061" s="231" t="s">
        <v>2405</v>
      </c>
      <c r="BF1061" s="231" t="s">
        <v>2406</v>
      </c>
      <c r="BG1061" s="226">
        <v>0</v>
      </c>
      <c r="BH1061" s="226">
        <v>0</v>
      </c>
      <c r="BI1061" s="226">
        <v>0</v>
      </c>
      <c r="BJ1061" s="226">
        <v>0</v>
      </c>
      <c r="BK1061" s="226">
        <v>0</v>
      </c>
      <c r="BL1061" s="226">
        <v>0</v>
      </c>
      <c r="BM1061" s="225">
        <v>0</v>
      </c>
      <c r="BN1061" s="228">
        <v>0</v>
      </c>
      <c r="BO1061" s="228">
        <v>0</v>
      </c>
      <c r="BP1061" s="228">
        <v>0</v>
      </c>
      <c r="BQ1061" s="228">
        <v>0</v>
      </c>
      <c r="BR1061" s="228">
        <v>0</v>
      </c>
      <c r="BS1061" s="228">
        <v>0</v>
      </c>
      <c r="BT1061" s="228">
        <v>0</v>
      </c>
      <c r="BU1061" s="228">
        <v>0</v>
      </c>
      <c r="BV1061" s="23"/>
      <c r="BW1061" s="23"/>
      <c r="BX1061" s="23"/>
      <c r="BY1061" s="23"/>
      <c r="BZ1061" s="23"/>
    </row>
    <row r="1062" s="3" customFormat="1" ht="19.5" customHeight="1" spans="1:78">
      <c r="A1062" s="221"/>
      <c r="B1062" s="221"/>
      <c r="C1062" s="222">
        <v>64012402</v>
      </c>
      <c r="D1062" s="223" t="s">
        <v>2403</v>
      </c>
      <c r="E1062" s="223" t="s">
        <v>2404</v>
      </c>
      <c r="F1062" s="222">
        <v>1</v>
      </c>
      <c r="G1062" s="222">
        <v>0</v>
      </c>
      <c r="H1062" s="222">
        <v>0</v>
      </c>
      <c r="I1062" s="227">
        <v>0</v>
      </c>
      <c r="J1062" s="222">
        <v>1</v>
      </c>
      <c r="K1062" s="222">
        <v>0</v>
      </c>
      <c r="L1062" s="222">
        <v>0</v>
      </c>
      <c r="M1062" s="226">
        <v>0</v>
      </c>
      <c r="N1062" s="226">
        <v>0</v>
      </c>
      <c r="O1062" s="226">
        <v>2</v>
      </c>
      <c r="P1062" s="226">
        <v>3</v>
      </c>
      <c r="Q1062" s="226">
        <v>0.2</v>
      </c>
      <c r="R1062" s="226">
        <v>0</v>
      </c>
      <c r="S1062" s="228">
        <v>0</v>
      </c>
      <c r="T1062" s="226">
        <v>0</v>
      </c>
      <c r="U1062" s="226">
        <v>1</v>
      </c>
      <c r="V1062" s="226">
        <v>2</v>
      </c>
      <c r="W1062" s="226">
        <v>0</v>
      </c>
      <c r="X1062" s="226">
        <v>1.5</v>
      </c>
      <c r="Y1062" s="19">
        <v>0</v>
      </c>
      <c r="Z1062" s="226">
        <v>0</v>
      </c>
      <c r="AA1062" s="226">
        <v>1</v>
      </c>
      <c r="AB1062" s="226">
        <v>0</v>
      </c>
      <c r="AC1062" s="226">
        <v>0</v>
      </c>
      <c r="AD1062" s="226">
        <v>1</v>
      </c>
      <c r="AE1062" s="226">
        <v>1</v>
      </c>
      <c r="AF1062" s="226">
        <v>0</v>
      </c>
      <c r="AG1062" s="226">
        <v>1</v>
      </c>
      <c r="AH1062" s="226">
        <v>3</v>
      </c>
      <c r="AI1062" s="228">
        <v>1</v>
      </c>
      <c r="AJ1062" s="228">
        <v>1</v>
      </c>
      <c r="AK1062" s="228">
        <v>0</v>
      </c>
      <c r="AL1062" s="228">
        <v>3</v>
      </c>
      <c r="AM1062" s="226">
        <v>0</v>
      </c>
      <c r="AN1062" s="226">
        <v>0</v>
      </c>
      <c r="AO1062" s="226">
        <v>0</v>
      </c>
      <c r="AP1062" s="226">
        <v>0</v>
      </c>
      <c r="AQ1062" s="226">
        <v>2000</v>
      </c>
      <c r="AR1062" s="226">
        <v>0.3</v>
      </c>
      <c r="AS1062" s="226">
        <v>0</v>
      </c>
      <c r="AT1062" s="228">
        <v>0</v>
      </c>
      <c r="AU1062" s="229">
        <v>0</v>
      </c>
      <c r="AV1062" s="229"/>
      <c r="AW1062" s="230" t="s">
        <v>204</v>
      </c>
      <c r="AX1062" s="226" t="s">
        <v>540</v>
      </c>
      <c r="AY1062" s="222">
        <v>0</v>
      </c>
      <c r="AZ1062" s="222">
        <v>77005004</v>
      </c>
      <c r="BA1062" s="223" t="s">
        <v>206</v>
      </c>
      <c r="BB1062" s="226">
        <v>0</v>
      </c>
      <c r="BC1062" s="227">
        <v>0</v>
      </c>
      <c r="BD1062" s="227">
        <v>0</v>
      </c>
      <c r="BE1062" s="231" t="s">
        <v>2405</v>
      </c>
      <c r="BF1062" s="231" t="s">
        <v>2406</v>
      </c>
      <c r="BG1062" s="226">
        <v>0</v>
      </c>
      <c r="BH1062" s="226">
        <v>0</v>
      </c>
      <c r="BI1062" s="226">
        <v>0</v>
      </c>
      <c r="BJ1062" s="226">
        <v>0</v>
      </c>
      <c r="BK1062" s="226">
        <v>0</v>
      </c>
      <c r="BL1062" s="226">
        <v>0</v>
      </c>
      <c r="BM1062" s="225">
        <v>0</v>
      </c>
      <c r="BN1062" s="228">
        <v>0</v>
      </c>
      <c r="BO1062" s="228">
        <v>0</v>
      </c>
      <c r="BP1062" s="228">
        <v>0</v>
      </c>
      <c r="BQ1062" s="228">
        <v>0</v>
      </c>
      <c r="BR1062" s="228">
        <v>0</v>
      </c>
      <c r="BS1062" s="228">
        <v>0</v>
      </c>
      <c r="BT1062" s="228">
        <v>0</v>
      </c>
      <c r="BU1062" s="228">
        <v>0</v>
      </c>
      <c r="BV1062" s="23"/>
      <c r="BW1062" s="23"/>
      <c r="BX1062" s="23"/>
      <c r="BY1062" s="23"/>
      <c r="BZ1062" s="23"/>
    </row>
    <row r="1063" s="3" customFormat="1" ht="19.5" customHeight="1" spans="1:78">
      <c r="A1063" s="221"/>
      <c r="B1063" s="221"/>
      <c r="C1063" s="222">
        <v>64012403</v>
      </c>
      <c r="D1063" s="223" t="s">
        <v>2403</v>
      </c>
      <c r="E1063" s="223" t="s">
        <v>2404</v>
      </c>
      <c r="F1063" s="222">
        <v>1</v>
      </c>
      <c r="G1063" s="222">
        <v>0</v>
      </c>
      <c r="H1063" s="222">
        <v>0</v>
      </c>
      <c r="I1063" s="227">
        <v>0</v>
      </c>
      <c r="J1063" s="222">
        <v>1</v>
      </c>
      <c r="K1063" s="222">
        <v>0</v>
      </c>
      <c r="L1063" s="222">
        <v>0</v>
      </c>
      <c r="M1063" s="226">
        <v>0</v>
      </c>
      <c r="N1063" s="226">
        <v>0</v>
      </c>
      <c r="O1063" s="226">
        <v>2</v>
      </c>
      <c r="P1063" s="226">
        <v>3</v>
      </c>
      <c r="Q1063" s="226">
        <v>0.2</v>
      </c>
      <c r="R1063" s="226">
        <v>0</v>
      </c>
      <c r="S1063" s="228">
        <v>0</v>
      </c>
      <c r="T1063" s="226">
        <v>0</v>
      </c>
      <c r="U1063" s="226">
        <v>1</v>
      </c>
      <c r="V1063" s="226">
        <v>2</v>
      </c>
      <c r="W1063" s="226">
        <v>0</v>
      </c>
      <c r="X1063" s="226">
        <v>1.5</v>
      </c>
      <c r="Y1063" s="19">
        <v>0</v>
      </c>
      <c r="Z1063" s="226">
        <v>0</v>
      </c>
      <c r="AA1063" s="226">
        <v>1</v>
      </c>
      <c r="AB1063" s="226">
        <v>0</v>
      </c>
      <c r="AC1063" s="226">
        <v>0</v>
      </c>
      <c r="AD1063" s="226">
        <v>1</v>
      </c>
      <c r="AE1063" s="226">
        <v>1</v>
      </c>
      <c r="AF1063" s="226">
        <v>0</v>
      </c>
      <c r="AG1063" s="226">
        <v>1</v>
      </c>
      <c r="AH1063" s="226">
        <v>3</v>
      </c>
      <c r="AI1063" s="228">
        <v>1</v>
      </c>
      <c r="AJ1063" s="228">
        <v>1</v>
      </c>
      <c r="AK1063" s="228">
        <v>0</v>
      </c>
      <c r="AL1063" s="228">
        <v>3</v>
      </c>
      <c r="AM1063" s="226">
        <v>0</v>
      </c>
      <c r="AN1063" s="226">
        <v>0</v>
      </c>
      <c r="AO1063" s="226">
        <v>0</v>
      </c>
      <c r="AP1063" s="226">
        <v>0</v>
      </c>
      <c r="AQ1063" s="226">
        <v>2000</v>
      </c>
      <c r="AR1063" s="226">
        <v>0.3</v>
      </c>
      <c r="AS1063" s="226">
        <v>0</v>
      </c>
      <c r="AT1063" s="228">
        <v>0</v>
      </c>
      <c r="AU1063" s="229">
        <v>0</v>
      </c>
      <c r="AV1063" s="229"/>
      <c r="AW1063" s="230" t="s">
        <v>204</v>
      </c>
      <c r="AX1063" s="226" t="s">
        <v>540</v>
      </c>
      <c r="AY1063" s="222">
        <v>0</v>
      </c>
      <c r="AZ1063" s="222">
        <v>77005004</v>
      </c>
      <c r="BA1063" s="223" t="s">
        <v>206</v>
      </c>
      <c r="BB1063" s="226">
        <v>0</v>
      </c>
      <c r="BC1063" s="227">
        <v>0</v>
      </c>
      <c r="BD1063" s="227">
        <v>0</v>
      </c>
      <c r="BE1063" s="231" t="s">
        <v>2405</v>
      </c>
      <c r="BF1063" s="231" t="s">
        <v>2406</v>
      </c>
      <c r="BG1063" s="226">
        <v>0</v>
      </c>
      <c r="BH1063" s="226">
        <v>0</v>
      </c>
      <c r="BI1063" s="226">
        <v>0</v>
      </c>
      <c r="BJ1063" s="226">
        <v>0</v>
      </c>
      <c r="BK1063" s="226">
        <v>0</v>
      </c>
      <c r="BL1063" s="226">
        <v>0</v>
      </c>
      <c r="BM1063" s="225">
        <v>0</v>
      </c>
      <c r="BN1063" s="228">
        <v>0</v>
      </c>
      <c r="BO1063" s="228">
        <v>0</v>
      </c>
      <c r="BP1063" s="228">
        <v>0</v>
      </c>
      <c r="BQ1063" s="228">
        <v>0</v>
      </c>
      <c r="BR1063" s="228">
        <v>0</v>
      </c>
      <c r="BS1063" s="228">
        <v>0</v>
      </c>
      <c r="BT1063" s="228">
        <v>0</v>
      </c>
      <c r="BU1063" s="228">
        <v>0</v>
      </c>
      <c r="BV1063" s="23"/>
      <c r="BW1063" s="23"/>
      <c r="BX1063" s="23"/>
      <c r="BY1063" s="23"/>
      <c r="BZ1063" s="23"/>
    </row>
    <row r="1064" s="3" customFormat="1" ht="19.5" customHeight="1" spans="1:78">
      <c r="A1064" s="221"/>
      <c r="B1064" s="221"/>
      <c r="C1064" s="222">
        <v>64012404</v>
      </c>
      <c r="D1064" s="223" t="s">
        <v>2403</v>
      </c>
      <c r="E1064" s="223" t="s">
        <v>2404</v>
      </c>
      <c r="F1064" s="222">
        <v>1</v>
      </c>
      <c r="G1064" s="222">
        <v>0</v>
      </c>
      <c r="H1064" s="222">
        <v>0</v>
      </c>
      <c r="I1064" s="227">
        <v>0</v>
      </c>
      <c r="J1064" s="222">
        <v>1</v>
      </c>
      <c r="K1064" s="222">
        <v>0</v>
      </c>
      <c r="L1064" s="222">
        <v>0</v>
      </c>
      <c r="M1064" s="226">
        <v>0</v>
      </c>
      <c r="N1064" s="226">
        <v>0</v>
      </c>
      <c r="O1064" s="226">
        <v>2</v>
      </c>
      <c r="P1064" s="226">
        <v>3</v>
      </c>
      <c r="Q1064" s="226">
        <v>0.2</v>
      </c>
      <c r="R1064" s="226">
        <v>0</v>
      </c>
      <c r="S1064" s="228">
        <v>0</v>
      </c>
      <c r="T1064" s="226">
        <v>0</v>
      </c>
      <c r="U1064" s="226">
        <v>1</v>
      </c>
      <c r="V1064" s="226">
        <v>2</v>
      </c>
      <c r="W1064" s="226">
        <v>0</v>
      </c>
      <c r="X1064" s="226">
        <v>1.5</v>
      </c>
      <c r="Y1064" s="19">
        <v>0</v>
      </c>
      <c r="Z1064" s="226">
        <v>0</v>
      </c>
      <c r="AA1064" s="226">
        <v>1</v>
      </c>
      <c r="AB1064" s="226">
        <v>0</v>
      </c>
      <c r="AC1064" s="226">
        <v>0</v>
      </c>
      <c r="AD1064" s="226">
        <v>1</v>
      </c>
      <c r="AE1064" s="226">
        <v>1</v>
      </c>
      <c r="AF1064" s="226">
        <v>0</v>
      </c>
      <c r="AG1064" s="226">
        <v>1</v>
      </c>
      <c r="AH1064" s="226">
        <v>3</v>
      </c>
      <c r="AI1064" s="228">
        <v>1</v>
      </c>
      <c r="AJ1064" s="228">
        <v>1</v>
      </c>
      <c r="AK1064" s="228">
        <v>0</v>
      </c>
      <c r="AL1064" s="228">
        <v>3</v>
      </c>
      <c r="AM1064" s="226">
        <v>0</v>
      </c>
      <c r="AN1064" s="226">
        <v>0</v>
      </c>
      <c r="AO1064" s="226">
        <v>0</v>
      </c>
      <c r="AP1064" s="226">
        <v>0</v>
      </c>
      <c r="AQ1064" s="226">
        <v>2000</v>
      </c>
      <c r="AR1064" s="226">
        <v>0.3</v>
      </c>
      <c r="AS1064" s="226">
        <v>0</v>
      </c>
      <c r="AT1064" s="228">
        <v>0</v>
      </c>
      <c r="AU1064" s="229">
        <v>0</v>
      </c>
      <c r="AV1064" s="229"/>
      <c r="AW1064" s="230" t="s">
        <v>204</v>
      </c>
      <c r="AX1064" s="226" t="s">
        <v>540</v>
      </c>
      <c r="AY1064" s="222">
        <v>0</v>
      </c>
      <c r="AZ1064" s="222">
        <v>77005004</v>
      </c>
      <c r="BA1064" s="223" t="s">
        <v>206</v>
      </c>
      <c r="BB1064" s="226">
        <v>0</v>
      </c>
      <c r="BC1064" s="227">
        <v>0</v>
      </c>
      <c r="BD1064" s="227">
        <v>0</v>
      </c>
      <c r="BE1064" s="231" t="s">
        <v>2405</v>
      </c>
      <c r="BF1064" s="231" t="s">
        <v>2406</v>
      </c>
      <c r="BG1064" s="226">
        <v>0</v>
      </c>
      <c r="BH1064" s="226">
        <v>0</v>
      </c>
      <c r="BI1064" s="226">
        <v>0</v>
      </c>
      <c r="BJ1064" s="226">
        <v>0</v>
      </c>
      <c r="BK1064" s="226">
        <v>0</v>
      </c>
      <c r="BL1064" s="226">
        <v>0</v>
      </c>
      <c r="BM1064" s="225">
        <v>0</v>
      </c>
      <c r="BN1064" s="228">
        <v>0</v>
      </c>
      <c r="BO1064" s="228">
        <v>0</v>
      </c>
      <c r="BP1064" s="228">
        <v>0</v>
      </c>
      <c r="BQ1064" s="228">
        <v>0</v>
      </c>
      <c r="BR1064" s="228">
        <v>0</v>
      </c>
      <c r="BS1064" s="228">
        <v>0</v>
      </c>
      <c r="BT1064" s="228">
        <v>0</v>
      </c>
      <c r="BU1064" s="228">
        <v>0</v>
      </c>
      <c r="BV1064" s="23"/>
      <c r="BW1064" s="23"/>
      <c r="BX1064" s="23"/>
      <c r="BY1064" s="23"/>
      <c r="BZ1064" s="23"/>
    </row>
    <row r="1065" s="3" customFormat="1" ht="19.5" customHeight="1" spans="1:78">
      <c r="A1065" s="221"/>
      <c r="B1065" s="221"/>
      <c r="C1065" s="222">
        <v>64012405</v>
      </c>
      <c r="D1065" s="223" t="s">
        <v>2403</v>
      </c>
      <c r="E1065" s="223" t="s">
        <v>2404</v>
      </c>
      <c r="F1065" s="222">
        <v>1</v>
      </c>
      <c r="G1065" s="222">
        <v>0</v>
      </c>
      <c r="H1065" s="222">
        <v>0</v>
      </c>
      <c r="I1065" s="227">
        <v>0</v>
      </c>
      <c r="J1065" s="222">
        <v>1</v>
      </c>
      <c r="K1065" s="222">
        <v>0</v>
      </c>
      <c r="L1065" s="222">
        <v>0</v>
      </c>
      <c r="M1065" s="226">
        <v>0</v>
      </c>
      <c r="N1065" s="226">
        <v>0</v>
      </c>
      <c r="O1065" s="226">
        <v>2</v>
      </c>
      <c r="P1065" s="226">
        <v>3</v>
      </c>
      <c r="Q1065" s="226">
        <v>0.2</v>
      </c>
      <c r="R1065" s="226">
        <v>0</v>
      </c>
      <c r="S1065" s="228">
        <v>0</v>
      </c>
      <c r="T1065" s="226">
        <v>0</v>
      </c>
      <c r="U1065" s="226">
        <v>1</v>
      </c>
      <c r="V1065" s="226">
        <v>2</v>
      </c>
      <c r="W1065" s="226">
        <v>0</v>
      </c>
      <c r="X1065" s="226">
        <v>1.5</v>
      </c>
      <c r="Y1065" s="19">
        <v>0</v>
      </c>
      <c r="Z1065" s="226">
        <v>0</v>
      </c>
      <c r="AA1065" s="226">
        <v>1</v>
      </c>
      <c r="AB1065" s="226">
        <v>0</v>
      </c>
      <c r="AC1065" s="226">
        <v>0</v>
      </c>
      <c r="AD1065" s="226">
        <v>1</v>
      </c>
      <c r="AE1065" s="226">
        <v>1</v>
      </c>
      <c r="AF1065" s="226">
        <v>0</v>
      </c>
      <c r="AG1065" s="226">
        <v>1</v>
      </c>
      <c r="AH1065" s="226">
        <v>3</v>
      </c>
      <c r="AI1065" s="228">
        <v>1</v>
      </c>
      <c r="AJ1065" s="228">
        <v>1</v>
      </c>
      <c r="AK1065" s="228">
        <v>0</v>
      </c>
      <c r="AL1065" s="228">
        <v>3</v>
      </c>
      <c r="AM1065" s="226">
        <v>0</v>
      </c>
      <c r="AN1065" s="226">
        <v>0</v>
      </c>
      <c r="AO1065" s="226">
        <v>0</v>
      </c>
      <c r="AP1065" s="226">
        <v>0</v>
      </c>
      <c r="AQ1065" s="226">
        <v>2000</v>
      </c>
      <c r="AR1065" s="226">
        <v>0.3</v>
      </c>
      <c r="AS1065" s="226">
        <v>0</v>
      </c>
      <c r="AT1065" s="228">
        <v>0</v>
      </c>
      <c r="AU1065" s="229">
        <v>0</v>
      </c>
      <c r="AV1065" s="229"/>
      <c r="AW1065" s="230" t="s">
        <v>204</v>
      </c>
      <c r="AX1065" s="226" t="s">
        <v>540</v>
      </c>
      <c r="AY1065" s="222">
        <v>0</v>
      </c>
      <c r="AZ1065" s="222">
        <v>77005004</v>
      </c>
      <c r="BA1065" s="223" t="s">
        <v>206</v>
      </c>
      <c r="BB1065" s="226">
        <v>0</v>
      </c>
      <c r="BC1065" s="227">
        <v>0</v>
      </c>
      <c r="BD1065" s="227">
        <v>0</v>
      </c>
      <c r="BE1065" s="231" t="s">
        <v>2405</v>
      </c>
      <c r="BF1065" s="231" t="s">
        <v>2406</v>
      </c>
      <c r="BG1065" s="226">
        <v>0</v>
      </c>
      <c r="BH1065" s="226">
        <v>0</v>
      </c>
      <c r="BI1065" s="226">
        <v>0</v>
      </c>
      <c r="BJ1065" s="226">
        <v>0</v>
      </c>
      <c r="BK1065" s="226">
        <v>0</v>
      </c>
      <c r="BL1065" s="226">
        <v>0</v>
      </c>
      <c r="BM1065" s="225">
        <v>0</v>
      </c>
      <c r="BN1065" s="228">
        <v>0</v>
      </c>
      <c r="BO1065" s="228">
        <v>0</v>
      </c>
      <c r="BP1065" s="228">
        <v>0</v>
      </c>
      <c r="BQ1065" s="228">
        <v>0</v>
      </c>
      <c r="BR1065" s="228">
        <v>0</v>
      </c>
      <c r="BS1065" s="228">
        <v>0</v>
      </c>
      <c r="BT1065" s="228">
        <v>0</v>
      </c>
      <c r="BU1065" s="228">
        <v>0</v>
      </c>
      <c r="BV1065" s="23"/>
      <c r="BW1065" s="23"/>
      <c r="BX1065" s="23"/>
      <c r="BY1065" s="23"/>
      <c r="BZ1065" s="23"/>
    </row>
    <row r="1066" s="3" customFormat="1" ht="19.5" customHeight="1" spans="1:78">
      <c r="A1066" s="221"/>
      <c r="B1066" s="221"/>
      <c r="C1066" s="222">
        <v>64012406</v>
      </c>
      <c r="D1066" s="223" t="s">
        <v>2403</v>
      </c>
      <c r="E1066" s="223" t="s">
        <v>2404</v>
      </c>
      <c r="F1066" s="222">
        <v>1</v>
      </c>
      <c r="G1066" s="222">
        <v>0</v>
      </c>
      <c r="H1066" s="222">
        <v>0</v>
      </c>
      <c r="I1066" s="227">
        <v>0</v>
      </c>
      <c r="J1066" s="222">
        <v>1</v>
      </c>
      <c r="K1066" s="222">
        <v>0</v>
      </c>
      <c r="L1066" s="222">
        <v>0</v>
      </c>
      <c r="M1066" s="226">
        <v>0</v>
      </c>
      <c r="N1066" s="226">
        <v>0</v>
      </c>
      <c r="O1066" s="226">
        <v>2</v>
      </c>
      <c r="P1066" s="226">
        <v>3</v>
      </c>
      <c r="Q1066" s="226">
        <v>0.2</v>
      </c>
      <c r="R1066" s="226">
        <v>0</v>
      </c>
      <c r="S1066" s="228">
        <v>0</v>
      </c>
      <c r="T1066" s="226">
        <v>0</v>
      </c>
      <c r="U1066" s="226">
        <v>1</v>
      </c>
      <c r="V1066" s="226">
        <v>2</v>
      </c>
      <c r="W1066" s="226">
        <v>0</v>
      </c>
      <c r="X1066" s="226">
        <v>1.5</v>
      </c>
      <c r="Y1066" s="19">
        <v>0</v>
      </c>
      <c r="Z1066" s="226">
        <v>0</v>
      </c>
      <c r="AA1066" s="226">
        <v>1</v>
      </c>
      <c r="AB1066" s="226">
        <v>0</v>
      </c>
      <c r="AC1066" s="226">
        <v>0</v>
      </c>
      <c r="AD1066" s="226">
        <v>1</v>
      </c>
      <c r="AE1066" s="226">
        <v>1</v>
      </c>
      <c r="AF1066" s="226">
        <v>0</v>
      </c>
      <c r="AG1066" s="226">
        <v>1</v>
      </c>
      <c r="AH1066" s="226">
        <v>3</v>
      </c>
      <c r="AI1066" s="228">
        <v>1</v>
      </c>
      <c r="AJ1066" s="228">
        <v>1</v>
      </c>
      <c r="AK1066" s="228">
        <v>0</v>
      </c>
      <c r="AL1066" s="228">
        <v>3</v>
      </c>
      <c r="AM1066" s="226">
        <v>0</v>
      </c>
      <c r="AN1066" s="226">
        <v>0</v>
      </c>
      <c r="AO1066" s="226">
        <v>0</v>
      </c>
      <c r="AP1066" s="226">
        <v>0</v>
      </c>
      <c r="AQ1066" s="226">
        <v>2000</v>
      </c>
      <c r="AR1066" s="226">
        <v>0.3</v>
      </c>
      <c r="AS1066" s="226">
        <v>0</v>
      </c>
      <c r="AT1066" s="228">
        <v>0</v>
      </c>
      <c r="AU1066" s="229">
        <v>0</v>
      </c>
      <c r="AV1066" s="229"/>
      <c r="AW1066" s="230" t="s">
        <v>204</v>
      </c>
      <c r="AX1066" s="226" t="s">
        <v>540</v>
      </c>
      <c r="AY1066" s="222">
        <v>0</v>
      </c>
      <c r="AZ1066" s="222">
        <v>77005004</v>
      </c>
      <c r="BA1066" s="223" t="s">
        <v>206</v>
      </c>
      <c r="BB1066" s="226">
        <v>0</v>
      </c>
      <c r="BC1066" s="227">
        <v>0</v>
      </c>
      <c r="BD1066" s="227">
        <v>0</v>
      </c>
      <c r="BE1066" s="231" t="s">
        <v>2405</v>
      </c>
      <c r="BF1066" s="231" t="s">
        <v>2406</v>
      </c>
      <c r="BG1066" s="226">
        <v>0</v>
      </c>
      <c r="BH1066" s="226">
        <v>0</v>
      </c>
      <c r="BI1066" s="226">
        <v>0</v>
      </c>
      <c r="BJ1066" s="226">
        <v>0</v>
      </c>
      <c r="BK1066" s="226">
        <v>0</v>
      </c>
      <c r="BL1066" s="226">
        <v>0</v>
      </c>
      <c r="BM1066" s="225">
        <v>0</v>
      </c>
      <c r="BN1066" s="228">
        <v>0</v>
      </c>
      <c r="BO1066" s="228">
        <v>0</v>
      </c>
      <c r="BP1066" s="228">
        <v>0</v>
      </c>
      <c r="BQ1066" s="228">
        <v>0</v>
      </c>
      <c r="BR1066" s="228">
        <v>0</v>
      </c>
      <c r="BS1066" s="228">
        <v>0</v>
      </c>
      <c r="BT1066" s="228">
        <v>0</v>
      </c>
      <c r="BU1066" s="228">
        <v>0</v>
      </c>
      <c r="BV1066" s="23"/>
      <c r="BW1066" s="23"/>
      <c r="BX1066" s="23"/>
      <c r="BY1066" s="23"/>
      <c r="BZ1066" s="23"/>
    </row>
    <row r="1067" s="1" customFormat="1" ht="19.5" customHeight="1" spans="1:78">
      <c r="A1067" s="219"/>
      <c r="B1067" s="219"/>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6" t="str">
        <f>"积蓄全身的力气,瞬移到目标区域并造成"&amp;X1067*100&amp;"%攻击伤害+"&amp;Z1067&amp;"点固定伤害,并附加1秒眩晕"</f>
        <v>积蓄全身的力气,瞬移到目标区域并造成250%攻击伤害+900点固定伤害,并附加1秒眩晕</v>
      </c>
      <c r="BF1067" s="186"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1" customFormat="1" ht="19.5" customHeight="1" spans="1:78">
      <c r="A1068" s="219"/>
      <c r="B1068" s="219"/>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6"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6"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1" customFormat="1" ht="19.5" customHeight="1" spans="1:78">
      <c r="A1069" s="219"/>
      <c r="B1069" s="219"/>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6" t="str">
        <f t="shared" si="117"/>
        <v>积蓄全身的力气,瞬移到目标区域并造成275%攻击伤害+1800点固定伤害,并附加1秒眩晕</v>
      </c>
      <c r="BF1069" s="186"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1" customFormat="1" ht="19.5" customHeight="1" spans="1:78">
      <c r="A1070" s="219"/>
      <c r="B1070" s="219"/>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6" t="str">
        <f t="shared" si="117"/>
        <v>积蓄全身的力气,瞬移到目标区域并造成300%攻击伤害+2800点固定伤害,并附加1秒眩晕</v>
      </c>
      <c r="BF1070" s="186"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1" customFormat="1" ht="19.5" customHeight="1" spans="1:78">
      <c r="A1071" s="219"/>
      <c r="B1071" s="219"/>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6" t="str">
        <f t="shared" si="117"/>
        <v>积蓄全身的力气,瞬移到目标区域并造成325%攻击伤害+4000点固定伤害,并附加1秒眩晕</v>
      </c>
      <c r="BF1071" s="186"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1" customFormat="1" ht="19.5" customHeight="1" spans="1:78">
      <c r="A1072" s="219"/>
      <c r="B1072" s="219"/>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6" t="str">
        <f t="shared" si="117"/>
        <v>积蓄全身的力气,瞬移到目标区域并造成350%攻击伤害+5200点固定伤害,并附加1秒眩晕</v>
      </c>
      <c r="BF1072" s="186"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2" customFormat="1" ht="19.5" customHeight="1" spans="1:78">
      <c r="A1073" s="220"/>
      <c r="B1073" s="220"/>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6" t="s">
        <v>2334</v>
      </c>
      <c r="AW1073" s="35" t="s">
        <v>205</v>
      </c>
      <c r="AX1073" s="100" t="s">
        <v>540</v>
      </c>
      <c r="AY1073" s="107">
        <v>10000001</v>
      </c>
      <c r="AZ1073" s="107">
        <v>77005102</v>
      </c>
      <c r="BA1073" s="110" t="s">
        <v>206</v>
      </c>
      <c r="BB1073" s="100">
        <v>0</v>
      </c>
      <c r="BC1073" s="99">
        <v>0</v>
      </c>
      <c r="BD1073" s="99">
        <v>0</v>
      </c>
      <c r="BE1073" s="186" t="str">
        <f>"对前方扇形区域的敌人造成"&amp;X1073*100&amp;"%攻击伤害+"&amp;Z1073&amp;"点固定伤害,并附带一层魔法印记"</f>
        <v>对前方扇形区域的敌人造成300%攻击伤害+900点固定伤害,并附带一层魔法印记</v>
      </c>
      <c r="BF1073" s="186"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2" customFormat="1" ht="19.5" customHeight="1" spans="1:78">
      <c r="A1074" s="220"/>
      <c r="B1074" s="220"/>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6" t="s">
        <v>2334</v>
      </c>
      <c r="AW1074" s="35" t="s">
        <v>205</v>
      </c>
      <c r="AX1074" s="100" t="s">
        <v>540</v>
      </c>
      <c r="AY1074" s="107">
        <v>10000001</v>
      </c>
      <c r="AZ1074" s="107">
        <v>77005102</v>
      </c>
      <c r="BA1074" s="110" t="s">
        <v>206</v>
      </c>
      <c r="BB1074" s="100">
        <v>0</v>
      </c>
      <c r="BC1074" s="99">
        <v>0</v>
      </c>
      <c r="BD1074" s="99">
        <v>0</v>
      </c>
      <c r="BE1074" s="186" t="str">
        <f t="shared" ref="BE1074:BE1078" si="118">"对前方扇形区域的敌人造成"&amp;X1074*100&amp;"%攻击伤害+"&amp;Z1074&amp;"点固定伤害,并附带一层魔法印记"</f>
        <v>对前方扇形区域的敌人造成300%攻击伤害+900点固定伤害,并附带一层魔法印记</v>
      </c>
      <c r="BF1074" s="186"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2" customFormat="1" ht="19.5" customHeight="1" spans="1:78">
      <c r="A1075" s="220"/>
      <c r="B1075" s="220"/>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6" t="s">
        <v>2334</v>
      </c>
      <c r="AW1075" s="35" t="s">
        <v>205</v>
      </c>
      <c r="AX1075" s="100" t="s">
        <v>540</v>
      </c>
      <c r="AY1075" s="107">
        <v>10000001</v>
      </c>
      <c r="AZ1075" s="107">
        <v>77005102</v>
      </c>
      <c r="BA1075" s="110" t="s">
        <v>206</v>
      </c>
      <c r="BB1075" s="100">
        <v>0</v>
      </c>
      <c r="BC1075" s="99">
        <v>0</v>
      </c>
      <c r="BD1075" s="99">
        <v>0</v>
      </c>
      <c r="BE1075" s="186" t="str">
        <f t="shared" si="118"/>
        <v>对前方扇形区域的敌人造成325%攻击伤害+1800点固定伤害,并附带一层魔法印记</v>
      </c>
      <c r="BF1075" s="186"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2" customFormat="1" ht="19.5" customHeight="1" spans="1:78">
      <c r="A1076" s="220"/>
      <c r="B1076" s="220"/>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6" t="s">
        <v>2334</v>
      </c>
      <c r="AW1076" s="35" t="s">
        <v>205</v>
      </c>
      <c r="AX1076" s="100" t="s">
        <v>540</v>
      </c>
      <c r="AY1076" s="107">
        <v>10000001</v>
      </c>
      <c r="AZ1076" s="107">
        <v>77005102</v>
      </c>
      <c r="BA1076" s="110" t="s">
        <v>206</v>
      </c>
      <c r="BB1076" s="100">
        <v>0</v>
      </c>
      <c r="BC1076" s="99">
        <v>0</v>
      </c>
      <c r="BD1076" s="99">
        <v>0</v>
      </c>
      <c r="BE1076" s="186" t="str">
        <f t="shared" si="118"/>
        <v>对前方扇形区域的敌人造成350%攻击伤害+2800点固定伤害,并附带一层魔法印记</v>
      </c>
      <c r="BF1076" s="186"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2" customFormat="1" ht="19.5" customHeight="1" spans="1:78">
      <c r="A1077" s="220"/>
      <c r="B1077" s="220"/>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6" t="s">
        <v>2334</v>
      </c>
      <c r="AW1077" s="35" t="s">
        <v>205</v>
      </c>
      <c r="AX1077" s="100" t="s">
        <v>540</v>
      </c>
      <c r="AY1077" s="107">
        <v>10000001</v>
      </c>
      <c r="AZ1077" s="107">
        <v>77005102</v>
      </c>
      <c r="BA1077" s="110" t="s">
        <v>206</v>
      </c>
      <c r="BB1077" s="100">
        <v>0</v>
      </c>
      <c r="BC1077" s="99">
        <v>0</v>
      </c>
      <c r="BD1077" s="99">
        <v>0</v>
      </c>
      <c r="BE1077" s="186" t="str">
        <f t="shared" si="118"/>
        <v>对前方扇形区域的敌人造成375%攻击伤害+4000点固定伤害,并附带一层魔法印记</v>
      </c>
      <c r="BF1077" s="186"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2" customFormat="1" ht="19.5" customHeight="1" spans="1:78">
      <c r="A1078" s="220"/>
      <c r="B1078" s="220"/>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6" t="s">
        <v>2334</v>
      </c>
      <c r="AW1078" s="35" t="s">
        <v>205</v>
      </c>
      <c r="AX1078" s="100" t="s">
        <v>540</v>
      </c>
      <c r="AY1078" s="107">
        <v>10000001</v>
      </c>
      <c r="AZ1078" s="107">
        <v>77005102</v>
      </c>
      <c r="BA1078" s="110" t="s">
        <v>206</v>
      </c>
      <c r="BB1078" s="100">
        <v>0</v>
      </c>
      <c r="BC1078" s="99">
        <v>0</v>
      </c>
      <c r="BD1078" s="99">
        <v>0</v>
      </c>
      <c r="BE1078" s="186" t="str">
        <f t="shared" si="118"/>
        <v>对前方扇形区域的敌人造成400%攻击伤害+5200点固定伤害,并附带一层魔法印记</v>
      </c>
      <c r="BF1078" s="186"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1" customFormat="1" ht="20.1" customHeight="1" spans="1:78">
      <c r="A1079" s="219"/>
      <c r="B1079" s="219"/>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6" t="s">
        <v>2423</v>
      </c>
      <c r="AV1079" s="346" t="s">
        <v>2334</v>
      </c>
      <c r="AW1079" s="35" t="s">
        <v>205</v>
      </c>
      <c r="AX1079" s="72" t="s">
        <v>551</v>
      </c>
      <c r="AY1079" s="74">
        <v>10000001</v>
      </c>
      <c r="AZ1079" s="50">
        <v>77005103</v>
      </c>
      <c r="BA1079" s="203" t="s">
        <v>321</v>
      </c>
      <c r="BB1079" s="72">
        <v>1</v>
      </c>
      <c r="BC1079" s="75">
        <v>0</v>
      </c>
      <c r="BD1079" s="75">
        <v>0</v>
      </c>
      <c r="BE1079" s="186" t="str">
        <f>"对目标区域的敌人造成"&amp;X1079*100&amp;"%攻击伤害+"&amp;Z1079&amp;"点固定伤害,并附加1秒眩晕和魔法印记"</f>
        <v>对目标区域的敌人造成250%攻击伤害+900点固定伤害,并附加1秒眩晕和魔法印记</v>
      </c>
      <c r="BF1079" s="186"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2" t="s">
        <v>2425</v>
      </c>
      <c r="BV1079" s="23"/>
      <c r="BW1079" s="23"/>
      <c r="BX1079" s="23"/>
      <c r="BY1079" s="23"/>
      <c r="BZ1079" s="23"/>
    </row>
    <row r="1080" s="1" customFormat="1" ht="20.1" customHeight="1" spans="1:78">
      <c r="A1080" s="219"/>
      <c r="B1080" s="219"/>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6" t="s">
        <v>2423</v>
      </c>
      <c r="AV1080" s="346" t="s">
        <v>2334</v>
      </c>
      <c r="AW1080" s="35" t="s">
        <v>205</v>
      </c>
      <c r="AX1080" s="72" t="s">
        <v>551</v>
      </c>
      <c r="AY1080" s="74">
        <v>10000001</v>
      </c>
      <c r="AZ1080" s="50">
        <v>77005103</v>
      </c>
      <c r="BA1080" s="203" t="s">
        <v>321</v>
      </c>
      <c r="BB1080" s="72">
        <v>1</v>
      </c>
      <c r="BC1080" s="75">
        <v>0</v>
      </c>
      <c r="BD1080" s="75">
        <v>0</v>
      </c>
      <c r="BE1080" s="186" t="str">
        <f t="shared" ref="BE1080:BE1084" si="119">"对目标区域的敌人造成"&amp;X1080*100&amp;"%攻击伤害+"&amp;Z1080&amp;"点固定伤害,并附加1秒眩晕和魔法印记"</f>
        <v>对目标区域的敌人造成250%攻击伤害+900点固定伤害,并附加1秒眩晕和魔法印记</v>
      </c>
      <c r="BF1080" s="186"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2" t="s">
        <v>2426</v>
      </c>
      <c r="BV1080" s="23"/>
      <c r="BW1080" s="23"/>
      <c r="BX1080" s="23"/>
      <c r="BY1080" s="23"/>
      <c r="BZ1080" s="23"/>
    </row>
    <row r="1081" s="1" customFormat="1" ht="20.1" customHeight="1" spans="1:78">
      <c r="A1081" s="219"/>
      <c r="B1081" s="219"/>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6" t="s">
        <v>2423</v>
      </c>
      <c r="AV1081" s="346" t="s">
        <v>2334</v>
      </c>
      <c r="AW1081" s="35" t="s">
        <v>205</v>
      </c>
      <c r="AX1081" s="72" t="s">
        <v>551</v>
      </c>
      <c r="AY1081" s="74">
        <v>10000001</v>
      </c>
      <c r="AZ1081" s="50">
        <v>77005103</v>
      </c>
      <c r="BA1081" s="203" t="s">
        <v>321</v>
      </c>
      <c r="BB1081" s="72">
        <v>1</v>
      </c>
      <c r="BC1081" s="75">
        <v>0</v>
      </c>
      <c r="BD1081" s="75">
        <v>0</v>
      </c>
      <c r="BE1081" s="186" t="str">
        <f t="shared" si="119"/>
        <v>对目标区域的敌人造成275%攻击伤害+1800点固定伤害,并附加1秒眩晕和魔法印记</v>
      </c>
      <c r="BF1081" s="186"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2" t="s">
        <v>2428</v>
      </c>
      <c r="BV1081" s="23"/>
      <c r="BW1081" s="23"/>
      <c r="BX1081" s="23"/>
      <c r="BY1081" s="23"/>
      <c r="BZ1081" s="23"/>
    </row>
    <row r="1082" s="1" customFormat="1" ht="20.1" customHeight="1" spans="1:78">
      <c r="A1082" s="219"/>
      <c r="B1082" s="219"/>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6" t="s">
        <v>2423</v>
      </c>
      <c r="AV1082" s="346" t="s">
        <v>2334</v>
      </c>
      <c r="AW1082" s="35" t="s">
        <v>205</v>
      </c>
      <c r="AX1082" s="72" t="s">
        <v>551</v>
      </c>
      <c r="AY1082" s="74">
        <v>10000001</v>
      </c>
      <c r="AZ1082" s="50">
        <v>77005103</v>
      </c>
      <c r="BA1082" s="203" t="s">
        <v>321</v>
      </c>
      <c r="BB1082" s="72">
        <v>1</v>
      </c>
      <c r="BC1082" s="75">
        <v>0</v>
      </c>
      <c r="BD1082" s="75">
        <v>0</v>
      </c>
      <c r="BE1082" s="186" t="str">
        <f t="shared" si="119"/>
        <v>对目标区域的敌人造成300%攻击伤害+2800点固定伤害,并附加1秒眩晕和魔法印记</v>
      </c>
      <c r="BF1082" s="186"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2" t="s">
        <v>2430</v>
      </c>
      <c r="BV1082" s="23"/>
      <c r="BW1082" s="23"/>
      <c r="BX1082" s="23"/>
      <c r="BY1082" s="23"/>
      <c r="BZ1082" s="23"/>
    </row>
    <row r="1083" s="1" customFormat="1" ht="20.1" customHeight="1" spans="1:78">
      <c r="A1083" s="219"/>
      <c r="B1083" s="219"/>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6" t="s">
        <v>2423</v>
      </c>
      <c r="AV1083" s="346" t="s">
        <v>2334</v>
      </c>
      <c r="AW1083" s="35" t="s">
        <v>205</v>
      </c>
      <c r="AX1083" s="72" t="s">
        <v>551</v>
      </c>
      <c r="AY1083" s="74">
        <v>10000001</v>
      </c>
      <c r="AZ1083" s="50">
        <v>77005103</v>
      </c>
      <c r="BA1083" s="203" t="s">
        <v>321</v>
      </c>
      <c r="BB1083" s="72">
        <v>1</v>
      </c>
      <c r="BC1083" s="75">
        <v>0</v>
      </c>
      <c r="BD1083" s="75">
        <v>0</v>
      </c>
      <c r="BE1083" s="186" t="str">
        <f t="shared" si="119"/>
        <v>对目标区域的敌人造成325%攻击伤害+4000点固定伤害,并附加1秒眩晕和魔法印记</v>
      </c>
      <c r="BF1083" s="186"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2" t="s">
        <v>2432</v>
      </c>
      <c r="BV1083" s="23"/>
      <c r="BW1083" s="23"/>
      <c r="BX1083" s="23"/>
      <c r="BY1083" s="23"/>
      <c r="BZ1083" s="23"/>
    </row>
    <row r="1084" s="1" customFormat="1" ht="20.1" customHeight="1" spans="1:78">
      <c r="A1084" s="219"/>
      <c r="B1084" s="219"/>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6" t="s">
        <v>2423</v>
      </c>
      <c r="AV1084" s="346" t="s">
        <v>2334</v>
      </c>
      <c r="AW1084" s="35" t="s">
        <v>205</v>
      </c>
      <c r="AX1084" s="72" t="s">
        <v>551</v>
      </c>
      <c r="AY1084" s="74">
        <v>10000001</v>
      </c>
      <c r="AZ1084" s="50">
        <v>77005103</v>
      </c>
      <c r="BA1084" s="203" t="s">
        <v>321</v>
      </c>
      <c r="BB1084" s="72">
        <v>1</v>
      </c>
      <c r="BC1084" s="75">
        <v>0</v>
      </c>
      <c r="BD1084" s="75">
        <v>0</v>
      </c>
      <c r="BE1084" s="186" t="str">
        <f t="shared" si="119"/>
        <v>对目标区域的敌人造成350%攻击伤害+5200点固定伤害,并附加1秒眩晕和魔法印记</v>
      </c>
      <c r="BF1084" s="186"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2" t="s">
        <v>2434</v>
      </c>
      <c r="BV1084" s="23"/>
      <c r="BW1084" s="23"/>
      <c r="BX1084" s="23"/>
      <c r="BY1084" s="23"/>
      <c r="BZ1084" s="23"/>
    </row>
    <row r="1085" s="4" customFormat="1" ht="20.1" customHeight="1" spans="1:78">
      <c r="A1085" s="232"/>
      <c r="B1085" s="232"/>
      <c r="C1085" s="50">
        <v>64013311</v>
      </c>
      <c r="D1085" s="49" t="s">
        <v>2435</v>
      </c>
      <c r="E1085" s="49" t="s">
        <v>2436</v>
      </c>
      <c r="F1085" s="217">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3">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8" t="s">
        <v>2437</v>
      </c>
      <c r="AU1085" s="50">
        <v>0</v>
      </c>
      <c r="AV1085" s="50"/>
      <c r="AW1085" s="49" t="s">
        <v>204</v>
      </c>
      <c r="AX1085" s="50" t="s">
        <v>551</v>
      </c>
      <c r="AY1085" s="50">
        <v>0</v>
      </c>
      <c r="AZ1085" s="50">
        <v>77005103</v>
      </c>
      <c r="BA1085" s="49" t="s">
        <v>1180</v>
      </c>
      <c r="BB1085" s="348" t="s">
        <v>2438</v>
      </c>
      <c r="BC1085" s="50">
        <v>0</v>
      </c>
      <c r="BD1085" s="50">
        <v>0</v>
      </c>
      <c r="BE1085" s="52" t="s">
        <v>2439</v>
      </c>
      <c r="BF1085" s="52" t="s">
        <v>2440</v>
      </c>
      <c r="BG1085" s="50">
        <v>0</v>
      </c>
      <c r="BH1085" s="50">
        <v>0</v>
      </c>
      <c r="BI1085" s="50">
        <v>0</v>
      </c>
      <c r="BJ1085" s="50">
        <v>0</v>
      </c>
      <c r="BK1085" s="50">
        <v>0</v>
      </c>
      <c r="BL1085" s="50">
        <v>0</v>
      </c>
      <c r="BM1085" s="234">
        <v>0</v>
      </c>
      <c r="BN1085" s="50">
        <v>0</v>
      </c>
      <c r="BO1085" s="50">
        <v>0</v>
      </c>
      <c r="BP1085" s="50">
        <v>0</v>
      </c>
      <c r="BQ1085" s="50">
        <v>0</v>
      </c>
      <c r="BR1085" s="50">
        <v>0</v>
      </c>
      <c r="BS1085" s="50">
        <v>0</v>
      </c>
      <c r="BT1085" s="50">
        <v>0</v>
      </c>
      <c r="BU1085" s="50">
        <v>0</v>
      </c>
      <c r="BV1085" s="23"/>
      <c r="BW1085" s="23"/>
      <c r="BX1085" s="23"/>
      <c r="BY1085" s="23"/>
      <c r="BZ1085" s="23"/>
    </row>
    <row r="1086" s="4" customFormat="1" ht="20.1" customHeight="1" spans="1:78">
      <c r="A1086" s="232"/>
      <c r="B1086" s="232"/>
      <c r="C1086" s="50">
        <v>64013312</v>
      </c>
      <c r="D1086" s="49" t="s">
        <v>2435</v>
      </c>
      <c r="E1086" s="49" t="s">
        <v>2436</v>
      </c>
      <c r="F1086" s="217">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3">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8" t="s">
        <v>2437</v>
      </c>
      <c r="AU1086" s="50">
        <v>0</v>
      </c>
      <c r="AV1086" s="50"/>
      <c r="AW1086" s="49" t="s">
        <v>204</v>
      </c>
      <c r="AX1086" s="50" t="s">
        <v>551</v>
      </c>
      <c r="AY1086" s="50">
        <v>0</v>
      </c>
      <c r="AZ1086" s="50">
        <v>77005103</v>
      </c>
      <c r="BA1086" s="49" t="s">
        <v>1180</v>
      </c>
      <c r="BB1086" s="348" t="s">
        <v>2438</v>
      </c>
      <c r="BC1086" s="50">
        <v>0</v>
      </c>
      <c r="BD1086" s="50">
        <v>0</v>
      </c>
      <c r="BE1086" s="52" t="s">
        <v>2439</v>
      </c>
      <c r="BF1086" s="52" t="s">
        <v>2440</v>
      </c>
      <c r="BG1086" s="50">
        <v>0</v>
      </c>
      <c r="BH1086" s="50">
        <v>0</v>
      </c>
      <c r="BI1086" s="50">
        <v>0</v>
      </c>
      <c r="BJ1086" s="50">
        <v>0</v>
      </c>
      <c r="BK1086" s="50">
        <v>0</v>
      </c>
      <c r="BL1086" s="50">
        <v>0</v>
      </c>
      <c r="BM1086" s="234">
        <v>0</v>
      </c>
      <c r="BN1086" s="50">
        <v>0</v>
      </c>
      <c r="BO1086" s="50">
        <v>0</v>
      </c>
      <c r="BP1086" s="50">
        <v>0</v>
      </c>
      <c r="BQ1086" s="50">
        <v>0</v>
      </c>
      <c r="BR1086" s="50">
        <v>0</v>
      </c>
      <c r="BS1086" s="50">
        <v>0</v>
      </c>
      <c r="BT1086" s="50">
        <v>0</v>
      </c>
      <c r="BU1086" s="50">
        <v>0</v>
      </c>
      <c r="BV1086" s="23"/>
      <c r="BW1086" s="23"/>
      <c r="BX1086" s="23"/>
      <c r="BY1086" s="23"/>
      <c r="BZ1086" s="23"/>
    </row>
    <row r="1087" s="4" customFormat="1" ht="20.1" customHeight="1" spans="1:78">
      <c r="A1087" s="232"/>
      <c r="B1087" s="232"/>
      <c r="C1087" s="50">
        <v>64013313</v>
      </c>
      <c r="D1087" s="49" t="s">
        <v>2435</v>
      </c>
      <c r="E1087" s="49" t="s">
        <v>2436</v>
      </c>
      <c r="F1087" s="217">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3">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8" t="s">
        <v>2437</v>
      </c>
      <c r="AU1087" s="50">
        <v>0</v>
      </c>
      <c r="AV1087" s="50"/>
      <c r="AW1087" s="49" t="s">
        <v>204</v>
      </c>
      <c r="AX1087" s="50" t="s">
        <v>551</v>
      </c>
      <c r="AY1087" s="50">
        <v>0</v>
      </c>
      <c r="AZ1087" s="50">
        <v>77005103</v>
      </c>
      <c r="BA1087" s="49" t="s">
        <v>1180</v>
      </c>
      <c r="BB1087" s="348" t="s">
        <v>2438</v>
      </c>
      <c r="BC1087" s="50">
        <v>0</v>
      </c>
      <c r="BD1087" s="50">
        <v>0</v>
      </c>
      <c r="BE1087" s="52" t="s">
        <v>2439</v>
      </c>
      <c r="BF1087" s="52" t="s">
        <v>2440</v>
      </c>
      <c r="BG1087" s="50">
        <v>0</v>
      </c>
      <c r="BH1087" s="50">
        <v>0</v>
      </c>
      <c r="BI1087" s="50">
        <v>0</v>
      </c>
      <c r="BJ1087" s="50">
        <v>0</v>
      </c>
      <c r="BK1087" s="50">
        <v>0</v>
      </c>
      <c r="BL1087" s="50">
        <v>0</v>
      </c>
      <c r="BM1087" s="234">
        <v>0</v>
      </c>
      <c r="BN1087" s="50">
        <v>0</v>
      </c>
      <c r="BO1087" s="50">
        <v>0</v>
      </c>
      <c r="BP1087" s="50">
        <v>0</v>
      </c>
      <c r="BQ1087" s="50">
        <v>0</v>
      </c>
      <c r="BR1087" s="50">
        <v>0</v>
      </c>
      <c r="BS1087" s="50">
        <v>0</v>
      </c>
      <c r="BT1087" s="50">
        <v>0</v>
      </c>
      <c r="BU1087" s="50">
        <v>0</v>
      </c>
      <c r="BV1087" s="23"/>
      <c r="BW1087" s="23"/>
      <c r="BX1087" s="23"/>
      <c r="BY1087" s="23"/>
      <c r="BZ1087" s="23"/>
    </row>
    <row r="1088" s="4" customFormat="1" ht="20.1" customHeight="1" spans="1:78">
      <c r="A1088" s="232"/>
      <c r="B1088" s="232"/>
      <c r="C1088" s="50">
        <v>64013314</v>
      </c>
      <c r="D1088" s="49" t="s">
        <v>2435</v>
      </c>
      <c r="E1088" s="49" t="s">
        <v>2436</v>
      </c>
      <c r="F1088" s="217">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3">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8" t="s">
        <v>2437</v>
      </c>
      <c r="AU1088" s="50">
        <v>0</v>
      </c>
      <c r="AV1088" s="50"/>
      <c r="AW1088" s="49" t="s">
        <v>204</v>
      </c>
      <c r="AX1088" s="50" t="s">
        <v>551</v>
      </c>
      <c r="AY1088" s="50">
        <v>0</v>
      </c>
      <c r="AZ1088" s="50">
        <v>77005103</v>
      </c>
      <c r="BA1088" s="49" t="s">
        <v>1180</v>
      </c>
      <c r="BB1088" s="348" t="s">
        <v>2438</v>
      </c>
      <c r="BC1088" s="50">
        <v>0</v>
      </c>
      <c r="BD1088" s="50">
        <v>0</v>
      </c>
      <c r="BE1088" s="52" t="s">
        <v>2439</v>
      </c>
      <c r="BF1088" s="52" t="s">
        <v>2440</v>
      </c>
      <c r="BG1088" s="50">
        <v>0</v>
      </c>
      <c r="BH1088" s="50">
        <v>0</v>
      </c>
      <c r="BI1088" s="50">
        <v>0</v>
      </c>
      <c r="BJ1088" s="50">
        <v>0</v>
      </c>
      <c r="BK1088" s="50">
        <v>0</v>
      </c>
      <c r="BL1088" s="50">
        <v>0</v>
      </c>
      <c r="BM1088" s="234">
        <v>0</v>
      </c>
      <c r="BN1088" s="50">
        <v>0</v>
      </c>
      <c r="BO1088" s="50">
        <v>0</v>
      </c>
      <c r="BP1088" s="50">
        <v>0</v>
      </c>
      <c r="BQ1088" s="50">
        <v>0</v>
      </c>
      <c r="BR1088" s="50">
        <v>0</v>
      </c>
      <c r="BS1088" s="50">
        <v>0</v>
      </c>
      <c r="BT1088" s="50">
        <v>0</v>
      </c>
      <c r="BU1088" s="50">
        <v>0</v>
      </c>
      <c r="BV1088" s="23"/>
      <c r="BW1088" s="23"/>
      <c r="BX1088" s="23"/>
      <c r="BY1088" s="23"/>
      <c r="BZ1088" s="23"/>
    </row>
    <row r="1089" s="4" customFormat="1" ht="20.1" customHeight="1" spans="1:78">
      <c r="A1089" s="232"/>
      <c r="B1089" s="232"/>
      <c r="C1089" s="50">
        <v>64013315</v>
      </c>
      <c r="D1089" s="49" t="s">
        <v>2435</v>
      </c>
      <c r="E1089" s="49" t="s">
        <v>2436</v>
      </c>
      <c r="F1089" s="217">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3">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8" t="s">
        <v>2437</v>
      </c>
      <c r="AU1089" s="50">
        <v>0</v>
      </c>
      <c r="AV1089" s="50"/>
      <c r="AW1089" s="49" t="s">
        <v>204</v>
      </c>
      <c r="AX1089" s="50" t="s">
        <v>551</v>
      </c>
      <c r="AY1089" s="50">
        <v>0</v>
      </c>
      <c r="AZ1089" s="50">
        <v>77005103</v>
      </c>
      <c r="BA1089" s="49" t="s">
        <v>1180</v>
      </c>
      <c r="BB1089" s="348" t="s">
        <v>2438</v>
      </c>
      <c r="BC1089" s="50">
        <v>0</v>
      </c>
      <c r="BD1089" s="50">
        <v>0</v>
      </c>
      <c r="BE1089" s="52" t="s">
        <v>2439</v>
      </c>
      <c r="BF1089" s="52" t="s">
        <v>2440</v>
      </c>
      <c r="BG1089" s="50">
        <v>0</v>
      </c>
      <c r="BH1089" s="50">
        <v>0</v>
      </c>
      <c r="BI1089" s="50">
        <v>0</v>
      </c>
      <c r="BJ1089" s="50">
        <v>0</v>
      </c>
      <c r="BK1089" s="50">
        <v>0</v>
      </c>
      <c r="BL1089" s="50">
        <v>0</v>
      </c>
      <c r="BM1089" s="234">
        <v>0</v>
      </c>
      <c r="BN1089" s="50">
        <v>0</v>
      </c>
      <c r="BO1089" s="50">
        <v>0</v>
      </c>
      <c r="BP1089" s="50">
        <v>0</v>
      </c>
      <c r="BQ1089" s="50">
        <v>0</v>
      </c>
      <c r="BR1089" s="50">
        <v>0</v>
      </c>
      <c r="BS1089" s="50">
        <v>0</v>
      </c>
      <c r="BT1089" s="50">
        <v>0</v>
      </c>
      <c r="BU1089" s="50">
        <v>0</v>
      </c>
      <c r="BV1089" s="23"/>
      <c r="BW1089" s="23"/>
      <c r="BX1089" s="23"/>
      <c r="BY1089" s="23"/>
      <c r="BZ1089" s="23"/>
    </row>
    <row r="1090" s="4" customFormat="1" ht="20.1" customHeight="1" spans="1:78">
      <c r="A1090" s="232"/>
      <c r="B1090" s="232"/>
      <c r="C1090" s="50">
        <v>64013316</v>
      </c>
      <c r="D1090" s="49" t="s">
        <v>2435</v>
      </c>
      <c r="E1090" s="49" t="s">
        <v>2436</v>
      </c>
      <c r="F1090" s="217">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3">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8" t="s">
        <v>2437</v>
      </c>
      <c r="AU1090" s="50">
        <v>0</v>
      </c>
      <c r="AV1090" s="50"/>
      <c r="AW1090" s="49" t="s">
        <v>204</v>
      </c>
      <c r="AX1090" s="50" t="s">
        <v>551</v>
      </c>
      <c r="AY1090" s="50">
        <v>0</v>
      </c>
      <c r="AZ1090" s="50">
        <v>77005103</v>
      </c>
      <c r="BA1090" s="49" t="s">
        <v>1180</v>
      </c>
      <c r="BB1090" s="348" t="s">
        <v>2438</v>
      </c>
      <c r="BC1090" s="50">
        <v>0</v>
      </c>
      <c r="BD1090" s="50">
        <v>0</v>
      </c>
      <c r="BE1090" s="52" t="s">
        <v>2439</v>
      </c>
      <c r="BF1090" s="52" t="s">
        <v>2440</v>
      </c>
      <c r="BG1090" s="50">
        <v>0</v>
      </c>
      <c r="BH1090" s="50">
        <v>0</v>
      </c>
      <c r="BI1090" s="50">
        <v>0</v>
      </c>
      <c r="BJ1090" s="50">
        <v>0</v>
      </c>
      <c r="BK1090" s="50">
        <v>0</v>
      </c>
      <c r="BL1090" s="50">
        <v>0</v>
      </c>
      <c r="BM1090" s="234">
        <v>0</v>
      </c>
      <c r="BN1090" s="50">
        <v>0</v>
      </c>
      <c r="BO1090" s="50">
        <v>0</v>
      </c>
      <c r="BP1090" s="50">
        <v>0</v>
      </c>
      <c r="BQ1090" s="50">
        <v>0</v>
      </c>
      <c r="BR1090" s="50">
        <v>0</v>
      </c>
      <c r="BS1090" s="50">
        <v>0</v>
      </c>
      <c r="BT1090" s="50">
        <v>0</v>
      </c>
      <c r="BU1090" s="50">
        <v>0</v>
      </c>
      <c r="BV1090" s="23"/>
      <c r="BW1090" s="23"/>
      <c r="BX1090" s="23"/>
      <c r="BY1090" s="23"/>
      <c r="BZ1090" s="23"/>
    </row>
    <row r="1091" s="2" customFormat="1" ht="20.1" customHeight="1" spans="1:78">
      <c r="A1091" s="220"/>
      <c r="B1091" s="220"/>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5" t="s">
        <v>2443</v>
      </c>
      <c r="AU1091" s="100" t="s">
        <v>204</v>
      </c>
      <c r="AV1091" s="346" t="s">
        <v>2334</v>
      </c>
      <c r="AW1091" s="110" t="s">
        <v>204</v>
      </c>
      <c r="AX1091" s="100" t="s">
        <v>551</v>
      </c>
      <c r="AY1091" s="107">
        <v>0</v>
      </c>
      <c r="AZ1091" s="107">
        <v>77005104</v>
      </c>
      <c r="BA1091" s="110" t="s">
        <v>1171</v>
      </c>
      <c r="BB1091" s="100">
        <v>0</v>
      </c>
      <c r="BC1091" s="105">
        <v>0</v>
      </c>
      <c r="BD1091" s="105">
        <v>0</v>
      </c>
      <c r="BE1091" s="186"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2" customFormat="1" ht="20.1" customHeight="1" spans="1:78">
      <c r="A1092" s="220"/>
      <c r="B1092" s="220"/>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5" t="s">
        <v>2443</v>
      </c>
      <c r="AU1092" s="100" t="s">
        <v>204</v>
      </c>
      <c r="AV1092" s="346" t="s">
        <v>2334</v>
      </c>
      <c r="AW1092" s="110" t="s">
        <v>204</v>
      </c>
      <c r="AX1092" s="100" t="s">
        <v>551</v>
      </c>
      <c r="AY1092" s="107">
        <v>0</v>
      </c>
      <c r="AZ1092" s="107">
        <v>77005104</v>
      </c>
      <c r="BA1092" s="110" t="s">
        <v>1171</v>
      </c>
      <c r="BB1092" s="100">
        <v>0</v>
      </c>
      <c r="BC1092" s="105">
        <v>0</v>
      </c>
      <c r="BD1092" s="105">
        <v>0</v>
      </c>
      <c r="BE1092" s="186"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6"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2" customFormat="1" ht="20.1" customHeight="1" spans="1:78">
      <c r="A1093" s="220"/>
      <c r="B1093" s="220"/>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5" t="s">
        <v>2443</v>
      </c>
      <c r="AU1093" s="100" t="s">
        <v>204</v>
      </c>
      <c r="AV1093" s="346" t="s">
        <v>2334</v>
      </c>
      <c r="AW1093" s="110" t="s">
        <v>204</v>
      </c>
      <c r="AX1093" s="100" t="s">
        <v>551</v>
      </c>
      <c r="AY1093" s="107">
        <v>0</v>
      </c>
      <c r="AZ1093" s="107">
        <v>77005104</v>
      </c>
      <c r="BA1093" s="110" t="s">
        <v>1171</v>
      </c>
      <c r="BB1093" s="100">
        <v>0</v>
      </c>
      <c r="BC1093" s="105">
        <v>0</v>
      </c>
      <c r="BD1093" s="105">
        <v>0</v>
      </c>
      <c r="BE1093" s="186" t="str">
        <f t="shared" si="120"/>
        <v>自身变成燃烧的烈风,移动速度降低25%,旋风状态中无法选并且无法释放其他技能，对附近的单位每270%攻击伤害+1800点固定伤害,并附加1秒眩晕和魔法印记</v>
      </c>
      <c r="BF1093" s="186"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2" customFormat="1" ht="20.1" customHeight="1" spans="1:78">
      <c r="A1094" s="220"/>
      <c r="B1094" s="220"/>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5" t="s">
        <v>2443</v>
      </c>
      <c r="AU1094" s="100" t="s">
        <v>204</v>
      </c>
      <c r="AV1094" s="346" t="s">
        <v>2334</v>
      </c>
      <c r="AW1094" s="110" t="s">
        <v>204</v>
      </c>
      <c r="AX1094" s="100" t="s">
        <v>551</v>
      </c>
      <c r="AY1094" s="107">
        <v>0</v>
      </c>
      <c r="AZ1094" s="107">
        <v>77005104</v>
      </c>
      <c r="BA1094" s="110" t="s">
        <v>1171</v>
      </c>
      <c r="BB1094" s="100">
        <v>0</v>
      </c>
      <c r="BC1094" s="105">
        <v>0</v>
      </c>
      <c r="BD1094" s="105">
        <v>0</v>
      </c>
      <c r="BE1094" s="186" t="str">
        <f t="shared" si="120"/>
        <v>自身变成燃烧的烈风,移动速度降低25%,旋风状态中无法选并且无法释放其他技能，对附近的单位每300%攻击伤害+2800点固定伤害,并附加1秒眩晕和魔法印记</v>
      </c>
      <c r="BF1094" s="186"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2" customFormat="1" ht="20.1" customHeight="1" spans="1:78">
      <c r="A1095" s="220"/>
      <c r="B1095" s="220"/>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5" t="s">
        <v>2443</v>
      </c>
      <c r="AU1095" s="100" t="s">
        <v>204</v>
      </c>
      <c r="AV1095" s="346" t="s">
        <v>2334</v>
      </c>
      <c r="AW1095" s="110" t="s">
        <v>204</v>
      </c>
      <c r="AX1095" s="100" t="s">
        <v>551</v>
      </c>
      <c r="AY1095" s="107">
        <v>0</v>
      </c>
      <c r="AZ1095" s="107">
        <v>77005104</v>
      </c>
      <c r="BA1095" s="110" t="s">
        <v>1171</v>
      </c>
      <c r="BB1095" s="100">
        <v>0</v>
      </c>
      <c r="BC1095" s="105">
        <v>0</v>
      </c>
      <c r="BD1095" s="105">
        <v>0</v>
      </c>
      <c r="BE1095" s="186" t="str">
        <f t="shared" si="120"/>
        <v>自身变成燃烧的烈风,移动速度降低25%,旋风状态中无法选并且无法释放其他技能，对附近的单位每330%攻击伤害+4000点固定伤害,并附加1秒眩晕和魔法印记</v>
      </c>
      <c r="BF1095" s="186"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2" customFormat="1" ht="20.1" customHeight="1" spans="1:78">
      <c r="A1096" s="220"/>
      <c r="B1096" s="220"/>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5" t="s">
        <v>2443</v>
      </c>
      <c r="AU1096" s="100" t="s">
        <v>204</v>
      </c>
      <c r="AV1096" s="346" t="s">
        <v>2334</v>
      </c>
      <c r="AW1096" s="110" t="s">
        <v>204</v>
      </c>
      <c r="AX1096" s="100" t="s">
        <v>551</v>
      </c>
      <c r="AY1096" s="107">
        <v>0</v>
      </c>
      <c r="AZ1096" s="107">
        <v>77005104</v>
      </c>
      <c r="BA1096" s="110" t="s">
        <v>1171</v>
      </c>
      <c r="BB1096" s="100">
        <v>0</v>
      </c>
      <c r="BC1096" s="105">
        <v>0</v>
      </c>
      <c r="BD1096" s="105">
        <v>0</v>
      </c>
      <c r="BE1096" s="186" t="str">
        <f t="shared" si="120"/>
        <v>自身变成燃烧的烈风,移动速度降低25%,旋风状态中无法选并且无法释放其他技能，对附近的单位每360%攻击伤害+5200点固定伤害,并附加1秒眩晕和魔法印记</v>
      </c>
      <c r="BF1096" s="186"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3" customFormat="1" ht="19.5" customHeight="1" spans="1:78">
      <c r="A1097" s="221"/>
      <c r="B1097" s="221"/>
      <c r="C1097" s="222">
        <v>64013501</v>
      </c>
      <c r="D1097" s="223" t="s">
        <v>766</v>
      </c>
      <c r="E1097" s="223" t="s">
        <v>767</v>
      </c>
      <c r="F1097" s="226">
        <v>1</v>
      </c>
      <c r="G1097" s="226">
        <v>0</v>
      </c>
      <c r="H1097" s="226">
        <v>0</v>
      </c>
      <c r="I1097" s="227">
        <v>0</v>
      </c>
      <c r="J1097" s="222">
        <v>1</v>
      </c>
      <c r="K1097" s="222">
        <v>0</v>
      </c>
      <c r="L1097" s="222">
        <v>0</v>
      </c>
      <c r="M1097" s="226">
        <v>0</v>
      </c>
      <c r="N1097" s="226">
        <v>0</v>
      </c>
      <c r="O1097" s="226">
        <v>2</v>
      </c>
      <c r="P1097" s="226">
        <v>1</v>
      </c>
      <c r="Q1097" s="226">
        <v>1</v>
      </c>
      <c r="R1097" s="226">
        <v>1</v>
      </c>
      <c r="S1097" s="228">
        <v>0</v>
      </c>
      <c r="T1097" s="226">
        <v>0</v>
      </c>
      <c r="U1097" s="226">
        <v>1</v>
      </c>
      <c r="V1097" s="226">
        <v>1</v>
      </c>
      <c r="W1097" s="226">
        <v>0</v>
      </c>
      <c r="X1097" s="226">
        <v>1.5</v>
      </c>
      <c r="Y1097" s="19">
        <v>0</v>
      </c>
      <c r="Z1097" s="226">
        <v>0</v>
      </c>
      <c r="AA1097" s="226">
        <v>0</v>
      </c>
      <c r="AB1097" s="226">
        <v>0</v>
      </c>
      <c r="AC1097" s="226">
        <v>0</v>
      </c>
      <c r="AD1097" s="226">
        <v>0</v>
      </c>
      <c r="AE1097" s="226">
        <v>1</v>
      </c>
      <c r="AF1097" s="226">
        <v>10</v>
      </c>
      <c r="AG1097" s="226">
        <v>2</v>
      </c>
      <c r="AH1097" s="226" t="s">
        <v>1042</v>
      </c>
      <c r="AI1097" s="228">
        <v>0</v>
      </c>
      <c r="AJ1097" s="228">
        <v>2</v>
      </c>
      <c r="AK1097" s="228">
        <v>0</v>
      </c>
      <c r="AL1097" s="228">
        <v>1.5</v>
      </c>
      <c r="AM1097" s="226">
        <v>0</v>
      </c>
      <c r="AN1097" s="226">
        <v>0.5</v>
      </c>
      <c r="AO1097" s="226">
        <v>0</v>
      </c>
      <c r="AP1097" s="226">
        <v>1</v>
      </c>
      <c r="AQ1097" s="226">
        <v>1000</v>
      </c>
      <c r="AR1097" s="226">
        <v>0.2</v>
      </c>
      <c r="AS1097" s="226">
        <v>15</v>
      </c>
      <c r="AT1097" s="228">
        <v>0</v>
      </c>
      <c r="AU1097" s="347" t="s">
        <v>2449</v>
      </c>
      <c r="AV1097" s="229"/>
      <c r="AW1097" s="223" t="s">
        <v>205</v>
      </c>
      <c r="AX1097" s="226" t="s">
        <v>221</v>
      </c>
      <c r="AY1097" s="222">
        <v>0</v>
      </c>
      <c r="AZ1097" s="222">
        <v>0</v>
      </c>
      <c r="BA1097" s="235" t="s">
        <v>222</v>
      </c>
      <c r="BB1097" s="226">
        <v>0</v>
      </c>
      <c r="BC1097" s="227">
        <v>0</v>
      </c>
      <c r="BD1097" s="227">
        <v>0</v>
      </c>
      <c r="BE1097" s="231" t="s">
        <v>2450</v>
      </c>
      <c r="BF1097" s="231" t="s">
        <v>2451</v>
      </c>
      <c r="BG1097" s="226">
        <v>0</v>
      </c>
      <c r="BH1097" s="226">
        <v>0</v>
      </c>
      <c r="BI1097" s="226">
        <v>0</v>
      </c>
      <c r="BJ1097" s="226">
        <v>0</v>
      </c>
      <c r="BK1097" s="226">
        <v>0</v>
      </c>
      <c r="BL1097" s="226">
        <v>0</v>
      </c>
      <c r="BM1097" s="225">
        <v>0</v>
      </c>
      <c r="BN1097" s="228">
        <v>0</v>
      </c>
      <c r="BO1097" s="228">
        <v>0</v>
      </c>
      <c r="BP1097" s="228">
        <v>0</v>
      </c>
      <c r="BQ1097" s="228">
        <v>0</v>
      </c>
      <c r="BR1097" s="228">
        <v>0</v>
      </c>
      <c r="BS1097" s="228">
        <v>0</v>
      </c>
      <c r="BT1097" s="228">
        <v>0</v>
      </c>
      <c r="BU1097" s="228">
        <v>0</v>
      </c>
      <c r="BV1097" s="23"/>
      <c r="BW1097" s="23"/>
      <c r="BX1097" s="23"/>
      <c r="BY1097" s="23"/>
      <c r="BZ1097" s="23"/>
    </row>
    <row r="1098" s="3" customFormat="1" ht="19.5" customHeight="1" spans="1:78">
      <c r="A1098" s="221"/>
      <c r="B1098" s="221"/>
      <c r="C1098" s="222">
        <v>64013601</v>
      </c>
      <c r="D1098" s="223" t="s">
        <v>2452</v>
      </c>
      <c r="E1098" s="223" t="s">
        <v>2453</v>
      </c>
      <c r="F1098" s="222">
        <v>1</v>
      </c>
      <c r="G1098" s="222">
        <v>0</v>
      </c>
      <c r="H1098" s="222">
        <v>0</v>
      </c>
      <c r="I1098" s="227">
        <v>0</v>
      </c>
      <c r="J1098" s="222">
        <v>1</v>
      </c>
      <c r="K1098" s="222">
        <v>0</v>
      </c>
      <c r="L1098" s="222">
        <v>0</v>
      </c>
      <c r="M1098" s="226">
        <v>0</v>
      </c>
      <c r="N1098" s="226">
        <v>0</v>
      </c>
      <c r="O1098" s="226">
        <v>2</v>
      </c>
      <c r="P1098" s="226">
        <v>3</v>
      </c>
      <c r="Q1098" s="226">
        <v>0.2</v>
      </c>
      <c r="R1098" s="226">
        <v>0</v>
      </c>
      <c r="S1098" s="228">
        <v>0</v>
      </c>
      <c r="T1098" s="226">
        <v>0</v>
      </c>
      <c r="U1098" s="226">
        <v>1</v>
      </c>
      <c r="V1098" s="226">
        <v>2</v>
      </c>
      <c r="W1098" s="226">
        <v>0</v>
      </c>
      <c r="X1098" s="226">
        <v>0</v>
      </c>
      <c r="Y1098" s="19">
        <v>0</v>
      </c>
      <c r="Z1098" s="226">
        <v>0</v>
      </c>
      <c r="AA1098" s="226">
        <v>1</v>
      </c>
      <c r="AB1098" s="226">
        <v>0</v>
      </c>
      <c r="AC1098" s="226">
        <v>0</v>
      </c>
      <c r="AD1098" s="226">
        <v>1</v>
      </c>
      <c r="AE1098" s="226">
        <v>1</v>
      </c>
      <c r="AF1098" s="226">
        <v>0</v>
      </c>
      <c r="AG1098" s="226">
        <v>1</v>
      </c>
      <c r="AH1098" s="226">
        <v>3</v>
      </c>
      <c r="AI1098" s="228">
        <v>0</v>
      </c>
      <c r="AJ1098" s="228">
        <v>1</v>
      </c>
      <c r="AK1098" s="228">
        <v>0</v>
      </c>
      <c r="AL1098" s="228">
        <v>3</v>
      </c>
      <c r="AM1098" s="226">
        <v>0</v>
      </c>
      <c r="AN1098" s="226">
        <v>0</v>
      </c>
      <c r="AO1098" s="226">
        <v>0</v>
      </c>
      <c r="AP1098" s="226">
        <v>0</v>
      </c>
      <c r="AQ1098" s="226">
        <v>500</v>
      </c>
      <c r="AR1098" s="226">
        <v>0</v>
      </c>
      <c r="AS1098" s="226">
        <v>0</v>
      </c>
      <c r="AT1098" s="228">
        <v>95101004</v>
      </c>
      <c r="AU1098" s="229">
        <v>0</v>
      </c>
      <c r="AV1098" s="229"/>
      <c r="AW1098" s="230" t="s">
        <v>204</v>
      </c>
      <c r="AX1098" s="226" t="s">
        <v>540</v>
      </c>
      <c r="AY1098" s="222">
        <v>0</v>
      </c>
      <c r="AZ1098" s="222">
        <v>0</v>
      </c>
      <c r="BA1098" s="223" t="s">
        <v>206</v>
      </c>
      <c r="BB1098" s="226">
        <v>0</v>
      </c>
      <c r="BC1098" s="227">
        <v>0</v>
      </c>
      <c r="BD1098" s="227">
        <v>0</v>
      </c>
      <c r="BE1098" s="231" t="s">
        <v>2454</v>
      </c>
      <c r="BF1098" s="231" t="s">
        <v>2455</v>
      </c>
      <c r="BG1098" s="226">
        <v>0</v>
      </c>
      <c r="BH1098" s="226">
        <v>0</v>
      </c>
      <c r="BI1098" s="226">
        <v>0</v>
      </c>
      <c r="BJ1098" s="226">
        <v>0</v>
      </c>
      <c r="BK1098" s="226">
        <v>0</v>
      </c>
      <c r="BL1098" s="226">
        <v>0</v>
      </c>
      <c r="BM1098" s="225">
        <v>0</v>
      </c>
      <c r="BN1098" s="228">
        <v>0</v>
      </c>
      <c r="BO1098" s="228">
        <v>0</v>
      </c>
      <c r="BP1098" s="228">
        <v>0</v>
      </c>
      <c r="BQ1098" s="228">
        <v>0</v>
      </c>
      <c r="BR1098" s="228">
        <v>0</v>
      </c>
      <c r="BS1098" s="228">
        <v>0</v>
      </c>
      <c r="BT1098" s="228">
        <v>0</v>
      </c>
      <c r="BU1098" s="228">
        <v>0</v>
      </c>
      <c r="BV1098" s="23"/>
      <c r="BW1098" s="23"/>
      <c r="BX1098" s="23"/>
      <c r="BY1098" s="23"/>
      <c r="BZ1098" s="23"/>
    </row>
    <row r="1099" s="3" customFormat="1" ht="19.5" customHeight="1" spans="1:78">
      <c r="A1099" s="221"/>
      <c r="B1099" s="221"/>
      <c r="C1099" s="222">
        <v>64013602</v>
      </c>
      <c r="D1099" s="223" t="s">
        <v>2452</v>
      </c>
      <c r="E1099" s="223" t="s">
        <v>2453</v>
      </c>
      <c r="F1099" s="222">
        <v>1</v>
      </c>
      <c r="G1099" s="222">
        <v>0</v>
      </c>
      <c r="H1099" s="222">
        <v>0</v>
      </c>
      <c r="I1099" s="227">
        <v>0</v>
      </c>
      <c r="J1099" s="222">
        <v>1</v>
      </c>
      <c r="K1099" s="222">
        <v>0</v>
      </c>
      <c r="L1099" s="222">
        <v>0</v>
      </c>
      <c r="M1099" s="226">
        <v>0</v>
      </c>
      <c r="N1099" s="226">
        <v>0</v>
      </c>
      <c r="O1099" s="226">
        <v>2</v>
      </c>
      <c r="P1099" s="226">
        <v>3</v>
      </c>
      <c r="Q1099" s="226">
        <v>0.2</v>
      </c>
      <c r="R1099" s="226">
        <v>0</v>
      </c>
      <c r="S1099" s="228">
        <v>0</v>
      </c>
      <c r="T1099" s="226">
        <v>0</v>
      </c>
      <c r="U1099" s="226">
        <v>1</v>
      </c>
      <c r="V1099" s="226">
        <v>2</v>
      </c>
      <c r="W1099" s="226">
        <v>0</v>
      </c>
      <c r="X1099" s="226">
        <v>0</v>
      </c>
      <c r="Y1099" s="19">
        <v>0</v>
      </c>
      <c r="Z1099" s="226">
        <v>0</v>
      </c>
      <c r="AA1099" s="226">
        <v>1</v>
      </c>
      <c r="AB1099" s="226">
        <v>0</v>
      </c>
      <c r="AC1099" s="226">
        <v>0</v>
      </c>
      <c r="AD1099" s="226">
        <v>1</v>
      </c>
      <c r="AE1099" s="226">
        <v>1</v>
      </c>
      <c r="AF1099" s="226">
        <v>0</v>
      </c>
      <c r="AG1099" s="226">
        <v>1</v>
      </c>
      <c r="AH1099" s="226">
        <v>3</v>
      </c>
      <c r="AI1099" s="228">
        <v>0</v>
      </c>
      <c r="AJ1099" s="228">
        <v>1</v>
      </c>
      <c r="AK1099" s="228">
        <v>0</v>
      </c>
      <c r="AL1099" s="228">
        <v>3</v>
      </c>
      <c r="AM1099" s="226">
        <v>0</v>
      </c>
      <c r="AN1099" s="226">
        <v>0</v>
      </c>
      <c r="AO1099" s="226">
        <v>0</v>
      </c>
      <c r="AP1099" s="226">
        <v>0</v>
      </c>
      <c r="AQ1099" s="226">
        <v>500</v>
      </c>
      <c r="AR1099" s="226">
        <v>0</v>
      </c>
      <c r="AS1099" s="226">
        <v>0</v>
      </c>
      <c r="AT1099" s="228">
        <v>95101004</v>
      </c>
      <c r="AU1099" s="229">
        <v>0</v>
      </c>
      <c r="AV1099" s="229"/>
      <c r="AW1099" s="230" t="s">
        <v>204</v>
      </c>
      <c r="AX1099" s="226" t="s">
        <v>540</v>
      </c>
      <c r="AY1099" s="222">
        <v>0</v>
      </c>
      <c r="AZ1099" s="222">
        <v>0</v>
      </c>
      <c r="BA1099" s="223" t="s">
        <v>206</v>
      </c>
      <c r="BB1099" s="226">
        <v>0</v>
      </c>
      <c r="BC1099" s="227">
        <v>0</v>
      </c>
      <c r="BD1099" s="227">
        <v>0</v>
      </c>
      <c r="BE1099" s="231" t="s">
        <v>2454</v>
      </c>
      <c r="BF1099" s="231" t="s">
        <v>2455</v>
      </c>
      <c r="BG1099" s="226">
        <v>0</v>
      </c>
      <c r="BH1099" s="226">
        <v>0</v>
      </c>
      <c r="BI1099" s="226">
        <v>0</v>
      </c>
      <c r="BJ1099" s="226">
        <v>0</v>
      </c>
      <c r="BK1099" s="226">
        <v>0</v>
      </c>
      <c r="BL1099" s="226">
        <v>0</v>
      </c>
      <c r="BM1099" s="225">
        <v>0</v>
      </c>
      <c r="BN1099" s="228">
        <v>0</v>
      </c>
      <c r="BO1099" s="228">
        <v>0</v>
      </c>
      <c r="BP1099" s="228">
        <v>0</v>
      </c>
      <c r="BQ1099" s="228">
        <v>0</v>
      </c>
      <c r="BR1099" s="228">
        <v>0</v>
      </c>
      <c r="BS1099" s="228">
        <v>0</v>
      </c>
      <c r="BT1099" s="228">
        <v>0</v>
      </c>
      <c r="BU1099" s="228">
        <v>0</v>
      </c>
      <c r="BV1099" s="23"/>
      <c r="BW1099" s="23"/>
      <c r="BX1099" s="23"/>
      <c r="BY1099" s="23"/>
      <c r="BZ1099" s="23"/>
    </row>
    <row r="1100" s="3" customFormat="1" ht="19.5" customHeight="1" spans="1:78">
      <c r="A1100" s="221"/>
      <c r="B1100" s="221"/>
      <c r="C1100" s="222">
        <v>64013603</v>
      </c>
      <c r="D1100" s="223" t="s">
        <v>2452</v>
      </c>
      <c r="E1100" s="223" t="s">
        <v>2453</v>
      </c>
      <c r="F1100" s="222">
        <v>1</v>
      </c>
      <c r="G1100" s="222">
        <v>0</v>
      </c>
      <c r="H1100" s="222">
        <v>0</v>
      </c>
      <c r="I1100" s="227">
        <v>0</v>
      </c>
      <c r="J1100" s="222">
        <v>1</v>
      </c>
      <c r="K1100" s="222">
        <v>0</v>
      </c>
      <c r="L1100" s="222">
        <v>0</v>
      </c>
      <c r="M1100" s="226">
        <v>0</v>
      </c>
      <c r="N1100" s="226">
        <v>0</v>
      </c>
      <c r="O1100" s="226">
        <v>2</v>
      </c>
      <c r="P1100" s="226">
        <v>3</v>
      </c>
      <c r="Q1100" s="226">
        <v>0.2</v>
      </c>
      <c r="R1100" s="226">
        <v>0</v>
      </c>
      <c r="S1100" s="228">
        <v>0</v>
      </c>
      <c r="T1100" s="226">
        <v>0</v>
      </c>
      <c r="U1100" s="226">
        <v>1</v>
      </c>
      <c r="V1100" s="226">
        <v>2</v>
      </c>
      <c r="W1100" s="226">
        <v>0</v>
      </c>
      <c r="X1100" s="226">
        <v>0</v>
      </c>
      <c r="Y1100" s="19">
        <v>0</v>
      </c>
      <c r="Z1100" s="226">
        <v>0</v>
      </c>
      <c r="AA1100" s="226">
        <v>1</v>
      </c>
      <c r="AB1100" s="226">
        <v>0</v>
      </c>
      <c r="AC1100" s="226">
        <v>0</v>
      </c>
      <c r="AD1100" s="226">
        <v>1</v>
      </c>
      <c r="AE1100" s="226">
        <v>1</v>
      </c>
      <c r="AF1100" s="226">
        <v>0</v>
      </c>
      <c r="AG1100" s="226">
        <v>1</v>
      </c>
      <c r="AH1100" s="226">
        <v>3</v>
      </c>
      <c r="AI1100" s="228">
        <v>0</v>
      </c>
      <c r="AJ1100" s="228">
        <v>1</v>
      </c>
      <c r="AK1100" s="228">
        <v>0</v>
      </c>
      <c r="AL1100" s="228">
        <v>3</v>
      </c>
      <c r="AM1100" s="226">
        <v>0</v>
      </c>
      <c r="AN1100" s="226">
        <v>0</v>
      </c>
      <c r="AO1100" s="226">
        <v>0</v>
      </c>
      <c r="AP1100" s="226">
        <v>0</v>
      </c>
      <c r="AQ1100" s="226">
        <v>500</v>
      </c>
      <c r="AR1100" s="226">
        <v>0</v>
      </c>
      <c r="AS1100" s="226">
        <v>0</v>
      </c>
      <c r="AT1100" s="228">
        <v>95101004</v>
      </c>
      <c r="AU1100" s="229">
        <v>0</v>
      </c>
      <c r="AV1100" s="229"/>
      <c r="AW1100" s="230" t="s">
        <v>204</v>
      </c>
      <c r="AX1100" s="226" t="s">
        <v>540</v>
      </c>
      <c r="AY1100" s="222">
        <v>0</v>
      </c>
      <c r="AZ1100" s="222">
        <v>0</v>
      </c>
      <c r="BA1100" s="223" t="s">
        <v>206</v>
      </c>
      <c r="BB1100" s="226">
        <v>0</v>
      </c>
      <c r="BC1100" s="227">
        <v>0</v>
      </c>
      <c r="BD1100" s="227">
        <v>0</v>
      </c>
      <c r="BE1100" s="231" t="s">
        <v>2454</v>
      </c>
      <c r="BF1100" s="231" t="s">
        <v>2455</v>
      </c>
      <c r="BG1100" s="226">
        <v>0</v>
      </c>
      <c r="BH1100" s="226">
        <v>0</v>
      </c>
      <c r="BI1100" s="226">
        <v>0</v>
      </c>
      <c r="BJ1100" s="226">
        <v>0</v>
      </c>
      <c r="BK1100" s="226">
        <v>0</v>
      </c>
      <c r="BL1100" s="226">
        <v>0</v>
      </c>
      <c r="BM1100" s="225">
        <v>0</v>
      </c>
      <c r="BN1100" s="228">
        <v>0</v>
      </c>
      <c r="BO1100" s="228">
        <v>0</v>
      </c>
      <c r="BP1100" s="228">
        <v>0</v>
      </c>
      <c r="BQ1100" s="228">
        <v>0</v>
      </c>
      <c r="BR1100" s="228">
        <v>0</v>
      </c>
      <c r="BS1100" s="228">
        <v>0</v>
      </c>
      <c r="BT1100" s="228">
        <v>0</v>
      </c>
      <c r="BU1100" s="228">
        <v>0</v>
      </c>
      <c r="BV1100" s="23"/>
      <c r="BW1100" s="23"/>
      <c r="BX1100" s="23"/>
      <c r="BY1100" s="23"/>
      <c r="BZ1100" s="23"/>
    </row>
    <row r="1101" s="3" customFormat="1" ht="19.5" customHeight="1" spans="1:78">
      <c r="A1101" s="221"/>
      <c r="B1101" s="221"/>
      <c r="C1101" s="222">
        <v>64013604</v>
      </c>
      <c r="D1101" s="223" t="s">
        <v>2452</v>
      </c>
      <c r="E1101" s="223" t="s">
        <v>2453</v>
      </c>
      <c r="F1101" s="222">
        <v>1</v>
      </c>
      <c r="G1101" s="222">
        <v>0</v>
      </c>
      <c r="H1101" s="222">
        <v>0</v>
      </c>
      <c r="I1101" s="227">
        <v>0</v>
      </c>
      <c r="J1101" s="222">
        <v>1</v>
      </c>
      <c r="K1101" s="222">
        <v>0</v>
      </c>
      <c r="L1101" s="222">
        <v>0</v>
      </c>
      <c r="M1101" s="226">
        <v>0</v>
      </c>
      <c r="N1101" s="226">
        <v>0</v>
      </c>
      <c r="O1101" s="226">
        <v>2</v>
      </c>
      <c r="P1101" s="226">
        <v>3</v>
      </c>
      <c r="Q1101" s="226">
        <v>0.2</v>
      </c>
      <c r="R1101" s="226">
        <v>0</v>
      </c>
      <c r="S1101" s="228">
        <v>0</v>
      </c>
      <c r="T1101" s="226">
        <v>0</v>
      </c>
      <c r="U1101" s="226">
        <v>1</v>
      </c>
      <c r="V1101" s="226">
        <v>2</v>
      </c>
      <c r="W1101" s="226">
        <v>0</v>
      </c>
      <c r="X1101" s="226">
        <v>0</v>
      </c>
      <c r="Y1101" s="19">
        <v>0</v>
      </c>
      <c r="Z1101" s="226">
        <v>0</v>
      </c>
      <c r="AA1101" s="226">
        <v>1</v>
      </c>
      <c r="AB1101" s="226">
        <v>0</v>
      </c>
      <c r="AC1101" s="226">
        <v>0</v>
      </c>
      <c r="AD1101" s="226">
        <v>1</v>
      </c>
      <c r="AE1101" s="226">
        <v>1</v>
      </c>
      <c r="AF1101" s="226">
        <v>0</v>
      </c>
      <c r="AG1101" s="226">
        <v>1</v>
      </c>
      <c r="AH1101" s="226">
        <v>3</v>
      </c>
      <c r="AI1101" s="228">
        <v>0</v>
      </c>
      <c r="AJ1101" s="228">
        <v>1</v>
      </c>
      <c r="AK1101" s="228">
        <v>0</v>
      </c>
      <c r="AL1101" s="228">
        <v>3</v>
      </c>
      <c r="AM1101" s="226">
        <v>0</v>
      </c>
      <c r="AN1101" s="226">
        <v>0</v>
      </c>
      <c r="AO1101" s="226">
        <v>0</v>
      </c>
      <c r="AP1101" s="226">
        <v>0</v>
      </c>
      <c r="AQ1101" s="226">
        <v>500</v>
      </c>
      <c r="AR1101" s="226">
        <v>0</v>
      </c>
      <c r="AS1101" s="226">
        <v>0</v>
      </c>
      <c r="AT1101" s="228">
        <v>95101004</v>
      </c>
      <c r="AU1101" s="229">
        <v>0</v>
      </c>
      <c r="AV1101" s="229"/>
      <c r="AW1101" s="230" t="s">
        <v>204</v>
      </c>
      <c r="AX1101" s="226" t="s">
        <v>540</v>
      </c>
      <c r="AY1101" s="222">
        <v>0</v>
      </c>
      <c r="AZ1101" s="222">
        <v>0</v>
      </c>
      <c r="BA1101" s="223" t="s">
        <v>206</v>
      </c>
      <c r="BB1101" s="226">
        <v>0</v>
      </c>
      <c r="BC1101" s="227">
        <v>0</v>
      </c>
      <c r="BD1101" s="227">
        <v>0</v>
      </c>
      <c r="BE1101" s="231" t="s">
        <v>2454</v>
      </c>
      <c r="BF1101" s="231" t="s">
        <v>2455</v>
      </c>
      <c r="BG1101" s="226">
        <v>0</v>
      </c>
      <c r="BH1101" s="226">
        <v>0</v>
      </c>
      <c r="BI1101" s="226">
        <v>0</v>
      </c>
      <c r="BJ1101" s="226">
        <v>0</v>
      </c>
      <c r="BK1101" s="226">
        <v>0</v>
      </c>
      <c r="BL1101" s="226">
        <v>0</v>
      </c>
      <c r="BM1101" s="225">
        <v>0</v>
      </c>
      <c r="BN1101" s="228">
        <v>0</v>
      </c>
      <c r="BO1101" s="228">
        <v>0</v>
      </c>
      <c r="BP1101" s="228">
        <v>0</v>
      </c>
      <c r="BQ1101" s="228">
        <v>0</v>
      </c>
      <c r="BR1101" s="228">
        <v>0</v>
      </c>
      <c r="BS1101" s="228">
        <v>0</v>
      </c>
      <c r="BT1101" s="228">
        <v>0</v>
      </c>
      <c r="BU1101" s="228">
        <v>0</v>
      </c>
      <c r="BV1101" s="23"/>
      <c r="BW1101" s="23"/>
      <c r="BX1101" s="23"/>
      <c r="BY1101" s="23"/>
      <c r="BZ1101" s="23"/>
    </row>
    <row r="1102" s="3" customFormat="1" ht="19.5" customHeight="1" spans="1:78">
      <c r="A1102" s="221"/>
      <c r="B1102" s="221"/>
      <c r="C1102" s="222">
        <v>64013605</v>
      </c>
      <c r="D1102" s="223" t="s">
        <v>2452</v>
      </c>
      <c r="E1102" s="223" t="s">
        <v>2453</v>
      </c>
      <c r="F1102" s="222">
        <v>1</v>
      </c>
      <c r="G1102" s="222">
        <v>0</v>
      </c>
      <c r="H1102" s="222">
        <v>0</v>
      </c>
      <c r="I1102" s="227">
        <v>0</v>
      </c>
      <c r="J1102" s="222">
        <v>1</v>
      </c>
      <c r="K1102" s="222">
        <v>0</v>
      </c>
      <c r="L1102" s="222">
        <v>0</v>
      </c>
      <c r="M1102" s="226">
        <v>0</v>
      </c>
      <c r="N1102" s="226">
        <v>0</v>
      </c>
      <c r="O1102" s="226">
        <v>2</v>
      </c>
      <c r="P1102" s="226">
        <v>3</v>
      </c>
      <c r="Q1102" s="226">
        <v>0.2</v>
      </c>
      <c r="R1102" s="226">
        <v>0</v>
      </c>
      <c r="S1102" s="228">
        <v>0</v>
      </c>
      <c r="T1102" s="226">
        <v>0</v>
      </c>
      <c r="U1102" s="226">
        <v>1</v>
      </c>
      <c r="V1102" s="226">
        <v>2</v>
      </c>
      <c r="W1102" s="226">
        <v>0</v>
      </c>
      <c r="X1102" s="226">
        <v>0</v>
      </c>
      <c r="Y1102" s="19">
        <v>0</v>
      </c>
      <c r="Z1102" s="226">
        <v>0</v>
      </c>
      <c r="AA1102" s="226">
        <v>1</v>
      </c>
      <c r="AB1102" s="226">
        <v>0</v>
      </c>
      <c r="AC1102" s="226">
        <v>0</v>
      </c>
      <c r="AD1102" s="226">
        <v>1</v>
      </c>
      <c r="AE1102" s="226">
        <v>1</v>
      </c>
      <c r="AF1102" s="226">
        <v>0</v>
      </c>
      <c r="AG1102" s="226">
        <v>1</v>
      </c>
      <c r="AH1102" s="226">
        <v>3</v>
      </c>
      <c r="AI1102" s="228">
        <v>0</v>
      </c>
      <c r="AJ1102" s="228">
        <v>1</v>
      </c>
      <c r="AK1102" s="228">
        <v>0</v>
      </c>
      <c r="AL1102" s="228">
        <v>3</v>
      </c>
      <c r="AM1102" s="226">
        <v>0</v>
      </c>
      <c r="AN1102" s="226">
        <v>0</v>
      </c>
      <c r="AO1102" s="226">
        <v>0</v>
      </c>
      <c r="AP1102" s="226">
        <v>0</v>
      </c>
      <c r="AQ1102" s="226">
        <v>500</v>
      </c>
      <c r="AR1102" s="226">
        <v>0</v>
      </c>
      <c r="AS1102" s="226">
        <v>0</v>
      </c>
      <c r="AT1102" s="228">
        <v>95101004</v>
      </c>
      <c r="AU1102" s="229">
        <v>0</v>
      </c>
      <c r="AV1102" s="229"/>
      <c r="AW1102" s="230" t="s">
        <v>204</v>
      </c>
      <c r="AX1102" s="226" t="s">
        <v>540</v>
      </c>
      <c r="AY1102" s="222">
        <v>0</v>
      </c>
      <c r="AZ1102" s="222">
        <v>0</v>
      </c>
      <c r="BA1102" s="223" t="s">
        <v>206</v>
      </c>
      <c r="BB1102" s="226">
        <v>0</v>
      </c>
      <c r="BC1102" s="227">
        <v>0</v>
      </c>
      <c r="BD1102" s="227">
        <v>0</v>
      </c>
      <c r="BE1102" s="231" t="s">
        <v>2454</v>
      </c>
      <c r="BF1102" s="231" t="s">
        <v>2455</v>
      </c>
      <c r="BG1102" s="226">
        <v>0</v>
      </c>
      <c r="BH1102" s="226">
        <v>0</v>
      </c>
      <c r="BI1102" s="226">
        <v>0</v>
      </c>
      <c r="BJ1102" s="226">
        <v>0</v>
      </c>
      <c r="BK1102" s="226">
        <v>0</v>
      </c>
      <c r="BL1102" s="226">
        <v>0</v>
      </c>
      <c r="BM1102" s="225">
        <v>0</v>
      </c>
      <c r="BN1102" s="228">
        <v>0</v>
      </c>
      <c r="BO1102" s="228">
        <v>0</v>
      </c>
      <c r="BP1102" s="228">
        <v>0</v>
      </c>
      <c r="BQ1102" s="228">
        <v>0</v>
      </c>
      <c r="BR1102" s="228">
        <v>0</v>
      </c>
      <c r="BS1102" s="228">
        <v>0</v>
      </c>
      <c r="BT1102" s="228">
        <v>0</v>
      </c>
      <c r="BU1102" s="228">
        <v>0</v>
      </c>
      <c r="BV1102" s="23"/>
      <c r="BW1102" s="23"/>
      <c r="BX1102" s="23"/>
      <c r="BY1102" s="23"/>
      <c r="BZ1102" s="23"/>
    </row>
    <row r="1103" s="3" customFormat="1" ht="19.5" customHeight="1" spans="1:78">
      <c r="A1103" s="221"/>
      <c r="B1103" s="221"/>
      <c r="C1103" s="222">
        <v>64013606</v>
      </c>
      <c r="D1103" s="223" t="s">
        <v>2452</v>
      </c>
      <c r="E1103" s="223" t="s">
        <v>2453</v>
      </c>
      <c r="F1103" s="222">
        <v>1</v>
      </c>
      <c r="G1103" s="222">
        <v>0</v>
      </c>
      <c r="H1103" s="222">
        <v>0</v>
      </c>
      <c r="I1103" s="227">
        <v>0</v>
      </c>
      <c r="J1103" s="222">
        <v>1</v>
      </c>
      <c r="K1103" s="222">
        <v>0</v>
      </c>
      <c r="L1103" s="222">
        <v>0</v>
      </c>
      <c r="M1103" s="226">
        <v>0</v>
      </c>
      <c r="N1103" s="226">
        <v>0</v>
      </c>
      <c r="O1103" s="226">
        <v>2</v>
      </c>
      <c r="P1103" s="226">
        <v>3</v>
      </c>
      <c r="Q1103" s="226">
        <v>0.2</v>
      </c>
      <c r="R1103" s="226">
        <v>0</v>
      </c>
      <c r="S1103" s="228">
        <v>0</v>
      </c>
      <c r="T1103" s="226">
        <v>0</v>
      </c>
      <c r="U1103" s="226">
        <v>1</v>
      </c>
      <c r="V1103" s="226">
        <v>2</v>
      </c>
      <c r="W1103" s="226">
        <v>0</v>
      </c>
      <c r="X1103" s="226">
        <v>0</v>
      </c>
      <c r="Y1103" s="19">
        <v>0</v>
      </c>
      <c r="Z1103" s="226">
        <v>0</v>
      </c>
      <c r="AA1103" s="226">
        <v>1</v>
      </c>
      <c r="AB1103" s="226">
        <v>0</v>
      </c>
      <c r="AC1103" s="226">
        <v>0</v>
      </c>
      <c r="AD1103" s="226">
        <v>1</v>
      </c>
      <c r="AE1103" s="226">
        <v>1</v>
      </c>
      <c r="AF1103" s="226">
        <v>0</v>
      </c>
      <c r="AG1103" s="226">
        <v>1</v>
      </c>
      <c r="AH1103" s="226">
        <v>3</v>
      </c>
      <c r="AI1103" s="228">
        <v>0</v>
      </c>
      <c r="AJ1103" s="228">
        <v>1</v>
      </c>
      <c r="AK1103" s="228">
        <v>0</v>
      </c>
      <c r="AL1103" s="228">
        <v>3</v>
      </c>
      <c r="AM1103" s="226">
        <v>0</v>
      </c>
      <c r="AN1103" s="226">
        <v>0</v>
      </c>
      <c r="AO1103" s="226">
        <v>0</v>
      </c>
      <c r="AP1103" s="226">
        <v>0</v>
      </c>
      <c r="AQ1103" s="226">
        <v>500</v>
      </c>
      <c r="AR1103" s="226">
        <v>0</v>
      </c>
      <c r="AS1103" s="226">
        <v>0</v>
      </c>
      <c r="AT1103" s="228">
        <v>95101004</v>
      </c>
      <c r="AU1103" s="229">
        <v>0</v>
      </c>
      <c r="AV1103" s="229"/>
      <c r="AW1103" s="230" t="s">
        <v>204</v>
      </c>
      <c r="AX1103" s="226" t="s">
        <v>540</v>
      </c>
      <c r="AY1103" s="222">
        <v>0</v>
      </c>
      <c r="AZ1103" s="222">
        <v>0</v>
      </c>
      <c r="BA1103" s="223" t="s">
        <v>206</v>
      </c>
      <c r="BB1103" s="226">
        <v>0</v>
      </c>
      <c r="BC1103" s="227">
        <v>0</v>
      </c>
      <c r="BD1103" s="227">
        <v>0</v>
      </c>
      <c r="BE1103" s="231" t="s">
        <v>2454</v>
      </c>
      <c r="BF1103" s="231" t="s">
        <v>2455</v>
      </c>
      <c r="BG1103" s="226">
        <v>0</v>
      </c>
      <c r="BH1103" s="226">
        <v>0</v>
      </c>
      <c r="BI1103" s="226">
        <v>0</v>
      </c>
      <c r="BJ1103" s="226">
        <v>0</v>
      </c>
      <c r="BK1103" s="226">
        <v>0</v>
      </c>
      <c r="BL1103" s="226">
        <v>0</v>
      </c>
      <c r="BM1103" s="225">
        <v>0</v>
      </c>
      <c r="BN1103" s="228">
        <v>0</v>
      </c>
      <c r="BO1103" s="228">
        <v>0</v>
      </c>
      <c r="BP1103" s="228">
        <v>0</v>
      </c>
      <c r="BQ1103" s="228">
        <v>0</v>
      </c>
      <c r="BR1103" s="228">
        <v>0</v>
      </c>
      <c r="BS1103" s="228">
        <v>0</v>
      </c>
      <c r="BT1103" s="228">
        <v>0</v>
      </c>
      <c r="BU1103" s="228">
        <v>0</v>
      </c>
      <c r="BV1103" s="23"/>
      <c r="BW1103" s="23"/>
      <c r="BX1103" s="23"/>
      <c r="BY1103" s="23"/>
      <c r="BZ1103" s="23"/>
    </row>
    <row r="1104" s="1" customFormat="1" ht="20.1" customHeight="1" spans="1:78">
      <c r="A1104" s="219"/>
      <c r="B1104" s="219"/>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6" t="s">
        <v>2334</v>
      </c>
      <c r="AW1104" s="35" t="s">
        <v>205</v>
      </c>
      <c r="AX1104" s="72" t="s">
        <v>551</v>
      </c>
      <c r="AY1104" s="74">
        <v>10000001</v>
      </c>
      <c r="AZ1104" s="74">
        <v>77005203</v>
      </c>
      <c r="BA1104" s="71" t="s">
        <v>321</v>
      </c>
      <c r="BB1104" s="72">
        <v>1</v>
      </c>
      <c r="BC1104" s="75">
        <v>0</v>
      </c>
      <c r="BD1104" s="75">
        <v>0</v>
      </c>
      <c r="BE1104" s="186"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1" customFormat="1" ht="20.1" customHeight="1" spans="1:78">
      <c r="A1105" s="219"/>
      <c r="B1105" s="219"/>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6" t="s">
        <v>2334</v>
      </c>
      <c r="AW1105" s="35" t="s">
        <v>205</v>
      </c>
      <c r="AX1105" s="72" t="s">
        <v>551</v>
      </c>
      <c r="AY1105" s="74">
        <v>10000001</v>
      </c>
      <c r="AZ1105" s="74">
        <v>77005203</v>
      </c>
      <c r="BA1105" s="71" t="s">
        <v>321</v>
      </c>
      <c r="BB1105" s="72">
        <v>1</v>
      </c>
      <c r="BC1105" s="75">
        <v>0</v>
      </c>
      <c r="BD1105" s="75">
        <v>0</v>
      </c>
      <c r="BE1105" s="186"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6"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1" customFormat="1" ht="20.1" customHeight="1" spans="1:78">
      <c r="A1106" s="219"/>
      <c r="B1106" s="219"/>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6" t="s">
        <v>2334</v>
      </c>
      <c r="AW1106" s="35" t="s">
        <v>205</v>
      </c>
      <c r="AX1106" s="72" t="s">
        <v>551</v>
      </c>
      <c r="AY1106" s="74">
        <v>10000001</v>
      </c>
      <c r="AZ1106" s="74">
        <v>77005203</v>
      </c>
      <c r="BA1106" s="71" t="s">
        <v>321</v>
      </c>
      <c r="BB1106" s="72">
        <v>1</v>
      </c>
      <c r="BC1106" s="75">
        <v>0</v>
      </c>
      <c r="BD1106" s="75">
        <v>0</v>
      </c>
      <c r="BE1106" s="186" t="str">
        <f t="shared" si="121"/>
        <v>对目标区域释放一个疾风深渊，每秒造成120%攻击伤害+450点固定伤害,持续6秒,并附加1层魔法印记</v>
      </c>
      <c r="BF1106" s="186"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1" customFormat="1" ht="20.1" customHeight="1" spans="1:78">
      <c r="A1107" s="219"/>
      <c r="B1107" s="219"/>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6" t="s">
        <v>2334</v>
      </c>
      <c r="AW1107" s="35" t="s">
        <v>205</v>
      </c>
      <c r="AX1107" s="72" t="s">
        <v>551</v>
      </c>
      <c r="AY1107" s="74">
        <v>10000001</v>
      </c>
      <c r="AZ1107" s="74">
        <v>77005203</v>
      </c>
      <c r="BA1107" s="71" t="s">
        <v>321</v>
      </c>
      <c r="BB1107" s="72">
        <v>1</v>
      </c>
      <c r="BC1107" s="75">
        <v>0</v>
      </c>
      <c r="BD1107" s="75">
        <v>0</v>
      </c>
      <c r="BE1107" s="186" t="str">
        <f t="shared" si="121"/>
        <v>对目标区域释放一个疾风深渊，每秒造成140%攻击伤害+700点固定伤害,持续6秒,并附加1层魔法印记</v>
      </c>
      <c r="BF1107" s="186"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1" customFormat="1" ht="20.1" customHeight="1" spans="1:78">
      <c r="A1108" s="219"/>
      <c r="B1108" s="219"/>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6" t="s">
        <v>2334</v>
      </c>
      <c r="AW1108" s="35" t="s">
        <v>205</v>
      </c>
      <c r="AX1108" s="72" t="s">
        <v>551</v>
      </c>
      <c r="AY1108" s="74">
        <v>10000001</v>
      </c>
      <c r="AZ1108" s="74">
        <v>77005203</v>
      </c>
      <c r="BA1108" s="71" t="s">
        <v>321</v>
      </c>
      <c r="BB1108" s="72">
        <v>1</v>
      </c>
      <c r="BC1108" s="75">
        <v>0</v>
      </c>
      <c r="BD1108" s="75">
        <v>0</v>
      </c>
      <c r="BE1108" s="186" t="str">
        <f t="shared" si="121"/>
        <v>对目标区域释放一个疾风深渊，每秒造成160%攻击伤害+1000点固定伤害,持续6秒,并附加1层魔法印记</v>
      </c>
      <c r="BF1108" s="186"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1" customFormat="1" ht="20.1" customHeight="1" spans="1:78">
      <c r="A1109" s="219"/>
      <c r="B1109" s="219"/>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6" t="s">
        <v>2334</v>
      </c>
      <c r="AW1109" s="35" t="s">
        <v>205</v>
      </c>
      <c r="AX1109" s="72" t="s">
        <v>551</v>
      </c>
      <c r="AY1109" s="74">
        <v>10000001</v>
      </c>
      <c r="AZ1109" s="74">
        <v>77005203</v>
      </c>
      <c r="BA1109" s="71" t="s">
        <v>321</v>
      </c>
      <c r="BB1109" s="72">
        <v>1</v>
      </c>
      <c r="BC1109" s="75">
        <v>0</v>
      </c>
      <c r="BD1109" s="75">
        <v>0</v>
      </c>
      <c r="BE1109" s="186" t="str">
        <f t="shared" si="121"/>
        <v>对目标区域释放一个疾风深渊，每秒造成180%攻击伤害+1300点固定伤害,持续6秒,并附加1层魔法印记</v>
      </c>
      <c r="BF1109" s="186"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2" customFormat="1" ht="19.5" customHeight="1" spans="1:78">
      <c r="A1110" s="220"/>
      <c r="B1110" s="219"/>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30" t="s">
        <v>2465</v>
      </c>
      <c r="AV1110" s="346" t="s">
        <v>2334</v>
      </c>
      <c r="AW1110" s="35" t="s">
        <v>205</v>
      </c>
      <c r="AX1110" s="100" t="s">
        <v>540</v>
      </c>
      <c r="AY1110" s="107">
        <v>10000001</v>
      </c>
      <c r="AZ1110" s="107">
        <v>77005201</v>
      </c>
      <c r="BA1110" s="110" t="s">
        <v>592</v>
      </c>
      <c r="BB1110" s="72" t="s">
        <v>2466</v>
      </c>
      <c r="BC1110" s="99">
        <v>0</v>
      </c>
      <c r="BD1110" s="99">
        <v>0</v>
      </c>
      <c r="BE1110" s="186" t="str">
        <f>"对目标区域释放移动的魔球，对敌方单位造成"&amp;X1110*100&amp;"%攻击伤害+"&amp;Z1110&amp;"点固定伤害,并附加1层魔法印记"</f>
        <v>对目标区域释放移动的魔球，对敌方单位造成280%攻击伤害+900点固定伤害,并附加1层魔法印记</v>
      </c>
      <c r="BF1110" s="186"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2" customFormat="1" ht="19.5" customHeight="1" spans="1:78">
      <c r="A1111" s="220"/>
      <c r="B1111" s="219"/>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30" t="s">
        <v>2465</v>
      </c>
      <c r="AV1111" s="346" t="s">
        <v>2334</v>
      </c>
      <c r="AW1111" s="35" t="s">
        <v>205</v>
      </c>
      <c r="AX1111" s="100" t="s">
        <v>540</v>
      </c>
      <c r="AY1111" s="107">
        <v>10000001</v>
      </c>
      <c r="AZ1111" s="107">
        <v>77005201</v>
      </c>
      <c r="BA1111" s="110" t="s">
        <v>592</v>
      </c>
      <c r="BB1111" s="72" t="s">
        <v>2466</v>
      </c>
      <c r="BC1111" s="99">
        <v>0</v>
      </c>
      <c r="BD1111" s="99">
        <v>0</v>
      </c>
      <c r="BE1111" s="186"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6"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2" customFormat="1" ht="19.5" customHeight="1" spans="1:78">
      <c r="A1112" s="220"/>
      <c r="B1112" s="220"/>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30" t="s">
        <v>2465</v>
      </c>
      <c r="AV1112" s="346" t="s">
        <v>2334</v>
      </c>
      <c r="AW1112" s="35" t="s">
        <v>205</v>
      </c>
      <c r="AX1112" s="100" t="s">
        <v>540</v>
      </c>
      <c r="AY1112" s="107">
        <v>10000001</v>
      </c>
      <c r="AZ1112" s="107">
        <v>77005201</v>
      </c>
      <c r="BA1112" s="110" t="s">
        <v>592</v>
      </c>
      <c r="BB1112" s="72" t="s">
        <v>2466</v>
      </c>
      <c r="BC1112" s="99">
        <v>0</v>
      </c>
      <c r="BD1112" s="99">
        <v>0</v>
      </c>
      <c r="BE1112" s="186" t="str">
        <f t="shared" si="122"/>
        <v>对目标区域释放移动的魔球，对敌方单位造成300%攻击伤害+1800点固定伤害,并附加1层魔法印记</v>
      </c>
      <c r="BF1112" s="186"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2" customFormat="1" ht="19.5" customHeight="1" spans="1:78">
      <c r="A1113" s="220"/>
      <c r="B1113" s="220"/>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30" t="s">
        <v>2465</v>
      </c>
      <c r="AV1113" s="346" t="s">
        <v>2334</v>
      </c>
      <c r="AW1113" s="35" t="s">
        <v>205</v>
      </c>
      <c r="AX1113" s="100" t="s">
        <v>540</v>
      </c>
      <c r="AY1113" s="107">
        <v>10000001</v>
      </c>
      <c r="AZ1113" s="107">
        <v>77005201</v>
      </c>
      <c r="BA1113" s="110" t="s">
        <v>592</v>
      </c>
      <c r="BB1113" s="72" t="s">
        <v>2466</v>
      </c>
      <c r="BC1113" s="99">
        <v>0</v>
      </c>
      <c r="BD1113" s="99">
        <v>0</v>
      </c>
      <c r="BE1113" s="186" t="str">
        <f t="shared" si="122"/>
        <v>对目标区域释放移动的魔球，对敌方单位造成330%攻击伤害+2800点固定伤害,并附加1层魔法印记</v>
      </c>
      <c r="BF1113" s="186"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2" customFormat="1" ht="19.5" customHeight="1" spans="1:78">
      <c r="A1114" s="220"/>
      <c r="B1114" s="220"/>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30" t="s">
        <v>2465</v>
      </c>
      <c r="AV1114" s="346" t="s">
        <v>2334</v>
      </c>
      <c r="AW1114" s="35" t="s">
        <v>205</v>
      </c>
      <c r="AX1114" s="100" t="s">
        <v>540</v>
      </c>
      <c r="AY1114" s="107">
        <v>10000001</v>
      </c>
      <c r="AZ1114" s="107">
        <v>77005201</v>
      </c>
      <c r="BA1114" s="110" t="s">
        <v>592</v>
      </c>
      <c r="BB1114" s="72" t="s">
        <v>2466</v>
      </c>
      <c r="BC1114" s="99">
        <v>0</v>
      </c>
      <c r="BD1114" s="99">
        <v>0</v>
      </c>
      <c r="BE1114" s="186" t="str">
        <f t="shared" si="122"/>
        <v>对目标区域释放移动的魔球，对敌方单位造成360%攻击伤害+4000点固定伤害,并附加1层魔法印记</v>
      </c>
      <c r="BF1114" s="186"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2" customFormat="1" ht="19.5" customHeight="1" spans="1:78">
      <c r="A1115" s="220"/>
      <c r="B1115" s="220"/>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30" t="s">
        <v>2465</v>
      </c>
      <c r="AV1115" s="346" t="s">
        <v>2334</v>
      </c>
      <c r="AW1115" s="35" t="s">
        <v>205</v>
      </c>
      <c r="AX1115" s="100" t="s">
        <v>540</v>
      </c>
      <c r="AY1115" s="107">
        <v>10000001</v>
      </c>
      <c r="AZ1115" s="107">
        <v>77005201</v>
      </c>
      <c r="BA1115" s="110" t="s">
        <v>592</v>
      </c>
      <c r="BB1115" s="72" t="s">
        <v>2466</v>
      </c>
      <c r="BC1115" s="99">
        <v>0</v>
      </c>
      <c r="BD1115" s="99">
        <v>0</v>
      </c>
      <c r="BE1115" s="186" t="str">
        <f t="shared" si="122"/>
        <v>对目标区域释放移动的魔球，对敌方单位造成400%攻击伤害+5200点固定伤害,并附加1层魔法印记</v>
      </c>
      <c r="BF1115" s="18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2" customFormat="1" ht="20.1" customHeight="1" spans="1:78">
      <c r="A1116" s="220"/>
      <c r="B1116" s="220"/>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5" t="s">
        <v>2475</v>
      </c>
      <c r="BV1116" s="23"/>
      <c r="BW1116" s="23"/>
      <c r="BX1116" s="23"/>
      <c r="BY1116" s="23"/>
      <c r="BZ1116" s="23"/>
    </row>
    <row r="1117" s="2" customFormat="1" ht="20.1" customHeight="1" spans="1:78">
      <c r="A1117" s="220"/>
      <c r="B1117" s="220"/>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5" t="s">
        <v>2476</v>
      </c>
      <c r="BV1117" s="23"/>
      <c r="BW1117" s="23"/>
      <c r="BX1117" s="23"/>
      <c r="BY1117" s="23"/>
      <c r="BZ1117" s="23"/>
    </row>
    <row r="1118" s="2" customFormat="1" ht="20.1" customHeight="1" spans="1:78">
      <c r="A1118" s="220"/>
      <c r="B1118" s="220"/>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5" t="s">
        <v>2478</v>
      </c>
      <c r="BV1118" s="23"/>
      <c r="BW1118" s="23"/>
      <c r="BX1118" s="23"/>
      <c r="BY1118" s="23"/>
      <c r="BZ1118" s="23"/>
    </row>
    <row r="1119" s="2" customFormat="1" ht="20.1" customHeight="1" spans="1:78">
      <c r="A1119" s="220"/>
      <c r="B1119" s="220"/>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5" t="s">
        <v>2480</v>
      </c>
      <c r="BV1119" s="23"/>
      <c r="BW1119" s="23"/>
      <c r="BX1119" s="23"/>
      <c r="BY1119" s="23"/>
      <c r="BZ1119" s="23"/>
    </row>
    <row r="1120" s="2" customFormat="1" ht="20.1" customHeight="1" spans="1:78">
      <c r="A1120" s="220"/>
      <c r="B1120" s="220"/>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5" t="s">
        <v>2482</v>
      </c>
      <c r="BV1120" s="23"/>
      <c r="BW1120" s="23"/>
      <c r="BX1120" s="23"/>
      <c r="BY1120" s="23"/>
      <c r="BZ1120" s="23"/>
    </row>
    <row r="1121" s="2" customFormat="1" ht="20.1" customHeight="1" spans="1:78">
      <c r="A1121" s="220"/>
      <c r="B1121" s="220"/>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5" t="s">
        <v>2484</v>
      </c>
      <c r="BV1121" s="23"/>
      <c r="BW1121" s="23"/>
      <c r="BX1121" s="23"/>
      <c r="BY1121" s="23"/>
      <c r="BZ1121" s="23"/>
    </row>
    <row r="1122" s="1" customFormat="1" ht="20.1" customHeight="1" spans="1:78">
      <c r="A1122" s="219"/>
      <c r="B1122" s="219"/>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2" t="s">
        <v>2487</v>
      </c>
      <c r="AU1122" s="346" t="s">
        <v>204</v>
      </c>
      <c r="AV1122" s="72"/>
      <c r="AW1122" s="35" t="s">
        <v>205</v>
      </c>
      <c r="AX1122" s="72" t="s">
        <v>551</v>
      </c>
      <c r="AY1122" s="74">
        <v>0</v>
      </c>
      <c r="AZ1122" s="74">
        <v>77005204</v>
      </c>
      <c r="BA1122" s="71" t="s">
        <v>206</v>
      </c>
      <c r="BB1122" s="72">
        <v>0</v>
      </c>
      <c r="BC1122" s="75">
        <v>0</v>
      </c>
      <c r="BD1122" s="75">
        <v>0</v>
      </c>
      <c r="BE1122"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1" customFormat="1" ht="20.1" customHeight="1" spans="1:78">
      <c r="A1123" s="219"/>
      <c r="B1123" s="219"/>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2" t="s">
        <v>2487</v>
      </c>
      <c r="AU1123" s="346" t="s">
        <v>204</v>
      </c>
      <c r="AV1123" s="72"/>
      <c r="AW1123" s="35" t="s">
        <v>205</v>
      </c>
      <c r="AX1123" s="72" t="s">
        <v>551</v>
      </c>
      <c r="AY1123" s="74">
        <v>0</v>
      </c>
      <c r="AZ1123" s="74">
        <v>77005204</v>
      </c>
      <c r="BA1123" s="71" t="s">
        <v>206</v>
      </c>
      <c r="BB1123" s="72">
        <v>0</v>
      </c>
      <c r="BC1123" s="75">
        <v>0</v>
      </c>
      <c r="BD1123" s="75">
        <v>0</v>
      </c>
      <c r="BE1123"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6"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1" customFormat="1" ht="20.1" customHeight="1" spans="1:78">
      <c r="A1124" s="219"/>
      <c r="B1124" s="219"/>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2" t="s">
        <v>2487</v>
      </c>
      <c r="AU1124" s="346" t="s">
        <v>204</v>
      </c>
      <c r="AV1124" s="72"/>
      <c r="AW1124" s="35" t="s">
        <v>205</v>
      </c>
      <c r="AX1124" s="72" t="s">
        <v>551</v>
      </c>
      <c r="AY1124" s="74">
        <v>0</v>
      </c>
      <c r="AZ1124" s="74">
        <v>77005204</v>
      </c>
      <c r="BA1124" s="71" t="s">
        <v>206</v>
      </c>
      <c r="BB1124" s="72">
        <v>0</v>
      </c>
      <c r="BC1124" s="75">
        <v>0</v>
      </c>
      <c r="BD1124" s="75">
        <v>0</v>
      </c>
      <c r="BE1124" s="186"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6"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1" customFormat="1" ht="20.1" customHeight="1" spans="1:78">
      <c r="A1125" s="219"/>
      <c r="B1125" s="219"/>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2" t="s">
        <v>2487</v>
      </c>
      <c r="AU1125" s="346" t="s">
        <v>204</v>
      </c>
      <c r="AV1125" s="72"/>
      <c r="AW1125" s="35" t="s">
        <v>205</v>
      </c>
      <c r="AX1125" s="72" t="s">
        <v>551</v>
      </c>
      <c r="AY1125" s="74">
        <v>0</v>
      </c>
      <c r="AZ1125" s="74">
        <v>77005204</v>
      </c>
      <c r="BA1125" s="71" t="s">
        <v>206</v>
      </c>
      <c r="BB1125" s="72">
        <v>0</v>
      </c>
      <c r="BC1125" s="75">
        <v>0</v>
      </c>
      <c r="BD1125" s="75">
        <v>0</v>
      </c>
      <c r="BE1125" s="186" t="str">
        <f t="shared" si="124"/>
        <v>自身变成风神之女，每次攻击附带龙卷风,龙卷风每次攻击造成115%攻击伤害+2800点固定伤害,如果目标血量低于35%,则普攻技能提升50%,变身效果持续12秒,命中目标后造成范围爆炸,造成100%伤害</v>
      </c>
      <c r="BF1125" s="186"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1" customFormat="1" ht="20.1" customHeight="1" spans="1:78">
      <c r="A1126" s="219"/>
      <c r="B1126" s="219"/>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2" t="s">
        <v>2487</v>
      </c>
      <c r="AU1126" s="346" t="s">
        <v>204</v>
      </c>
      <c r="AV1126" s="72"/>
      <c r="AW1126" s="35" t="s">
        <v>205</v>
      </c>
      <c r="AX1126" s="72" t="s">
        <v>551</v>
      </c>
      <c r="AY1126" s="74">
        <v>0</v>
      </c>
      <c r="AZ1126" s="74">
        <v>77005204</v>
      </c>
      <c r="BA1126" s="71" t="s">
        <v>206</v>
      </c>
      <c r="BB1126" s="72">
        <v>0</v>
      </c>
      <c r="BC1126" s="75">
        <v>0</v>
      </c>
      <c r="BD1126" s="75">
        <v>0</v>
      </c>
      <c r="BE1126" s="186" t="str">
        <f t="shared" si="124"/>
        <v>自身变成风神之女，每次攻击附带龙卷风,龙卷风每次攻击造成122.5%攻击伤害+4000点固定伤害,如果目标血量低于35%,则普攻技能提升50%,变身效果持续12秒,命中目标后造成范围爆炸,造成100%伤害</v>
      </c>
      <c r="BF1126" s="186"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1" customFormat="1" ht="20.1" customHeight="1" spans="1:78">
      <c r="A1127" s="219"/>
      <c r="B1127" s="219"/>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2" t="s">
        <v>2487</v>
      </c>
      <c r="AU1127" s="346" t="s">
        <v>204</v>
      </c>
      <c r="AV1127" s="72"/>
      <c r="AW1127" s="35" t="s">
        <v>205</v>
      </c>
      <c r="AX1127" s="72" t="s">
        <v>551</v>
      </c>
      <c r="AY1127" s="74">
        <v>0</v>
      </c>
      <c r="AZ1127" s="74">
        <v>77005204</v>
      </c>
      <c r="BA1127" s="71" t="s">
        <v>206</v>
      </c>
      <c r="BB1127" s="72">
        <v>0</v>
      </c>
      <c r="BC1127" s="75">
        <v>0</v>
      </c>
      <c r="BD1127" s="75">
        <v>0</v>
      </c>
      <c r="BE1127" s="186" t="str">
        <f t="shared" si="124"/>
        <v>自身变成风神之女，每次攻击附带龙卷风,龙卷风每次攻击造成130%攻击伤害+5200点固定伤害,如果目标血量低于35%,则普攻技能提升50%,变身效果持续12秒,命中目标后造成范围爆炸,造成100%伤害</v>
      </c>
      <c r="BF1127" s="186"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2" customFormat="1" ht="19.5" customHeight="1" spans="1:78">
      <c r="A1128" s="220"/>
      <c r="B1128" s="220"/>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30" t="s">
        <v>2465</v>
      </c>
      <c r="AV1128" s="346"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2" customFormat="1" ht="19.5" customHeight="1" spans="1:78">
      <c r="A1129" s="220"/>
      <c r="B1129" s="220"/>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30" t="s">
        <v>2465</v>
      </c>
      <c r="AV1129" s="346"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2" customFormat="1" ht="19.5" customHeight="1" spans="1:78">
      <c r="A1130" s="220"/>
      <c r="B1130" s="220"/>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1.15</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30" t="s">
        <v>2465</v>
      </c>
      <c r="AV1130" s="346"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2" customFormat="1" ht="19.5" customHeight="1" spans="1:78">
      <c r="A1131" s="220"/>
      <c r="B1131" s="220"/>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30" t="s">
        <v>2465</v>
      </c>
      <c r="AV1131" s="346"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2" customFormat="1" ht="19.5" customHeight="1" spans="1:78">
      <c r="A1132" s="220"/>
      <c r="B1132" s="220"/>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30" t="s">
        <v>2465</v>
      </c>
      <c r="AV1132" s="346"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3" customFormat="1" ht="19.5" customHeight="1" spans="1:78">
      <c r="A1133" s="221"/>
      <c r="B1133" s="221"/>
      <c r="C1133" s="222">
        <v>64014501</v>
      </c>
      <c r="D1133" s="223" t="s">
        <v>2403</v>
      </c>
      <c r="E1133" s="223" t="s">
        <v>2404</v>
      </c>
      <c r="F1133" s="222">
        <v>1</v>
      </c>
      <c r="G1133" s="222">
        <v>0</v>
      </c>
      <c r="H1133" s="222">
        <v>0</v>
      </c>
      <c r="I1133" s="227">
        <v>0</v>
      </c>
      <c r="J1133" s="222">
        <v>1</v>
      </c>
      <c r="K1133" s="222">
        <v>0</v>
      </c>
      <c r="L1133" s="222">
        <v>0</v>
      </c>
      <c r="M1133" s="226">
        <v>0</v>
      </c>
      <c r="N1133" s="226">
        <v>0</v>
      </c>
      <c r="O1133" s="226">
        <v>2</v>
      </c>
      <c r="P1133" s="226">
        <v>3</v>
      </c>
      <c r="Q1133" s="226">
        <v>0.2</v>
      </c>
      <c r="R1133" s="226">
        <v>0</v>
      </c>
      <c r="S1133" s="228">
        <v>0</v>
      </c>
      <c r="T1133" s="226">
        <v>0</v>
      </c>
      <c r="U1133" s="226">
        <v>1</v>
      </c>
      <c r="V1133" s="226">
        <v>2</v>
      </c>
      <c r="W1133" s="226">
        <v>0</v>
      </c>
      <c r="X1133" s="226">
        <v>0.5</v>
      </c>
      <c r="Y1133" s="19">
        <v>0</v>
      </c>
      <c r="Z1133" s="226">
        <v>0</v>
      </c>
      <c r="AA1133" s="226">
        <v>1</v>
      </c>
      <c r="AB1133" s="226">
        <v>0</v>
      </c>
      <c r="AC1133" s="226">
        <v>0</v>
      </c>
      <c r="AD1133" s="226">
        <v>1</v>
      </c>
      <c r="AE1133" s="226">
        <v>1</v>
      </c>
      <c r="AF1133" s="226">
        <v>0</v>
      </c>
      <c r="AG1133" s="226">
        <v>1</v>
      </c>
      <c r="AH1133" s="226">
        <v>2</v>
      </c>
      <c r="AI1133" s="228">
        <v>1</v>
      </c>
      <c r="AJ1133" s="228">
        <v>1</v>
      </c>
      <c r="AK1133" s="228">
        <v>0</v>
      </c>
      <c r="AL1133" s="228">
        <v>3</v>
      </c>
      <c r="AM1133" s="226">
        <v>0</v>
      </c>
      <c r="AN1133" s="226">
        <v>0</v>
      </c>
      <c r="AO1133" s="226">
        <v>0</v>
      </c>
      <c r="AP1133" s="226">
        <v>0</v>
      </c>
      <c r="AQ1133" s="226">
        <v>1000</v>
      </c>
      <c r="AR1133" s="226">
        <v>0.4</v>
      </c>
      <c r="AS1133" s="226">
        <v>0</v>
      </c>
      <c r="AT1133" s="228">
        <v>0</v>
      </c>
      <c r="AU1133" s="347" t="s">
        <v>2449</v>
      </c>
      <c r="AV1133" s="229"/>
      <c r="AW1133" s="230" t="s">
        <v>204</v>
      </c>
      <c r="AX1133" s="226" t="s">
        <v>540</v>
      </c>
      <c r="AY1133" s="222">
        <v>0</v>
      </c>
      <c r="AZ1133" s="222">
        <v>77005207</v>
      </c>
      <c r="BA1133" s="223" t="s">
        <v>206</v>
      </c>
      <c r="BB1133" s="226">
        <v>0</v>
      </c>
      <c r="BC1133" s="227">
        <v>0</v>
      </c>
      <c r="BD1133" s="227">
        <v>0</v>
      </c>
      <c r="BE1133" s="231" t="s">
        <v>2498</v>
      </c>
      <c r="BF1133" s="231" t="s">
        <v>2499</v>
      </c>
      <c r="BG1133" s="226">
        <v>0</v>
      </c>
      <c r="BH1133" s="226">
        <v>0</v>
      </c>
      <c r="BI1133" s="226">
        <v>0</v>
      </c>
      <c r="BJ1133" s="226">
        <v>0</v>
      </c>
      <c r="BK1133" s="226">
        <v>0</v>
      </c>
      <c r="BL1133" s="226">
        <v>0</v>
      </c>
      <c r="BM1133" s="225">
        <v>0</v>
      </c>
      <c r="BN1133" s="228">
        <v>0</v>
      </c>
      <c r="BO1133" s="228">
        <v>0</v>
      </c>
      <c r="BP1133" s="228">
        <v>0</v>
      </c>
      <c r="BQ1133" s="228">
        <v>0</v>
      </c>
      <c r="BR1133" s="228">
        <v>0</v>
      </c>
      <c r="BS1133" s="228">
        <v>0</v>
      </c>
      <c r="BT1133" s="228">
        <v>0</v>
      </c>
      <c r="BU1133" s="228">
        <v>0</v>
      </c>
      <c r="BV1133" s="23"/>
      <c r="BW1133" s="23">
        <v>1</v>
      </c>
      <c r="BX1133" s="23"/>
      <c r="BY1133" s="23"/>
      <c r="BZ1133" s="23"/>
    </row>
    <row r="1134" s="3" customFormat="1" ht="19.5" customHeight="1" spans="1:78">
      <c r="A1134" s="221"/>
      <c r="B1134" s="221"/>
      <c r="C1134" s="222">
        <v>64014601</v>
      </c>
      <c r="D1134" s="223" t="s">
        <v>2500</v>
      </c>
      <c r="E1134" s="223" t="s">
        <v>2501</v>
      </c>
      <c r="F1134" s="222">
        <v>1</v>
      </c>
      <c r="G1134" s="226">
        <v>0</v>
      </c>
      <c r="H1134" s="222">
        <v>0</v>
      </c>
      <c r="I1134" s="227">
        <v>0</v>
      </c>
      <c r="J1134" s="222">
        <v>1</v>
      </c>
      <c r="K1134" s="222">
        <v>0</v>
      </c>
      <c r="L1134" s="222">
        <v>0</v>
      </c>
      <c r="M1134" s="226">
        <v>0</v>
      </c>
      <c r="N1134" s="226">
        <v>0</v>
      </c>
      <c r="O1134" s="226">
        <v>2</v>
      </c>
      <c r="P1134" s="226">
        <v>16</v>
      </c>
      <c r="Q1134" s="226">
        <v>1</v>
      </c>
      <c r="R1134" s="226">
        <v>0</v>
      </c>
      <c r="S1134" s="228">
        <v>0</v>
      </c>
      <c r="T1134" s="226">
        <v>0</v>
      </c>
      <c r="U1134" s="226">
        <v>1</v>
      </c>
      <c r="V1134" s="226">
        <v>2</v>
      </c>
      <c r="W1134" s="226">
        <v>0</v>
      </c>
      <c r="X1134" s="226">
        <v>1.5</v>
      </c>
      <c r="Y1134" s="19">
        <v>0</v>
      </c>
      <c r="Z1134" s="226">
        <v>0</v>
      </c>
      <c r="AA1134" s="226">
        <v>0</v>
      </c>
      <c r="AB1134" s="226">
        <v>0</v>
      </c>
      <c r="AC1134" s="226">
        <v>0</v>
      </c>
      <c r="AD1134" s="226">
        <v>0</v>
      </c>
      <c r="AE1134" s="226">
        <v>1</v>
      </c>
      <c r="AF1134" s="226">
        <v>0</v>
      </c>
      <c r="AG1134" s="226">
        <v>1</v>
      </c>
      <c r="AH1134" s="226">
        <v>2</v>
      </c>
      <c r="AI1134" s="228">
        <v>0</v>
      </c>
      <c r="AJ1134" s="228">
        <v>2</v>
      </c>
      <c r="AK1134" s="228">
        <v>0</v>
      </c>
      <c r="AL1134" s="228">
        <v>2</v>
      </c>
      <c r="AM1134" s="226">
        <v>0</v>
      </c>
      <c r="AN1134" s="226">
        <v>0</v>
      </c>
      <c r="AO1134" s="226">
        <v>0</v>
      </c>
      <c r="AP1134" s="226">
        <v>0</v>
      </c>
      <c r="AQ1134" s="226">
        <v>5000</v>
      </c>
      <c r="AR1134" s="226">
        <v>0</v>
      </c>
      <c r="AS1134" s="226">
        <v>15</v>
      </c>
      <c r="AT1134" s="236">
        <v>0</v>
      </c>
      <c r="AU1134" s="347" t="s">
        <v>2449</v>
      </c>
      <c r="AV1134" s="229"/>
      <c r="AW1134" s="223" t="s">
        <v>204</v>
      </c>
      <c r="AX1134" s="226" t="s">
        <v>540</v>
      </c>
      <c r="AY1134" s="222">
        <v>10000007</v>
      </c>
      <c r="AZ1134" s="222">
        <v>77005205</v>
      </c>
      <c r="BA1134" s="223" t="s">
        <v>592</v>
      </c>
      <c r="BB1134" s="226" t="s">
        <v>2502</v>
      </c>
      <c r="BC1134" s="227">
        <v>0</v>
      </c>
      <c r="BD1134" s="227">
        <v>1</v>
      </c>
      <c r="BE1134" s="231" t="s">
        <v>2503</v>
      </c>
      <c r="BF1134" s="231" t="s">
        <v>2504</v>
      </c>
      <c r="BG1134" s="226">
        <v>0</v>
      </c>
      <c r="BH1134" s="226">
        <v>0</v>
      </c>
      <c r="BI1134" s="226">
        <v>0</v>
      </c>
      <c r="BJ1134" s="226">
        <v>0</v>
      </c>
      <c r="BK1134" s="226">
        <v>0</v>
      </c>
      <c r="BL1134" s="226">
        <v>0</v>
      </c>
      <c r="BM1134" s="225">
        <v>0</v>
      </c>
      <c r="BN1134" s="228">
        <v>0</v>
      </c>
      <c r="BO1134" s="228">
        <v>0</v>
      </c>
      <c r="BP1134" s="228">
        <v>0</v>
      </c>
      <c r="BQ1134" s="228">
        <v>0</v>
      </c>
      <c r="BR1134" s="228">
        <v>0</v>
      </c>
      <c r="BS1134" s="228">
        <v>0</v>
      </c>
      <c r="BT1134" s="228">
        <v>0</v>
      </c>
      <c r="BU1134" s="228">
        <v>0</v>
      </c>
      <c r="BV1134" s="23"/>
      <c r="BW1134" s="23"/>
      <c r="BX1134" s="23"/>
      <c r="BY1134" s="23"/>
      <c r="BZ1134" s="23"/>
    </row>
    <row r="1135" s="3" customFormat="1" ht="19.5" customHeight="1" spans="1:78">
      <c r="A1135" s="221"/>
      <c r="B1135" s="221"/>
      <c r="C1135" s="222">
        <v>64014602</v>
      </c>
      <c r="D1135" s="223" t="s">
        <v>2500</v>
      </c>
      <c r="E1135" s="223" t="s">
        <v>2501</v>
      </c>
      <c r="F1135" s="222">
        <v>1</v>
      </c>
      <c r="G1135" s="226">
        <v>0</v>
      </c>
      <c r="H1135" s="222">
        <v>0</v>
      </c>
      <c r="I1135" s="227">
        <v>0</v>
      </c>
      <c r="J1135" s="222">
        <v>1</v>
      </c>
      <c r="K1135" s="222">
        <v>0</v>
      </c>
      <c r="L1135" s="222">
        <v>0</v>
      </c>
      <c r="M1135" s="226">
        <v>0</v>
      </c>
      <c r="N1135" s="226">
        <v>0</v>
      </c>
      <c r="O1135" s="226">
        <v>2</v>
      </c>
      <c r="P1135" s="226">
        <v>16</v>
      </c>
      <c r="Q1135" s="226">
        <v>1</v>
      </c>
      <c r="R1135" s="226">
        <v>0</v>
      </c>
      <c r="S1135" s="228">
        <v>0</v>
      </c>
      <c r="T1135" s="226">
        <v>0</v>
      </c>
      <c r="U1135" s="226">
        <v>1</v>
      </c>
      <c r="V1135" s="226">
        <v>2</v>
      </c>
      <c r="W1135" s="226">
        <v>0</v>
      </c>
      <c r="X1135" s="226">
        <v>1.5</v>
      </c>
      <c r="Y1135" s="19">
        <v>0</v>
      </c>
      <c r="Z1135" s="226">
        <v>0</v>
      </c>
      <c r="AA1135" s="226">
        <v>0</v>
      </c>
      <c r="AB1135" s="226">
        <v>0</v>
      </c>
      <c r="AC1135" s="226">
        <v>0</v>
      </c>
      <c r="AD1135" s="226">
        <v>0</v>
      </c>
      <c r="AE1135" s="226">
        <v>1</v>
      </c>
      <c r="AF1135" s="226">
        <v>0</v>
      </c>
      <c r="AG1135" s="226">
        <v>1</v>
      </c>
      <c r="AH1135" s="226">
        <v>2</v>
      </c>
      <c r="AI1135" s="228">
        <v>0</v>
      </c>
      <c r="AJ1135" s="228">
        <v>2</v>
      </c>
      <c r="AK1135" s="228">
        <v>0</v>
      </c>
      <c r="AL1135" s="228">
        <v>2</v>
      </c>
      <c r="AM1135" s="226">
        <v>0</v>
      </c>
      <c r="AN1135" s="226">
        <v>0</v>
      </c>
      <c r="AO1135" s="226">
        <v>0</v>
      </c>
      <c r="AP1135" s="226">
        <v>0</v>
      </c>
      <c r="AQ1135" s="226">
        <v>5000</v>
      </c>
      <c r="AR1135" s="226">
        <v>0</v>
      </c>
      <c r="AS1135" s="226">
        <v>15</v>
      </c>
      <c r="AT1135" s="236">
        <v>0</v>
      </c>
      <c r="AU1135" s="347" t="s">
        <v>2449</v>
      </c>
      <c r="AV1135" s="229"/>
      <c r="AW1135" s="223" t="s">
        <v>204</v>
      </c>
      <c r="AX1135" s="226" t="s">
        <v>540</v>
      </c>
      <c r="AY1135" s="222">
        <v>10000007</v>
      </c>
      <c r="AZ1135" s="222">
        <v>77005205</v>
      </c>
      <c r="BA1135" s="223" t="s">
        <v>592</v>
      </c>
      <c r="BB1135" s="226" t="s">
        <v>2502</v>
      </c>
      <c r="BC1135" s="227">
        <v>0</v>
      </c>
      <c r="BD1135" s="227">
        <v>1</v>
      </c>
      <c r="BE1135" s="231" t="s">
        <v>2503</v>
      </c>
      <c r="BF1135" s="231" t="s">
        <v>2504</v>
      </c>
      <c r="BG1135" s="226">
        <v>0</v>
      </c>
      <c r="BH1135" s="226">
        <v>0</v>
      </c>
      <c r="BI1135" s="226">
        <v>0</v>
      </c>
      <c r="BJ1135" s="226">
        <v>0</v>
      </c>
      <c r="BK1135" s="226">
        <v>0</v>
      </c>
      <c r="BL1135" s="226">
        <v>0</v>
      </c>
      <c r="BM1135" s="225">
        <v>0</v>
      </c>
      <c r="BN1135" s="228">
        <v>0</v>
      </c>
      <c r="BO1135" s="228">
        <v>0</v>
      </c>
      <c r="BP1135" s="228">
        <v>0</v>
      </c>
      <c r="BQ1135" s="228">
        <v>0</v>
      </c>
      <c r="BR1135" s="228">
        <v>0</v>
      </c>
      <c r="BS1135" s="228">
        <v>0</v>
      </c>
      <c r="BT1135" s="228">
        <v>0</v>
      </c>
      <c r="BU1135" s="228">
        <v>0</v>
      </c>
      <c r="BV1135" s="23"/>
      <c r="BW1135" s="23"/>
      <c r="BX1135" s="23"/>
      <c r="BY1135" s="23"/>
      <c r="BZ1135" s="23"/>
    </row>
    <row r="1136" s="3" customFormat="1" ht="19.5" customHeight="1" spans="1:78">
      <c r="A1136" s="221"/>
      <c r="B1136" s="221"/>
      <c r="C1136" s="222">
        <v>64014603</v>
      </c>
      <c r="D1136" s="223" t="s">
        <v>2500</v>
      </c>
      <c r="E1136" s="223" t="s">
        <v>2501</v>
      </c>
      <c r="F1136" s="222">
        <v>1</v>
      </c>
      <c r="G1136" s="226">
        <v>0</v>
      </c>
      <c r="H1136" s="222">
        <v>0</v>
      </c>
      <c r="I1136" s="227">
        <v>0</v>
      </c>
      <c r="J1136" s="222">
        <v>1</v>
      </c>
      <c r="K1136" s="222">
        <v>0</v>
      </c>
      <c r="L1136" s="222">
        <v>0</v>
      </c>
      <c r="M1136" s="226">
        <v>0</v>
      </c>
      <c r="N1136" s="226">
        <v>0</v>
      </c>
      <c r="O1136" s="226">
        <v>2</v>
      </c>
      <c r="P1136" s="226">
        <v>16</v>
      </c>
      <c r="Q1136" s="226">
        <v>1</v>
      </c>
      <c r="R1136" s="226">
        <v>0</v>
      </c>
      <c r="S1136" s="228">
        <v>0</v>
      </c>
      <c r="T1136" s="226">
        <v>0</v>
      </c>
      <c r="U1136" s="226">
        <v>1</v>
      </c>
      <c r="V1136" s="226">
        <v>2</v>
      </c>
      <c r="W1136" s="226">
        <v>0</v>
      </c>
      <c r="X1136" s="226">
        <v>1.5</v>
      </c>
      <c r="Y1136" s="19">
        <v>0</v>
      </c>
      <c r="Z1136" s="226">
        <v>0</v>
      </c>
      <c r="AA1136" s="226">
        <v>0</v>
      </c>
      <c r="AB1136" s="226">
        <v>0</v>
      </c>
      <c r="AC1136" s="226">
        <v>0</v>
      </c>
      <c r="AD1136" s="226">
        <v>0</v>
      </c>
      <c r="AE1136" s="226">
        <v>1</v>
      </c>
      <c r="AF1136" s="226">
        <v>0</v>
      </c>
      <c r="AG1136" s="226">
        <v>1</v>
      </c>
      <c r="AH1136" s="226">
        <v>2</v>
      </c>
      <c r="AI1136" s="228">
        <v>0</v>
      </c>
      <c r="AJ1136" s="228">
        <v>2</v>
      </c>
      <c r="AK1136" s="228">
        <v>0</v>
      </c>
      <c r="AL1136" s="228">
        <v>2</v>
      </c>
      <c r="AM1136" s="226">
        <v>0</v>
      </c>
      <c r="AN1136" s="226">
        <v>0</v>
      </c>
      <c r="AO1136" s="226">
        <v>0</v>
      </c>
      <c r="AP1136" s="226">
        <v>0</v>
      </c>
      <c r="AQ1136" s="226">
        <v>5000</v>
      </c>
      <c r="AR1136" s="226">
        <v>0</v>
      </c>
      <c r="AS1136" s="226">
        <v>15</v>
      </c>
      <c r="AT1136" s="236">
        <v>0</v>
      </c>
      <c r="AU1136" s="347" t="s">
        <v>2449</v>
      </c>
      <c r="AV1136" s="229"/>
      <c r="AW1136" s="223" t="s">
        <v>204</v>
      </c>
      <c r="AX1136" s="226" t="s">
        <v>540</v>
      </c>
      <c r="AY1136" s="222">
        <v>10000007</v>
      </c>
      <c r="AZ1136" s="222">
        <v>77005205</v>
      </c>
      <c r="BA1136" s="223" t="s">
        <v>592</v>
      </c>
      <c r="BB1136" s="226" t="s">
        <v>2502</v>
      </c>
      <c r="BC1136" s="227">
        <v>0</v>
      </c>
      <c r="BD1136" s="227">
        <v>1</v>
      </c>
      <c r="BE1136" s="231" t="s">
        <v>2503</v>
      </c>
      <c r="BF1136" s="231" t="s">
        <v>2504</v>
      </c>
      <c r="BG1136" s="226">
        <v>0</v>
      </c>
      <c r="BH1136" s="226">
        <v>0</v>
      </c>
      <c r="BI1136" s="226">
        <v>0</v>
      </c>
      <c r="BJ1136" s="226">
        <v>0</v>
      </c>
      <c r="BK1136" s="226">
        <v>0</v>
      </c>
      <c r="BL1136" s="226">
        <v>0</v>
      </c>
      <c r="BM1136" s="225">
        <v>0</v>
      </c>
      <c r="BN1136" s="228">
        <v>0</v>
      </c>
      <c r="BO1136" s="228">
        <v>0</v>
      </c>
      <c r="BP1136" s="228">
        <v>0</v>
      </c>
      <c r="BQ1136" s="228">
        <v>0</v>
      </c>
      <c r="BR1136" s="228">
        <v>0</v>
      </c>
      <c r="BS1136" s="228">
        <v>0</v>
      </c>
      <c r="BT1136" s="228">
        <v>0</v>
      </c>
      <c r="BU1136" s="228">
        <v>0</v>
      </c>
      <c r="BV1136" s="23"/>
      <c r="BW1136" s="23"/>
      <c r="BX1136" s="23"/>
      <c r="BY1136" s="23"/>
      <c r="BZ1136" s="23"/>
    </row>
    <row r="1137" s="3" customFormat="1" ht="19.5" customHeight="1" spans="1:78">
      <c r="A1137" s="221"/>
      <c r="B1137" s="221"/>
      <c r="C1137" s="222">
        <v>64014604</v>
      </c>
      <c r="D1137" s="223" t="s">
        <v>2500</v>
      </c>
      <c r="E1137" s="223" t="s">
        <v>2501</v>
      </c>
      <c r="F1137" s="222">
        <v>1</v>
      </c>
      <c r="G1137" s="226">
        <v>0</v>
      </c>
      <c r="H1137" s="222">
        <v>0</v>
      </c>
      <c r="I1137" s="227">
        <v>0</v>
      </c>
      <c r="J1137" s="222">
        <v>1</v>
      </c>
      <c r="K1137" s="222">
        <v>0</v>
      </c>
      <c r="L1137" s="222">
        <v>0</v>
      </c>
      <c r="M1137" s="226">
        <v>0</v>
      </c>
      <c r="N1137" s="226">
        <v>0</v>
      </c>
      <c r="O1137" s="226">
        <v>2</v>
      </c>
      <c r="P1137" s="226">
        <v>16</v>
      </c>
      <c r="Q1137" s="226">
        <v>1</v>
      </c>
      <c r="R1137" s="226">
        <v>0</v>
      </c>
      <c r="S1137" s="228">
        <v>0</v>
      </c>
      <c r="T1137" s="226">
        <v>0</v>
      </c>
      <c r="U1137" s="226">
        <v>1</v>
      </c>
      <c r="V1137" s="226">
        <v>2</v>
      </c>
      <c r="W1137" s="226">
        <v>0</v>
      </c>
      <c r="X1137" s="226">
        <v>1.5</v>
      </c>
      <c r="Y1137" s="19">
        <v>0</v>
      </c>
      <c r="Z1137" s="226">
        <v>0</v>
      </c>
      <c r="AA1137" s="226">
        <v>0</v>
      </c>
      <c r="AB1137" s="226">
        <v>0</v>
      </c>
      <c r="AC1137" s="226">
        <v>0</v>
      </c>
      <c r="AD1137" s="226">
        <v>0</v>
      </c>
      <c r="AE1137" s="226">
        <v>1</v>
      </c>
      <c r="AF1137" s="226">
        <v>0</v>
      </c>
      <c r="AG1137" s="226">
        <v>1</v>
      </c>
      <c r="AH1137" s="226">
        <v>2</v>
      </c>
      <c r="AI1137" s="228">
        <v>0</v>
      </c>
      <c r="AJ1137" s="228">
        <v>2</v>
      </c>
      <c r="AK1137" s="228">
        <v>0</v>
      </c>
      <c r="AL1137" s="228">
        <v>2</v>
      </c>
      <c r="AM1137" s="226">
        <v>0</v>
      </c>
      <c r="AN1137" s="226">
        <v>0</v>
      </c>
      <c r="AO1137" s="226">
        <v>0</v>
      </c>
      <c r="AP1137" s="226">
        <v>0</v>
      </c>
      <c r="AQ1137" s="226">
        <v>5000</v>
      </c>
      <c r="AR1137" s="226">
        <v>0</v>
      </c>
      <c r="AS1137" s="226">
        <v>15</v>
      </c>
      <c r="AT1137" s="236">
        <v>0</v>
      </c>
      <c r="AU1137" s="347" t="s">
        <v>2449</v>
      </c>
      <c r="AV1137" s="229"/>
      <c r="AW1137" s="223" t="s">
        <v>204</v>
      </c>
      <c r="AX1137" s="226" t="s">
        <v>540</v>
      </c>
      <c r="AY1137" s="222">
        <v>10000007</v>
      </c>
      <c r="AZ1137" s="222">
        <v>77005205</v>
      </c>
      <c r="BA1137" s="223" t="s">
        <v>592</v>
      </c>
      <c r="BB1137" s="226" t="s">
        <v>2502</v>
      </c>
      <c r="BC1137" s="227">
        <v>0</v>
      </c>
      <c r="BD1137" s="227">
        <v>1</v>
      </c>
      <c r="BE1137" s="231" t="s">
        <v>2503</v>
      </c>
      <c r="BF1137" s="231" t="s">
        <v>2504</v>
      </c>
      <c r="BG1137" s="226">
        <v>0</v>
      </c>
      <c r="BH1137" s="226">
        <v>0</v>
      </c>
      <c r="BI1137" s="226">
        <v>0</v>
      </c>
      <c r="BJ1137" s="226">
        <v>0</v>
      </c>
      <c r="BK1137" s="226">
        <v>0</v>
      </c>
      <c r="BL1137" s="226">
        <v>0</v>
      </c>
      <c r="BM1137" s="225">
        <v>0</v>
      </c>
      <c r="BN1137" s="228">
        <v>0</v>
      </c>
      <c r="BO1137" s="228">
        <v>0</v>
      </c>
      <c r="BP1137" s="228">
        <v>0</v>
      </c>
      <c r="BQ1137" s="228">
        <v>0</v>
      </c>
      <c r="BR1137" s="228">
        <v>0</v>
      </c>
      <c r="BS1137" s="228">
        <v>0</v>
      </c>
      <c r="BT1137" s="228">
        <v>0</v>
      </c>
      <c r="BU1137" s="228">
        <v>0</v>
      </c>
      <c r="BV1137" s="23"/>
      <c r="BW1137" s="23"/>
      <c r="BX1137" s="23"/>
      <c r="BY1137" s="23"/>
      <c r="BZ1137" s="23"/>
    </row>
    <row r="1138" s="3" customFormat="1" ht="19.5" customHeight="1" spans="1:78">
      <c r="A1138" s="221"/>
      <c r="B1138" s="221"/>
      <c r="C1138" s="222">
        <v>64014605</v>
      </c>
      <c r="D1138" s="223" t="s">
        <v>2500</v>
      </c>
      <c r="E1138" s="223" t="s">
        <v>2501</v>
      </c>
      <c r="F1138" s="222">
        <v>1</v>
      </c>
      <c r="G1138" s="226">
        <v>0</v>
      </c>
      <c r="H1138" s="222">
        <v>0</v>
      </c>
      <c r="I1138" s="227">
        <v>0</v>
      </c>
      <c r="J1138" s="222">
        <v>1</v>
      </c>
      <c r="K1138" s="222">
        <v>0</v>
      </c>
      <c r="L1138" s="222">
        <v>0</v>
      </c>
      <c r="M1138" s="226">
        <v>0</v>
      </c>
      <c r="N1138" s="226">
        <v>0</v>
      </c>
      <c r="O1138" s="226">
        <v>2</v>
      </c>
      <c r="P1138" s="226">
        <v>16</v>
      </c>
      <c r="Q1138" s="226">
        <v>1</v>
      </c>
      <c r="R1138" s="226">
        <v>0</v>
      </c>
      <c r="S1138" s="228">
        <v>0</v>
      </c>
      <c r="T1138" s="226">
        <v>0</v>
      </c>
      <c r="U1138" s="226">
        <v>1</v>
      </c>
      <c r="V1138" s="226">
        <v>2</v>
      </c>
      <c r="W1138" s="226">
        <v>0</v>
      </c>
      <c r="X1138" s="226">
        <v>1.5</v>
      </c>
      <c r="Y1138" s="19">
        <v>0</v>
      </c>
      <c r="Z1138" s="226">
        <v>0</v>
      </c>
      <c r="AA1138" s="226">
        <v>0</v>
      </c>
      <c r="AB1138" s="226">
        <v>0</v>
      </c>
      <c r="AC1138" s="226">
        <v>0</v>
      </c>
      <c r="AD1138" s="226">
        <v>0</v>
      </c>
      <c r="AE1138" s="226">
        <v>1</v>
      </c>
      <c r="AF1138" s="226">
        <v>0</v>
      </c>
      <c r="AG1138" s="226">
        <v>1</v>
      </c>
      <c r="AH1138" s="226">
        <v>2</v>
      </c>
      <c r="AI1138" s="228">
        <v>0</v>
      </c>
      <c r="AJ1138" s="228">
        <v>2</v>
      </c>
      <c r="AK1138" s="228">
        <v>0</v>
      </c>
      <c r="AL1138" s="228">
        <v>2</v>
      </c>
      <c r="AM1138" s="226">
        <v>0</v>
      </c>
      <c r="AN1138" s="226">
        <v>0</v>
      </c>
      <c r="AO1138" s="226">
        <v>0</v>
      </c>
      <c r="AP1138" s="226">
        <v>0</v>
      </c>
      <c r="AQ1138" s="226">
        <v>5000</v>
      </c>
      <c r="AR1138" s="226">
        <v>0</v>
      </c>
      <c r="AS1138" s="226">
        <v>15</v>
      </c>
      <c r="AT1138" s="236">
        <v>0</v>
      </c>
      <c r="AU1138" s="347" t="s">
        <v>2449</v>
      </c>
      <c r="AV1138" s="229"/>
      <c r="AW1138" s="223" t="s">
        <v>204</v>
      </c>
      <c r="AX1138" s="226" t="s">
        <v>540</v>
      </c>
      <c r="AY1138" s="222">
        <v>10000007</v>
      </c>
      <c r="AZ1138" s="222">
        <v>77005205</v>
      </c>
      <c r="BA1138" s="223" t="s">
        <v>592</v>
      </c>
      <c r="BB1138" s="226" t="s">
        <v>2502</v>
      </c>
      <c r="BC1138" s="227">
        <v>0</v>
      </c>
      <c r="BD1138" s="227">
        <v>1</v>
      </c>
      <c r="BE1138" s="231" t="s">
        <v>2503</v>
      </c>
      <c r="BF1138" s="231" t="s">
        <v>2504</v>
      </c>
      <c r="BG1138" s="226">
        <v>0</v>
      </c>
      <c r="BH1138" s="226">
        <v>0</v>
      </c>
      <c r="BI1138" s="226">
        <v>0</v>
      </c>
      <c r="BJ1138" s="226">
        <v>0</v>
      </c>
      <c r="BK1138" s="226">
        <v>0</v>
      </c>
      <c r="BL1138" s="226">
        <v>0</v>
      </c>
      <c r="BM1138" s="225">
        <v>0</v>
      </c>
      <c r="BN1138" s="228">
        <v>0</v>
      </c>
      <c r="BO1138" s="228">
        <v>0</v>
      </c>
      <c r="BP1138" s="228">
        <v>0</v>
      </c>
      <c r="BQ1138" s="228">
        <v>0</v>
      </c>
      <c r="BR1138" s="228">
        <v>0</v>
      </c>
      <c r="BS1138" s="228">
        <v>0</v>
      </c>
      <c r="BT1138" s="228">
        <v>0</v>
      </c>
      <c r="BU1138" s="228">
        <v>0</v>
      </c>
      <c r="BV1138" s="23"/>
      <c r="BW1138" s="23"/>
      <c r="BX1138" s="23"/>
      <c r="BY1138" s="23"/>
      <c r="BZ1138" s="23"/>
    </row>
    <row r="1139" s="3" customFormat="1" ht="19.5" customHeight="1" spans="1:78">
      <c r="A1139" s="221"/>
      <c r="B1139" s="221"/>
      <c r="C1139" s="222">
        <v>64014606</v>
      </c>
      <c r="D1139" s="223" t="s">
        <v>2500</v>
      </c>
      <c r="E1139" s="223" t="s">
        <v>2501</v>
      </c>
      <c r="F1139" s="222">
        <v>1</v>
      </c>
      <c r="G1139" s="226">
        <v>0</v>
      </c>
      <c r="H1139" s="222">
        <v>0</v>
      </c>
      <c r="I1139" s="227">
        <v>0</v>
      </c>
      <c r="J1139" s="222">
        <v>1</v>
      </c>
      <c r="K1139" s="222">
        <v>0</v>
      </c>
      <c r="L1139" s="222">
        <v>0</v>
      </c>
      <c r="M1139" s="226">
        <v>0</v>
      </c>
      <c r="N1139" s="226">
        <v>0</v>
      </c>
      <c r="O1139" s="226">
        <v>2</v>
      </c>
      <c r="P1139" s="226">
        <v>16</v>
      </c>
      <c r="Q1139" s="226">
        <v>1</v>
      </c>
      <c r="R1139" s="226">
        <v>0</v>
      </c>
      <c r="S1139" s="228">
        <v>0</v>
      </c>
      <c r="T1139" s="226">
        <v>0</v>
      </c>
      <c r="U1139" s="226">
        <v>1</v>
      </c>
      <c r="V1139" s="226">
        <v>2</v>
      </c>
      <c r="W1139" s="226">
        <v>0</v>
      </c>
      <c r="X1139" s="226">
        <v>1.5</v>
      </c>
      <c r="Y1139" s="19">
        <v>0</v>
      </c>
      <c r="Z1139" s="226">
        <v>0</v>
      </c>
      <c r="AA1139" s="226">
        <v>0</v>
      </c>
      <c r="AB1139" s="226">
        <v>0</v>
      </c>
      <c r="AC1139" s="226">
        <v>0</v>
      </c>
      <c r="AD1139" s="226">
        <v>0</v>
      </c>
      <c r="AE1139" s="226">
        <v>1</v>
      </c>
      <c r="AF1139" s="226">
        <v>0</v>
      </c>
      <c r="AG1139" s="226">
        <v>1</v>
      </c>
      <c r="AH1139" s="226">
        <v>2</v>
      </c>
      <c r="AI1139" s="228">
        <v>0</v>
      </c>
      <c r="AJ1139" s="228">
        <v>2</v>
      </c>
      <c r="AK1139" s="228">
        <v>0</v>
      </c>
      <c r="AL1139" s="228">
        <v>2</v>
      </c>
      <c r="AM1139" s="226">
        <v>0</v>
      </c>
      <c r="AN1139" s="226">
        <v>0</v>
      </c>
      <c r="AO1139" s="226">
        <v>0</v>
      </c>
      <c r="AP1139" s="226">
        <v>0</v>
      </c>
      <c r="AQ1139" s="226">
        <v>5000</v>
      </c>
      <c r="AR1139" s="226">
        <v>0</v>
      </c>
      <c r="AS1139" s="226">
        <v>15</v>
      </c>
      <c r="AT1139" s="236">
        <v>0</v>
      </c>
      <c r="AU1139" s="347" t="s">
        <v>2449</v>
      </c>
      <c r="AV1139" s="229"/>
      <c r="AW1139" s="223" t="s">
        <v>204</v>
      </c>
      <c r="AX1139" s="226" t="s">
        <v>540</v>
      </c>
      <c r="AY1139" s="222">
        <v>10000007</v>
      </c>
      <c r="AZ1139" s="222">
        <v>77005205</v>
      </c>
      <c r="BA1139" s="223" t="s">
        <v>592</v>
      </c>
      <c r="BB1139" s="226" t="s">
        <v>2502</v>
      </c>
      <c r="BC1139" s="227">
        <v>0</v>
      </c>
      <c r="BD1139" s="227">
        <v>1</v>
      </c>
      <c r="BE1139" s="231" t="s">
        <v>2503</v>
      </c>
      <c r="BF1139" s="231" t="s">
        <v>2504</v>
      </c>
      <c r="BG1139" s="226">
        <v>0</v>
      </c>
      <c r="BH1139" s="226">
        <v>0</v>
      </c>
      <c r="BI1139" s="226">
        <v>0</v>
      </c>
      <c r="BJ1139" s="226">
        <v>0</v>
      </c>
      <c r="BK1139" s="226">
        <v>0</v>
      </c>
      <c r="BL1139" s="226">
        <v>0</v>
      </c>
      <c r="BM1139" s="225">
        <v>0</v>
      </c>
      <c r="BN1139" s="228">
        <v>0</v>
      </c>
      <c r="BO1139" s="228">
        <v>0</v>
      </c>
      <c r="BP1139" s="228">
        <v>0</v>
      </c>
      <c r="BQ1139" s="228">
        <v>0</v>
      </c>
      <c r="BR1139" s="228">
        <v>0</v>
      </c>
      <c r="BS1139" s="228">
        <v>0</v>
      </c>
      <c r="BT1139" s="228">
        <v>0</v>
      </c>
      <c r="BU1139" s="228">
        <v>0</v>
      </c>
      <c r="BV1139" s="23"/>
      <c r="BW1139" s="23"/>
      <c r="BX1139" s="23"/>
      <c r="BY1139" s="23"/>
      <c r="BZ1139" s="23"/>
    </row>
    <row r="1140" s="3" customFormat="1" ht="19.5" customHeight="1" spans="1:78">
      <c r="A1140" s="221"/>
      <c r="B1140" s="221"/>
      <c r="C1140" s="222">
        <v>64014701</v>
      </c>
      <c r="D1140" s="223" t="s">
        <v>2505</v>
      </c>
      <c r="E1140" s="223" t="s">
        <v>2506</v>
      </c>
      <c r="F1140" s="222">
        <v>1</v>
      </c>
      <c r="G1140" s="222">
        <v>0</v>
      </c>
      <c r="H1140" s="222">
        <v>0</v>
      </c>
      <c r="I1140" s="227">
        <v>0</v>
      </c>
      <c r="J1140" s="222">
        <v>1</v>
      </c>
      <c r="K1140" s="222">
        <v>0</v>
      </c>
      <c r="L1140" s="222">
        <v>0</v>
      </c>
      <c r="M1140" s="226">
        <v>0</v>
      </c>
      <c r="N1140" s="226">
        <v>0</v>
      </c>
      <c r="O1140" s="226">
        <v>2</v>
      </c>
      <c r="P1140" s="226">
        <v>3</v>
      </c>
      <c r="Q1140" s="226">
        <v>0.2</v>
      </c>
      <c r="R1140" s="226">
        <v>0</v>
      </c>
      <c r="S1140" s="228">
        <v>0</v>
      </c>
      <c r="T1140" s="226">
        <v>0</v>
      </c>
      <c r="U1140" s="226">
        <v>1</v>
      </c>
      <c r="V1140" s="226">
        <v>2</v>
      </c>
      <c r="W1140" s="226">
        <v>0</v>
      </c>
      <c r="X1140" s="226">
        <v>0.5</v>
      </c>
      <c r="Y1140" s="226">
        <v>0.5</v>
      </c>
      <c r="Z1140" s="226">
        <v>0</v>
      </c>
      <c r="AA1140" s="226">
        <v>1</v>
      </c>
      <c r="AB1140" s="226">
        <v>0</v>
      </c>
      <c r="AC1140" s="226">
        <v>0</v>
      </c>
      <c r="AD1140" s="226">
        <v>1</v>
      </c>
      <c r="AE1140" s="226">
        <v>1</v>
      </c>
      <c r="AF1140" s="226">
        <v>12</v>
      </c>
      <c r="AG1140" s="226">
        <v>1</v>
      </c>
      <c r="AH1140" s="226">
        <v>3</v>
      </c>
      <c r="AI1140" s="228">
        <v>1</v>
      </c>
      <c r="AJ1140" s="228">
        <v>1</v>
      </c>
      <c r="AK1140" s="228">
        <v>0</v>
      </c>
      <c r="AL1140" s="228">
        <v>3</v>
      </c>
      <c r="AM1140" s="226">
        <v>0</v>
      </c>
      <c r="AN1140" s="226">
        <v>0</v>
      </c>
      <c r="AO1140" s="226">
        <v>0</v>
      </c>
      <c r="AP1140" s="226">
        <v>0</v>
      </c>
      <c r="AQ1140" s="226">
        <v>2000</v>
      </c>
      <c r="AR1140" s="226">
        <v>0.3</v>
      </c>
      <c r="AS1140" s="226">
        <v>0</v>
      </c>
      <c r="AT1140" s="228">
        <v>0</v>
      </c>
      <c r="AU1140" s="347" t="s">
        <v>2507</v>
      </c>
      <c r="AV1140" s="229"/>
      <c r="AW1140" s="230" t="s">
        <v>204</v>
      </c>
      <c r="AX1140" s="226" t="s">
        <v>540</v>
      </c>
      <c r="AY1140" s="222">
        <v>0</v>
      </c>
      <c r="AZ1140" s="222">
        <v>77005202</v>
      </c>
      <c r="BA1140" s="223" t="s">
        <v>206</v>
      </c>
      <c r="BB1140" s="226">
        <v>0</v>
      </c>
      <c r="BC1140" s="227">
        <v>0</v>
      </c>
      <c r="BD1140" s="227">
        <v>0</v>
      </c>
      <c r="BE1140" s="231" t="s">
        <v>2405</v>
      </c>
      <c r="BF1140" s="231" t="s">
        <v>2406</v>
      </c>
      <c r="BG1140" s="226">
        <v>0</v>
      </c>
      <c r="BH1140" s="226">
        <v>0</v>
      </c>
      <c r="BI1140" s="226">
        <v>0</v>
      </c>
      <c r="BJ1140" s="226">
        <v>0</v>
      </c>
      <c r="BK1140" s="226">
        <v>0</v>
      </c>
      <c r="BL1140" s="226">
        <v>0</v>
      </c>
      <c r="BM1140" s="225">
        <v>0</v>
      </c>
      <c r="BN1140" s="228">
        <v>0</v>
      </c>
      <c r="BO1140" s="228">
        <v>0</v>
      </c>
      <c r="BP1140" s="228">
        <v>0</v>
      </c>
      <c r="BQ1140" s="228">
        <v>0</v>
      </c>
      <c r="BR1140" s="228">
        <v>0</v>
      </c>
      <c r="BS1140" s="228">
        <v>0</v>
      </c>
      <c r="BT1140" s="228">
        <v>0</v>
      </c>
      <c r="BU1140" s="228">
        <v>0</v>
      </c>
      <c r="BV1140" s="23"/>
      <c r="BW1140" s="23"/>
      <c r="BX1140" s="23"/>
      <c r="BY1140" s="23"/>
      <c r="BZ1140" s="23"/>
    </row>
    <row r="1141" s="3" customFormat="1" ht="19.5" customHeight="1" spans="1:78">
      <c r="A1141" s="221"/>
      <c r="B1141" s="221"/>
      <c r="C1141" s="222">
        <v>64014702</v>
      </c>
      <c r="D1141" s="223" t="s">
        <v>2505</v>
      </c>
      <c r="E1141" s="223" t="s">
        <v>2506</v>
      </c>
      <c r="F1141" s="222">
        <v>1</v>
      </c>
      <c r="G1141" s="222">
        <v>0</v>
      </c>
      <c r="H1141" s="222">
        <v>0</v>
      </c>
      <c r="I1141" s="227">
        <v>0</v>
      </c>
      <c r="J1141" s="222">
        <v>1</v>
      </c>
      <c r="K1141" s="222">
        <v>0</v>
      </c>
      <c r="L1141" s="222">
        <v>0</v>
      </c>
      <c r="M1141" s="226">
        <v>0</v>
      </c>
      <c r="N1141" s="226">
        <v>0</v>
      </c>
      <c r="O1141" s="226">
        <v>2</v>
      </c>
      <c r="P1141" s="226">
        <v>3</v>
      </c>
      <c r="Q1141" s="226">
        <v>0.2</v>
      </c>
      <c r="R1141" s="226">
        <v>0</v>
      </c>
      <c r="S1141" s="228">
        <v>0</v>
      </c>
      <c r="T1141" s="226">
        <v>0</v>
      </c>
      <c r="U1141" s="226">
        <v>1</v>
      </c>
      <c r="V1141" s="226">
        <v>2</v>
      </c>
      <c r="W1141" s="226">
        <v>0</v>
      </c>
      <c r="X1141" s="226">
        <v>0.5</v>
      </c>
      <c r="Y1141" s="226">
        <v>0.5</v>
      </c>
      <c r="Z1141" s="226">
        <v>0</v>
      </c>
      <c r="AA1141" s="226">
        <v>1</v>
      </c>
      <c r="AB1141" s="226">
        <v>0</v>
      </c>
      <c r="AC1141" s="226">
        <v>0</v>
      </c>
      <c r="AD1141" s="226">
        <v>1</v>
      </c>
      <c r="AE1141" s="226">
        <v>1</v>
      </c>
      <c r="AF1141" s="226">
        <v>12</v>
      </c>
      <c r="AG1141" s="226">
        <v>1</v>
      </c>
      <c r="AH1141" s="226">
        <v>3</v>
      </c>
      <c r="AI1141" s="228">
        <v>1</v>
      </c>
      <c r="AJ1141" s="228">
        <v>1</v>
      </c>
      <c r="AK1141" s="228">
        <v>0</v>
      </c>
      <c r="AL1141" s="228">
        <v>3</v>
      </c>
      <c r="AM1141" s="226">
        <v>0</v>
      </c>
      <c r="AN1141" s="226">
        <v>0</v>
      </c>
      <c r="AO1141" s="226">
        <v>0</v>
      </c>
      <c r="AP1141" s="226">
        <v>0</v>
      </c>
      <c r="AQ1141" s="226">
        <v>2000</v>
      </c>
      <c r="AR1141" s="226">
        <v>0.3</v>
      </c>
      <c r="AS1141" s="226">
        <v>0</v>
      </c>
      <c r="AT1141" s="228">
        <v>0</v>
      </c>
      <c r="AU1141" s="347" t="s">
        <v>2507</v>
      </c>
      <c r="AV1141" s="229"/>
      <c r="AW1141" s="230" t="s">
        <v>204</v>
      </c>
      <c r="AX1141" s="226" t="s">
        <v>540</v>
      </c>
      <c r="AY1141" s="222">
        <v>0</v>
      </c>
      <c r="AZ1141" s="222">
        <v>77005202</v>
      </c>
      <c r="BA1141" s="223" t="s">
        <v>206</v>
      </c>
      <c r="BB1141" s="226">
        <v>0</v>
      </c>
      <c r="BC1141" s="227">
        <v>0</v>
      </c>
      <c r="BD1141" s="227">
        <v>0</v>
      </c>
      <c r="BE1141" s="231" t="s">
        <v>2405</v>
      </c>
      <c r="BF1141" s="231" t="s">
        <v>2406</v>
      </c>
      <c r="BG1141" s="226">
        <v>0</v>
      </c>
      <c r="BH1141" s="226">
        <v>0</v>
      </c>
      <c r="BI1141" s="226">
        <v>0</v>
      </c>
      <c r="BJ1141" s="226">
        <v>0</v>
      </c>
      <c r="BK1141" s="226">
        <v>0</v>
      </c>
      <c r="BL1141" s="226">
        <v>0</v>
      </c>
      <c r="BM1141" s="225">
        <v>0</v>
      </c>
      <c r="BN1141" s="228">
        <v>0</v>
      </c>
      <c r="BO1141" s="228">
        <v>0</v>
      </c>
      <c r="BP1141" s="228">
        <v>0</v>
      </c>
      <c r="BQ1141" s="228">
        <v>0</v>
      </c>
      <c r="BR1141" s="228">
        <v>0</v>
      </c>
      <c r="BS1141" s="228">
        <v>0</v>
      </c>
      <c r="BT1141" s="228">
        <v>0</v>
      </c>
      <c r="BU1141" s="228">
        <v>0</v>
      </c>
      <c r="BV1141" s="23"/>
      <c r="BW1141" s="23"/>
      <c r="BX1141" s="23"/>
      <c r="BY1141" s="23"/>
      <c r="BZ1141" s="23"/>
    </row>
    <row r="1142" s="3" customFormat="1" ht="19.5" customHeight="1" spans="1:78">
      <c r="A1142" s="221"/>
      <c r="B1142" s="221"/>
      <c r="C1142" s="222">
        <v>64014703</v>
      </c>
      <c r="D1142" s="223" t="s">
        <v>2505</v>
      </c>
      <c r="E1142" s="223" t="s">
        <v>2506</v>
      </c>
      <c r="F1142" s="222">
        <v>1</v>
      </c>
      <c r="G1142" s="222">
        <v>0</v>
      </c>
      <c r="H1142" s="222">
        <v>0</v>
      </c>
      <c r="I1142" s="227">
        <v>0</v>
      </c>
      <c r="J1142" s="222">
        <v>1</v>
      </c>
      <c r="K1142" s="222">
        <v>0</v>
      </c>
      <c r="L1142" s="222">
        <v>0</v>
      </c>
      <c r="M1142" s="226">
        <v>0</v>
      </c>
      <c r="N1142" s="226">
        <v>0</v>
      </c>
      <c r="O1142" s="226">
        <v>2</v>
      </c>
      <c r="P1142" s="226">
        <v>3</v>
      </c>
      <c r="Q1142" s="226">
        <v>0.2</v>
      </c>
      <c r="R1142" s="226">
        <v>0</v>
      </c>
      <c r="S1142" s="228">
        <v>0</v>
      </c>
      <c r="T1142" s="226">
        <v>0</v>
      </c>
      <c r="U1142" s="226">
        <v>1</v>
      </c>
      <c r="V1142" s="226">
        <v>2</v>
      </c>
      <c r="W1142" s="226">
        <v>0</v>
      </c>
      <c r="X1142" s="226">
        <v>0.55</v>
      </c>
      <c r="Y1142" s="226">
        <v>0.55</v>
      </c>
      <c r="Z1142" s="226">
        <v>0</v>
      </c>
      <c r="AA1142" s="226">
        <v>1</v>
      </c>
      <c r="AB1142" s="226">
        <v>0</v>
      </c>
      <c r="AC1142" s="226">
        <v>0</v>
      </c>
      <c r="AD1142" s="226">
        <v>1</v>
      </c>
      <c r="AE1142" s="226">
        <v>1</v>
      </c>
      <c r="AF1142" s="226">
        <v>12</v>
      </c>
      <c r="AG1142" s="226">
        <v>1</v>
      </c>
      <c r="AH1142" s="226">
        <v>3</v>
      </c>
      <c r="AI1142" s="228">
        <v>1</v>
      </c>
      <c r="AJ1142" s="228">
        <v>1</v>
      </c>
      <c r="AK1142" s="228">
        <v>0</v>
      </c>
      <c r="AL1142" s="228">
        <v>3</v>
      </c>
      <c r="AM1142" s="226">
        <v>0</v>
      </c>
      <c r="AN1142" s="226">
        <v>0</v>
      </c>
      <c r="AO1142" s="226">
        <v>0</v>
      </c>
      <c r="AP1142" s="226">
        <v>0</v>
      </c>
      <c r="AQ1142" s="226">
        <v>2000</v>
      </c>
      <c r="AR1142" s="226">
        <v>0.3</v>
      </c>
      <c r="AS1142" s="226">
        <v>0</v>
      </c>
      <c r="AT1142" s="228">
        <v>0</v>
      </c>
      <c r="AU1142" s="347" t="s">
        <v>2507</v>
      </c>
      <c r="AV1142" s="229"/>
      <c r="AW1142" s="230" t="s">
        <v>204</v>
      </c>
      <c r="AX1142" s="226" t="s">
        <v>540</v>
      </c>
      <c r="AY1142" s="222">
        <v>0</v>
      </c>
      <c r="AZ1142" s="222">
        <v>77005202</v>
      </c>
      <c r="BA1142" s="223" t="s">
        <v>206</v>
      </c>
      <c r="BB1142" s="226">
        <v>0</v>
      </c>
      <c r="BC1142" s="227">
        <v>0</v>
      </c>
      <c r="BD1142" s="227">
        <v>0</v>
      </c>
      <c r="BE1142" s="231" t="s">
        <v>2405</v>
      </c>
      <c r="BF1142" s="231" t="s">
        <v>2406</v>
      </c>
      <c r="BG1142" s="226">
        <v>0</v>
      </c>
      <c r="BH1142" s="226">
        <v>0</v>
      </c>
      <c r="BI1142" s="226">
        <v>0</v>
      </c>
      <c r="BJ1142" s="226">
        <v>0</v>
      </c>
      <c r="BK1142" s="226">
        <v>0</v>
      </c>
      <c r="BL1142" s="226">
        <v>0</v>
      </c>
      <c r="BM1142" s="225">
        <v>0</v>
      </c>
      <c r="BN1142" s="228">
        <v>0</v>
      </c>
      <c r="BO1142" s="228">
        <v>0</v>
      </c>
      <c r="BP1142" s="228">
        <v>0</v>
      </c>
      <c r="BQ1142" s="228">
        <v>0</v>
      </c>
      <c r="BR1142" s="228">
        <v>0</v>
      </c>
      <c r="BS1142" s="228">
        <v>0</v>
      </c>
      <c r="BT1142" s="228">
        <v>0</v>
      </c>
      <c r="BU1142" s="228">
        <v>0</v>
      </c>
      <c r="BV1142" s="23"/>
      <c r="BW1142" s="23"/>
      <c r="BX1142" s="23"/>
      <c r="BY1142" s="23"/>
      <c r="BZ1142" s="23"/>
    </row>
    <row r="1143" s="3" customFormat="1" ht="19.5" customHeight="1" spans="1:78">
      <c r="A1143" s="221"/>
      <c r="B1143" s="221"/>
      <c r="C1143" s="222">
        <v>64014704</v>
      </c>
      <c r="D1143" s="223" t="s">
        <v>2505</v>
      </c>
      <c r="E1143" s="223" t="s">
        <v>2506</v>
      </c>
      <c r="F1143" s="222">
        <v>1</v>
      </c>
      <c r="G1143" s="222">
        <v>0</v>
      </c>
      <c r="H1143" s="222">
        <v>0</v>
      </c>
      <c r="I1143" s="227">
        <v>0</v>
      </c>
      <c r="J1143" s="222">
        <v>1</v>
      </c>
      <c r="K1143" s="222">
        <v>0</v>
      </c>
      <c r="L1143" s="222">
        <v>0</v>
      </c>
      <c r="M1143" s="226">
        <v>0</v>
      </c>
      <c r="N1143" s="226">
        <v>0</v>
      </c>
      <c r="O1143" s="226">
        <v>2</v>
      </c>
      <c r="P1143" s="226">
        <v>3</v>
      </c>
      <c r="Q1143" s="226">
        <v>0.2</v>
      </c>
      <c r="R1143" s="226">
        <v>0</v>
      </c>
      <c r="S1143" s="228">
        <v>0</v>
      </c>
      <c r="T1143" s="226">
        <v>0</v>
      </c>
      <c r="U1143" s="226">
        <v>1</v>
      </c>
      <c r="V1143" s="226">
        <v>2</v>
      </c>
      <c r="W1143" s="226">
        <v>0</v>
      </c>
      <c r="X1143" s="226">
        <v>0.6</v>
      </c>
      <c r="Y1143" s="226">
        <v>0.6</v>
      </c>
      <c r="Z1143" s="226">
        <v>0</v>
      </c>
      <c r="AA1143" s="226">
        <v>1</v>
      </c>
      <c r="AB1143" s="226">
        <v>0</v>
      </c>
      <c r="AC1143" s="226">
        <v>0</v>
      </c>
      <c r="AD1143" s="226">
        <v>1</v>
      </c>
      <c r="AE1143" s="226">
        <v>1</v>
      </c>
      <c r="AF1143" s="226">
        <v>12</v>
      </c>
      <c r="AG1143" s="226">
        <v>1</v>
      </c>
      <c r="AH1143" s="226">
        <v>3</v>
      </c>
      <c r="AI1143" s="228">
        <v>1</v>
      </c>
      <c r="AJ1143" s="228">
        <v>1</v>
      </c>
      <c r="AK1143" s="228">
        <v>0</v>
      </c>
      <c r="AL1143" s="228">
        <v>3</v>
      </c>
      <c r="AM1143" s="226">
        <v>0</v>
      </c>
      <c r="AN1143" s="226">
        <v>0</v>
      </c>
      <c r="AO1143" s="226">
        <v>0</v>
      </c>
      <c r="AP1143" s="226">
        <v>0</v>
      </c>
      <c r="AQ1143" s="226">
        <v>2000</v>
      </c>
      <c r="AR1143" s="226">
        <v>0.3</v>
      </c>
      <c r="AS1143" s="226">
        <v>0</v>
      </c>
      <c r="AT1143" s="228">
        <v>0</v>
      </c>
      <c r="AU1143" s="347" t="s">
        <v>2507</v>
      </c>
      <c r="AV1143" s="229"/>
      <c r="AW1143" s="230" t="s">
        <v>204</v>
      </c>
      <c r="AX1143" s="226" t="s">
        <v>540</v>
      </c>
      <c r="AY1143" s="222">
        <v>0</v>
      </c>
      <c r="AZ1143" s="222">
        <v>77005202</v>
      </c>
      <c r="BA1143" s="223" t="s">
        <v>206</v>
      </c>
      <c r="BB1143" s="226">
        <v>0</v>
      </c>
      <c r="BC1143" s="227">
        <v>0</v>
      </c>
      <c r="BD1143" s="227">
        <v>0</v>
      </c>
      <c r="BE1143" s="231" t="s">
        <v>2405</v>
      </c>
      <c r="BF1143" s="231" t="s">
        <v>2406</v>
      </c>
      <c r="BG1143" s="226">
        <v>0</v>
      </c>
      <c r="BH1143" s="226">
        <v>0</v>
      </c>
      <c r="BI1143" s="226">
        <v>0</v>
      </c>
      <c r="BJ1143" s="226">
        <v>0</v>
      </c>
      <c r="BK1143" s="226">
        <v>0</v>
      </c>
      <c r="BL1143" s="226">
        <v>0</v>
      </c>
      <c r="BM1143" s="225">
        <v>0</v>
      </c>
      <c r="BN1143" s="228">
        <v>0</v>
      </c>
      <c r="BO1143" s="228">
        <v>0</v>
      </c>
      <c r="BP1143" s="228">
        <v>0</v>
      </c>
      <c r="BQ1143" s="228">
        <v>0</v>
      </c>
      <c r="BR1143" s="228">
        <v>0</v>
      </c>
      <c r="BS1143" s="228">
        <v>0</v>
      </c>
      <c r="BT1143" s="228">
        <v>0</v>
      </c>
      <c r="BU1143" s="228">
        <v>0</v>
      </c>
      <c r="BV1143" s="23"/>
      <c r="BW1143" s="23"/>
      <c r="BX1143" s="23"/>
      <c r="BY1143" s="23"/>
      <c r="BZ1143" s="23"/>
    </row>
    <row r="1144" s="3" customFormat="1" ht="19.5" customHeight="1" spans="1:78">
      <c r="A1144" s="221"/>
      <c r="B1144" s="221"/>
      <c r="C1144" s="222">
        <v>64014705</v>
      </c>
      <c r="D1144" s="223" t="s">
        <v>2505</v>
      </c>
      <c r="E1144" s="223" t="s">
        <v>2506</v>
      </c>
      <c r="F1144" s="222">
        <v>1</v>
      </c>
      <c r="G1144" s="222">
        <v>0</v>
      </c>
      <c r="H1144" s="222">
        <v>0</v>
      </c>
      <c r="I1144" s="227">
        <v>0</v>
      </c>
      <c r="J1144" s="222">
        <v>1</v>
      </c>
      <c r="K1144" s="222">
        <v>0</v>
      </c>
      <c r="L1144" s="222">
        <v>0</v>
      </c>
      <c r="M1144" s="226">
        <v>0</v>
      </c>
      <c r="N1144" s="226">
        <v>0</v>
      </c>
      <c r="O1144" s="226">
        <v>2</v>
      </c>
      <c r="P1144" s="226">
        <v>3</v>
      </c>
      <c r="Q1144" s="226">
        <v>0.2</v>
      </c>
      <c r="R1144" s="226">
        <v>0</v>
      </c>
      <c r="S1144" s="228">
        <v>0</v>
      </c>
      <c r="T1144" s="226">
        <v>0</v>
      </c>
      <c r="U1144" s="226">
        <v>1</v>
      </c>
      <c r="V1144" s="226">
        <v>2</v>
      </c>
      <c r="W1144" s="226">
        <v>0</v>
      </c>
      <c r="X1144" s="226">
        <v>0.65</v>
      </c>
      <c r="Y1144" s="226">
        <v>0.65</v>
      </c>
      <c r="Z1144" s="226">
        <v>0</v>
      </c>
      <c r="AA1144" s="226">
        <v>1</v>
      </c>
      <c r="AB1144" s="226">
        <v>0</v>
      </c>
      <c r="AC1144" s="226">
        <v>0</v>
      </c>
      <c r="AD1144" s="226">
        <v>1</v>
      </c>
      <c r="AE1144" s="226">
        <v>1</v>
      </c>
      <c r="AF1144" s="226">
        <v>12</v>
      </c>
      <c r="AG1144" s="226">
        <v>1</v>
      </c>
      <c r="AH1144" s="226">
        <v>3</v>
      </c>
      <c r="AI1144" s="228">
        <v>1</v>
      </c>
      <c r="AJ1144" s="228">
        <v>1</v>
      </c>
      <c r="AK1144" s="228">
        <v>0</v>
      </c>
      <c r="AL1144" s="228">
        <v>3</v>
      </c>
      <c r="AM1144" s="226">
        <v>0</v>
      </c>
      <c r="AN1144" s="226">
        <v>0</v>
      </c>
      <c r="AO1144" s="226">
        <v>0</v>
      </c>
      <c r="AP1144" s="226">
        <v>0</v>
      </c>
      <c r="AQ1144" s="226">
        <v>2000</v>
      </c>
      <c r="AR1144" s="226">
        <v>0.3</v>
      </c>
      <c r="AS1144" s="226">
        <v>0</v>
      </c>
      <c r="AT1144" s="228">
        <v>0</v>
      </c>
      <c r="AU1144" s="347" t="s">
        <v>2507</v>
      </c>
      <c r="AV1144" s="229"/>
      <c r="AW1144" s="230" t="s">
        <v>204</v>
      </c>
      <c r="AX1144" s="226" t="s">
        <v>540</v>
      </c>
      <c r="AY1144" s="222">
        <v>0</v>
      </c>
      <c r="AZ1144" s="222">
        <v>77005202</v>
      </c>
      <c r="BA1144" s="223" t="s">
        <v>206</v>
      </c>
      <c r="BB1144" s="226">
        <v>0</v>
      </c>
      <c r="BC1144" s="227">
        <v>0</v>
      </c>
      <c r="BD1144" s="227">
        <v>0</v>
      </c>
      <c r="BE1144" s="231" t="s">
        <v>2405</v>
      </c>
      <c r="BF1144" s="231" t="s">
        <v>2406</v>
      </c>
      <c r="BG1144" s="226">
        <v>0</v>
      </c>
      <c r="BH1144" s="226">
        <v>0</v>
      </c>
      <c r="BI1144" s="226">
        <v>0</v>
      </c>
      <c r="BJ1144" s="226">
        <v>0</v>
      </c>
      <c r="BK1144" s="226">
        <v>0</v>
      </c>
      <c r="BL1144" s="226">
        <v>0</v>
      </c>
      <c r="BM1144" s="225">
        <v>0</v>
      </c>
      <c r="BN1144" s="228">
        <v>0</v>
      </c>
      <c r="BO1144" s="228">
        <v>0</v>
      </c>
      <c r="BP1144" s="228">
        <v>0</v>
      </c>
      <c r="BQ1144" s="228">
        <v>0</v>
      </c>
      <c r="BR1144" s="228">
        <v>0</v>
      </c>
      <c r="BS1144" s="228">
        <v>0</v>
      </c>
      <c r="BT1144" s="228">
        <v>0</v>
      </c>
      <c r="BU1144" s="228">
        <v>0</v>
      </c>
      <c r="BV1144" s="23"/>
      <c r="BW1144" s="23"/>
      <c r="BX1144" s="23"/>
      <c r="BY1144" s="23"/>
      <c r="BZ1144" s="23"/>
    </row>
    <row r="1145" s="3" customFormat="1" ht="19.5" customHeight="1" spans="1:78">
      <c r="A1145" s="221"/>
      <c r="B1145" s="221"/>
      <c r="C1145" s="222">
        <v>64014706</v>
      </c>
      <c r="D1145" s="223" t="s">
        <v>2505</v>
      </c>
      <c r="E1145" s="223" t="s">
        <v>2506</v>
      </c>
      <c r="F1145" s="222">
        <v>1</v>
      </c>
      <c r="G1145" s="222">
        <v>0</v>
      </c>
      <c r="H1145" s="222">
        <v>0</v>
      </c>
      <c r="I1145" s="227">
        <v>0</v>
      </c>
      <c r="J1145" s="222">
        <v>1</v>
      </c>
      <c r="K1145" s="222">
        <v>0</v>
      </c>
      <c r="L1145" s="222">
        <v>0</v>
      </c>
      <c r="M1145" s="226">
        <v>0</v>
      </c>
      <c r="N1145" s="226">
        <v>0</v>
      </c>
      <c r="O1145" s="226">
        <v>2</v>
      </c>
      <c r="P1145" s="226">
        <v>3</v>
      </c>
      <c r="Q1145" s="226">
        <v>0.2</v>
      </c>
      <c r="R1145" s="226">
        <v>0</v>
      </c>
      <c r="S1145" s="228">
        <v>0</v>
      </c>
      <c r="T1145" s="226">
        <v>0</v>
      </c>
      <c r="U1145" s="226">
        <v>1</v>
      </c>
      <c r="V1145" s="226">
        <v>2</v>
      </c>
      <c r="W1145" s="226">
        <v>0</v>
      </c>
      <c r="X1145" s="226">
        <v>0.7</v>
      </c>
      <c r="Y1145" s="226">
        <v>0.7</v>
      </c>
      <c r="Z1145" s="226">
        <v>0</v>
      </c>
      <c r="AA1145" s="226">
        <v>1</v>
      </c>
      <c r="AB1145" s="226">
        <v>0</v>
      </c>
      <c r="AC1145" s="226">
        <v>0</v>
      </c>
      <c r="AD1145" s="226">
        <v>1</v>
      </c>
      <c r="AE1145" s="226">
        <v>1</v>
      </c>
      <c r="AF1145" s="226">
        <v>12</v>
      </c>
      <c r="AG1145" s="226">
        <v>1</v>
      </c>
      <c r="AH1145" s="226">
        <v>3</v>
      </c>
      <c r="AI1145" s="228">
        <v>1</v>
      </c>
      <c r="AJ1145" s="228">
        <v>1</v>
      </c>
      <c r="AK1145" s="228">
        <v>0</v>
      </c>
      <c r="AL1145" s="228">
        <v>3</v>
      </c>
      <c r="AM1145" s="226">
        <v>0</v>
      </c>
      <c r="AN1145" s="226">
        <v>0</v>
      </c>
      <c r="AO1145" s="226">
        <v>0</v>
      </c>
      <c r="AP1145" s="226">
        <v>0</v>
      </c>
      <c r="AQ1145" s="226">
        <v>2000</v>
      </c>
      <c r="AR1145" s="226">
        <v>0.3</v>
      </c>
      <c r="AS1145" s="226">
        <v>0</v>
      </c>
      <c r="AT1145" s="228">
        <v>0</v>
      </c>
      <c r="AU1145" s="347" t="s">
        <v>2507</v>
      </c>
      <c r="AV1145" s="229"/>
      <c r="AW1145" s="230" t="s">
        <v>204</v>
      </c>
      <c r="AX1145" s="226" t="s">
        <v>540</v>
      </c>
      <c r="AY1145" s="222">
        <v>0</v>
      </c>
      <c r="AZ1145" s="222">
        <v>77005202</v>
      </c>
      <c r="BA1145" s="223" t="s">
        <v>206</v>
      </c>
      <c r="BB1145" s="226">
        <v>0</v>
      </c>
      <c r="BC1145" s="227">
        <v>0</v>
      </c>
      <c r="BD1145" s="227">
        <v>0</v>
      </c>
      <c r="BE1145" s="231" t="s">
        <v>2405</v>
      </c>
      <c r="BF1145" s="231" t="s">
        <v>2406</v>
      </c>
      <c r="BG1145" s="226">
        <v>0</v>
      </c>
      <c r="BH1145" s="226">
        <v>0</v>
      </c>
      <c r="BI1145" s="226">
        <v>0</v>
      </c>
      <c r="BJ1145" s="226">
        <v>0</v>
      </c>
      <c r="BK1145" s="226">
        <v>0</v>
      </c>
      <c r="BL1145" s="226">
        <v>0</v>
      </c>
      <c r="BM1145" s="225">
        <v>0</v>
      </c>
      <c r="BN1145" s="228">
        <v>0</v>
      </c>
      <c r="BO1145" s="228">
        <v>0</v>
      </c>
      <c r="BP1145" s="228">
        <v>0</v>
      </c>
      <c r="BQ1145" s="228">
        <v>0</v>
      </c>
      <c r="BR1145" s="228">
        <v>0</v>
      </c>
      <c r="BS1145" s="228">
        <v>0</v>
      </c>
      <c r="BT1145" s="228">
        <v>0</v>
      </c>
      <c r="BU1145" s="228">
        <v>0</v>
      </c>
      <c r="BV1145" s="23"/>
      <c r="BW1145" s="23"/>
      <c r="BX1145" s="23"/>
      <c r="BY1145" s="23"/>
      <c r="BZ1145" s="23"/>
    </row>
    <row r="1146" s="2" customFormat="1" ht="19.5" customHeight="1" spans="1:78">
      <c r="A1146" s="220"/>
      <c r="B1146" s="220"/>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6"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2" customFormat="1" ht="19.5" customHeight="1" spans="1:78">
      <c r="A1147" s="220"/>
      <c r="B1147" s="220"/>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6"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6"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2" customFormat="1" ht="19.5" customHeight="1" spans="1:78">
      <c r="A1148" s="220"/>
      <c r="B1148" s="220"/>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6"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2" customFormat="1" ht="19.5" customHeight="1" spans="1:78">
      <c r="A1149" s="220"/>
      <c r="B1149" s="220"/>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6"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2" customFormat="1" ht="19.5" customHeight="1" spans="1:78">
      <c r="A1150" s="220"/>
      <c r="B1150" s="220"/>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6"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2" customFormat="1" ht="19.5" customHeight="1" spans="1:78">
      <c r="A1151" s="220"/>
      <c r="B1151" s="220"/>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6"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ht="20.1" customHeight="1" spans="1:78">
      <c r="C1152" s="74">
        <v>64015201</v>
      </c>
      <c r="D1152" s="203" t="s">
        <v>2517</v>
      </c>
      <c r="E1152" s="203"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7">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6" t="s">
        <v>2258</v>
      </c>
      <c r="AU1152" s="345" t="s">
        <v>2259</v>
      </c>
      <c r="AV1152" s="206"/>
      <c r="AW1152" s="35" t="s">
        <v>205</v>
      </c>
      <c r="AX1152" s="175" t="s">
        <v>2260</v>
      </c>
      <c r="AY1152" s="175" t="s">
        <v>204</v>
      </c>
      <c r="AZ1152" s="175">
        <v>21203010</v>
      </c>
      <c r="BA1152" s="203" t="s">
        <v>206</v>
      </c>
      <c r="BB1152" s="175">
        <v>0</v>
      </c>
      <c r="BC1152" s="175">
        <v>0</v>
      </c>
      <c r="BD1152" s="175">
        <v>0</v>
      </c>
      <c r="BE1152" s="216" t="s">
        <v>2261</v>
      </c>
      <c r="BF1152" s="216"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ht="20.1" customHeight="1" spans="1:78">
      <c r="C1153" s="74">
        <v>64015202</v>
      </c>
      <c r="D1153" s="203" t="s">
        <v>2517</v>
      </c>
      <c r="E1153" s="203"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6" t="s">
        <v>2258</v>
      </c>
      <c r="AU1153" s="345" t="s">
        <v>2259</v>
      </c>
      <c r="AV1153" s="206"/>
      <c r="AW1153" s="35" t="s">
        <v>205</v>
      </c>
      <c r="AX1153" s="175" t="s">
        <v>2260</v>
      </c>
      <c r="AY1153" s="175" t="s">
        <v>204</v>
      </c>
      <c r="AZ1153" s="175">
        <v>21203010</v>
      </c>
      <c r="BA1153" s="203" t="s">
        <v>206</v>
      </c>
      <c r="BB1153" s="175">
        <v>0</v>
      </c>
      <c r="BC1153" s="175">
        <v>0</v>
      </c>
      <c r="BD1153" s="175">
        <v>0</v>
      </c>
      <c r="BE1153" s="216" t="s">
        <v>2261</v>
      </c>
      <c r="BF1153" s="216"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ht="20.1" customHeight="1" spans="1:78">
      <c r="C1154" s="74">
        <v>64015203</v>
      </c>
      <c r="D1154" s="203" t="s">
        <v>2517</v>
      </c>
      <c r="E1154" s="203"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6" t="s">
        <v>2263</v>
      </c>
      <c r="AU1154" s="345" t="s">
        <v>2264</v>
      </c>
      <c r="AV1154" s="206"/>
      <c r="AW1154" s="35" t="s">
        <v>205</v>
      </c>
      <c r="AX1154" s="175" t="s">
        <v>2260</v>
      </c>
      <c r="AY1154" s="175" t="s">
        <v>204</v>
      </c>
      <c r="AZ1154" s="175">
        <v>21203010</v>
      </c>
      <c r="BA1154" s="203" t="s">
        <v>206</v>
      </c>
      <c r="BB1154" s="175">
        <v>0</v>
      </c>
      <c r="BC1154" s="175">
        <v>0</v>
      </c>
      <c r="BD1154" s="175">
        <v>0</v>
      </c>
      <c r="BE1154" s="216" t="s">
        <v>2265</v>
      </c>
      <c r="BF1154" s="216"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ht="20.1" customHeight="1" spans="1:78">
      <c r="C1155" s="74">
        <v>64015204</v>
      </c>
      <c r="D1155" s="203" t="s">
        <v>2517</v>
      </c>
      <c r="E1155" s="203" t="s">
        <v>2518</v>
      </c>
      <c r="F1155" s="172">
        <v>3</v>
      </c>
      <c r="G1155" s="74">
        <v>64015201</v>
      </c>
      <c r="H1155" s="172">
        <v>0</v>
      </c>
      <c r="I1155" s="174">
        <v>0</v>
      </c>
      <c r="J1155" s="21">
        <v>0</v>
      </c>
      <c r="K1155" s="183">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5" t="s">
        <v>2267</v>
      </c>
      <c r="AU1155" s="345" t="s">
        <v>2268</v>
      </c>
      <c r="AV1155" s="206"/>
      <c r="AW1155" s="35" t="s">
        <v>205</v>
      </c>
      <c r="AX1155" s="175" t="s">
        <v>2260</v>
      </c>
      <c r="AY1155" s="175" t="s">
        <v>204</v>
      </c>
      <c r="AZ1155" s="175">
        <v>21203010</v>
      </c>
      <c r="BA1155" s="203" t="s">
        <v>206</v>
      </c>
      <c r="BB1155" s="175">
        <v>0</v>
      </c>
      <c r="BC1155" s="175">
        <v>0</v>
      </c>
      <c r="BD1155" s="175">
        <v>0</v>
      </c>
      <c r="BE1155" s="216" t="s">
        <v>2269</v>
      </c>
      <c r="BF1155" s="216"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ht="20.1" customHeight="1" spans="1:78">
      <c r="C1156" s="74">
        <v>64015205</v>
      </c>
      <c r="D1156" s="203" t="s">
        <v>2517</v>
      </c>
      <c r="E1156" s="203"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6" t="s">
        <v>2271</v>
      </c>
      <c r="AU1156" s="345" t="s">
        <v>2272</v>
      </c>
      <c r="AV1156" s="206"/>
      <c r="AW1156" s="35" t="s">
        <v>205</v>
      </c>
      <c r="AX1156" s="175" t="s">
        <v>2260</v>
      </c>
      <c r="AY1156" s="175" t="s">
        <v>204</v>
      </c>
      <c r="AZ1156" s="175">
        <v>21203010</v>
      </c>
      <c r="BA1156" s="203" t="s">
        <v>206</v>
      </c>
      <c r="BB1156" s="175">
        <v>0</v>
      </c>
      <c r="BC1156" s="175">
        <v>0</v>
      </c>
      <c r="BD1156" s="175">
        <v>0</v>
      </c>
      <c r="BE1156" s="216" t="s">
        <v>2273</v>
      </c>
      <c r="BF1156" s="216"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ht="20.1" customHeight="1" spans="1:78">
      <c r="C1157" s="74">
        <v>64015206</v>
      </c>
      <c r="D1157" s="203" t="s">
        <v>2517</v>
      </c>
      <c r="E1157" s="203"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6" t="s">
        <v>2275</v>
      </c>
      <c r="AU1157" s="345" t="s">
        <v>2276</v>
      </c>
      <c r="AV1157" s="206"/>
      <c r="AW1157" s="35" t="s">
        <v>205</v>
      </c>
      <c r="AX1157" s="175" t="s">
        <v>2260</v>
      </c>
      <c r="AY1157" s="175" t="s">
        <v>204</v>
      </c>
      <c r="AZ1157" s="175">
        <v>21203010</v>
      </c>
      <c r="BA1157" s="203" t="s">
        <v>206</v>
      </c>
      <c r="BB1157" s="175">
        <v>0</v>
      </c>
      <c r="BC1157" s="175">
        <v>0</v>
      </c>
      <c r="BD1157" s="175">
        <v>0</v>
      </c>
      <c r="BE1157" s="216" t="s">
        <v>2277</v>
      </c>
      <c r="BF1157" s="216"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2" customFormat="1" ht="20.1" customHeight="1" spans="1:78">
      <c r="A1158" s="220"/>
      <c r="B1158" s="220"/>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6" t="s">
        <v>2334</v>
      </c>
      <c r="AW1158" s="35" t="s">
        <v>205</v>
      </c>
      <c r="AX1158" s="100" t="s">
        <v>551</v>
      </c>
      <c r="AY1158" s="107">
        <v>0</v>
      </c>
      <c r="AZ1158" s="107">
        <v>77005303</v>
      </c>
      <c r="BA1158" s="71" t="s">
        <v>321</v>
      </c>
      <c r="BB1158" s="72">
        <v>0</v>
      </c>
      <c r="BC1158" s="105">
        <v>0</v>
      </c>
      <c r="BD1158" s="105">
        <v>0</v>
      </c>
      <c r="BE1158" s="186" t="str">
        <f>"对目标区域立即造成"&amp;X1158*100&amp;"%攻击伤害+"&amp;Z1158&amp;"点固定伤害,并附带魔法印记和并眩晕2秒"</f>
        <v>对目标区域立即造成250%攻击伤害+900点固定伤害,并附带魔法印记和并眩晕2秒</v>
      </c>
      <c r="BF1158" s="186"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2" customFormat="1" ht="20.1" customHeight="1" spans="1:78">
      <c r="A1159" s="220"/>
      <c r="B1159" s="220"/>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6" t="s">
        <v>2334</v>
      </c>
      <c r="AW1159" s="35" t="s">
        <v>205</v>
      </c>
      <c r="AX1159" s="100" t="s">
        <v>551</v>
      </c>
      <c r="AY1159" s="107">
        <v>0</v>
      </c>
      <c r="AZ1159" s="107">
        <v>77005303</v>
      </c>
      <c r="BA1159" s="71" t="s">
        <v>321</v>
      </c>
      <c r="BB1159" s="72">
        <v>1</v>
      </c>
      <c r="BC1159" s="105">
        <v>0</v>
      </c>
      <c r="BD1159" s="105">
        <v>0</v>
      </c>
      <c r="BE1159" s="186" t="str">
        <f t="shared" ref="BE1159:BE1163" si="127">"对目标区域立即造成"&amp;X1159*100&amp;"%攻击伤害+"&amp;Z1159&amp;"点固定伤害,并附带魔法印记和并眩晕2秒"</f>
        <v>对目标区域立即造成250%攻击伤害+900点固定伤害,并附带魔法印记和并眩晕2秒</v>
      </c>
      <c r="BF1159" s="186"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2" customFormat="1" ht="20.1" customHeight="1" spans="1:78">
      <c r="A1160" s="220"/>
      <c r="B1160" s="220"/>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6" t="s">
        <v>2334</v>
      </c>
      <c r="AW1160" s="35" t="s">
        <v>205</v>
      </c>
      <c r="AX1160" s="100" t="s">
        <v>551</v>
      </c>
      <c r="AY1160" s="107">
        <v>0</v>
      </c>
      <c r="AZ1160" s="107">
        <v>77005303</v>
      </c>
      <c r="BA1160" s="71" t="s">
        <v>321</v>
      </c>
      <c r="BB1160" s="72">
        <v>1</v>
      </c>
      <c r="BC1160" s="105">
        <v>0</v>
      </c>
      <c r="BD1160" s="105">
        <v>0</v>
      </c>
      <c r="BE1160" s="186" t="str">
        <f t="shared" si="127"/>
        <v>对目标区域立即造成275%攻击伤害+1800点固定伤害,并附带魔法印记和并眩晕2秒</v>
      </c>
      <c r="BF1160" s="186"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2" customFormat="1" ht="20.1" customHeight="1" spans="1:78">
      <c r="A1161" s="220"/>
      <c r="B1161" s="220"/>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6" t="s">
        <v>2334</v>
      </c>
      <c r="AW1161" s="35" t="s">
        <v>205</v>
      </c>
      <c r="AX1161" s="100" t="s">
        <v>551</v>
      </c>
      <c r="AY1161" s="107">
        <v>0</v>
      </c>
      <c r="AZ1161" s="107">
        <v>77005303</v>
      </c>
      <c r="BA1161" s="71" t="s">
        <v>321</v>
      </c>
      <c r="BB1161" s="72">
        <v>1</v>
      </c>
      <c r="BC1161" s="105">
        <v>0</v>
      </c>
      <c r="BD1161" s="105">
        <v>0</v>
      </c>
      <c r="BE1161" s="186" t="str">
        <f t="shared" si="127"/>
        <v>对目标区域立即造成300%攻击伤害+2800点固定伤害,并附带魔法印记和并眩晕2秒</v>
      </c>
      <c r="BF1161" s="186"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2" customFormat="1" ht="20.1" customHeight="1" spans="1:78">
      <c r="A1162" s="220"/>
      <c r="B1162" s="220"/>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6" t="s">
        <v>2334</v>
      </c>
      <c r="AW1162" s="35" t="s">
        <v>205</v>
      </c>
      <c r="AX1162" s="100" t="s">
        <v>551</v>
      </c>
      <c r="AY1162" s="107">
        <v>0</v>
      </c>
      <c r="AZ1162" s="107">
        <v>77005303</v>
      </c>
      <c r="BA1162" s="71" t="s">
        <v>321</v>
      </c>
      <c r="BB1162" s="72">
        <v>1</v>
      </c>
      <c r="BC1162" s="105">
        <v>0</v>
      </c>
      <c r="BD1162" s="105">
        <v>0</v>
      </c>
      <c r="BE1162" s="186" t="str">
        <f t="shared" si="127"/>
        <v>对目标区域立即造成325%攻击伤害+4000点固定伤害,并附带魔法印记和并眩晕2秒</v>
      </c>
      <c r="BF1162" s="186"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2" customFormat="1" ht="19.5" customHeight="1" spans="1:78">
      <c r="A1163" s="220"/>
      <c r="B1163" s="220"/>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6" t="s">
        <v>2334</v>
      </c>
      <c r="AW1163" s="35" t="s">
        <v>205</v>
      </c>
      <c r="AX1163" s="100" t="s">
        <v>551</v>
      </c>
      <c r="AY1163" s="107">
        <v>0</v>
      </c>
      <c r="AZ1163" s="107">
        <v>77005303</v>
      </c>
      <c r="BA1163" s="71" t="s">
        <v>321</v>
      </c>
      <c r="BB1163" s="72">
        <v>1</v>
      </c>
      <c r="BC1163" s="105">
        <v>0</v>
      </c>
      <c r="BD1163" s="105">
        <v>0</v>
      </c>
      <c r="BE1163" s="186" t="str">
        <f t="shared" si="127"/>
        <v>对目标区域立即造成350%攻击伤害+5200点固定伤害,并附带魔法印记和并眩晕2秒</v>
      </c>
      <c r="BF1163" s="186"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1" customFormat="1" ht="20.1" customHeight="1" spans="1:78">
      <c r="A1164" s="219"/>
      <c r="B1164" s="219"/>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6"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1" customFormat="1" ht="20.1" customHeight="1" spans="1:78">
      <c r="A1165" s="219"/>
      <c r="B1165" s="219"/>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1" customFormat="1" ht="20.1" customHeight="1" spans="1:78">
      <c r="A1166" s="219"/>
      <c r="B1166" s="219"/>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1" customFormat="1" ht="20.1" customHeight="1" spans="1:78">
      <c r="A1167" s="219"/>
      <c r="B1167" s="219"/>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1" customFormat="1" ht="20.1" customHeight="1" spans="1:78">
      <c r="A1168" s="219"/>
      <c r="B1168" s="219"/>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1" customFormat="1" ht="20.1" customHeight="1" spans="1:78">
      <c r="A1169" s="219"/>
      <c r="B1169" s="219"/>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6"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3" customFormat="1" ht="20.1" customHeight="1" spans="1:78">
      <c r="A1170" s="221"/>
      <c r="B1170" s="221"/>
      <c r="C1170" s="222">
        <v>64015501</v>
      </c>
      <c r="D1170" s="223" t="s">
        <v>606</v>
      </c>
      <c r="E1170" s="224" t="s">
        <v>607</v>
      </c>
      <c r="F1170" s="225">
        <v>1</v>
      </c>
      <c r="G1170" s="226">
        <v>63021101</v>
      </c>
      <c r="H1170" s="222">
        <v>0</v>
      </c>
      <c r="I1170" s="227">
        <v>0</v>
      </c>
      <c r="J1170" s="222">
        <v>1</v>
      </c>
      <c r="K1170" s="226">
        <v>0</v>
      </c>
      <c r="L1170" s="222">
        <v>0</v>
      </c>
      <c r="M1170" s="226">
        <v>0</v>
      </c>
      <c r="N1170" s="226">
        <v>0</v>
      </c>
      <c r="O1170" s="226">
        <v>1</v>
      </c>
      <c r="P1170" s="226">
        <v>0</v>
      </c>
      <c r="Q1170" s="226">
        <v>0</v>
      </c>
      <c r="R1170" s="226">
        <v>0</v>
      </c>
      <c r="S1170" s="228">
        <v>0</v>
      </c>
      <c r="T1170" s="226">
        <v>0</v>
      </c>
      <c r="U1170" s="226">
        <v>1</v>
      </c>
      <c r="V1170" s="226">
        <v>1</v>
      </c>
      <c r="W1170" s="226">
        <v>0</v>
      </c>
      <c r="X1170" s="226">
        <v>0</v>
      </c>
      <c r="Y1170" s="19">
        <v>0</v>
      </c>
      <c r="Z1170" s="226">
        <v>0</v>
      </c>
      <c r="AA1170" s="226">
        <v>0</v>
      </c>
      <c r="AB1170" s="226">
        <v>0</v>
      </c>
      <c r="AC1170" s="226">
        <v>0</v>
      </c>
      <c r="AD1170" s="226">
        <v>0</v>
      </c>
      <c r="AE1170" s="226">
        <v>0</v>
      </c>
      <c r="AF1170" s="226">
        <v>24</v>
      </c>
      <c r="AG1170" s="226">
        <v>0</v>
      </c>
      <c r="AH1170" s="226">
        <v>0</v>
      </c>
      <c r="AI1170" s="228">
        <v>0</v>
      </c>
      <c r="AJ1170" s="228">
        <v>0</v>
      </c>
      <c r="AK1170" s="228">
        <v>0</v>
      </c>
      <c r="AL1170" s="228">
        <v>1.5</v>
      </c>
      <c r="AM1170" s="226">
        <v>0</v>
      </c>
      <c r="AN1170" s="226">
        <v>0</v>
      </c>
      <c r="AO1170" s="226">
        <v>0</v>
      </c>
      <c r="AP1170" s="222">
        <v>0.2</v>
      </c>
      <c r="AQ1170" s="226">
        <v>3000</v>
      </c>
      <c r="AR1170" s="226">
        <v>0.2</v>
      </c>
      <c r="AS1170" s="226">
        <v>0</v>
      </c>
      <c r="AT1170" s="228">
        <v>0</v>
      </c>
      <c r="AU1170" s="226" t="s">
        <v>204</v>
      </c>
      <c r="AV1170" s="226"/>
      <c r="AW1170" s="223" t="s">
        <v>204</v>
      </c>
      <c r="AX1170" s="226" t="s">
        <v>551</v>
      </c>
      <c r="AY1170" s="222">
        <v>0</v>
      </c>
      <c r="AZ1170" s="222">
        <v>0</v>
      </c>
      <c r="BA1170" s="223" t="s">
        <v>2544</v>
      </c>
      <c r="BB1170" s="349" t="s">
        <v>2545</v>
      </c>
      <c r="BC1170" s="227">
        <v>0</v>
      </c>
      <c r="BD1170" s="227">
        <v>0</v>
      </c>
      <c r="BE1170" s="231" t="s">
        <v>2546</v>
      </c>
      <c r="BF1170" s="231" t="s">
        <v>2547</v>
      </c>
      <c r="BG1170" s="226">
        <v>0</v>
      </c>
      <c r="BH1170" s="226">
        <v>0</v>
      </c>
      <c r="BI1170" s="226">
        <v>0</v>
      </c>
      <c r="BJ1170" s="226">
        <v>0</v>
      </c>
      <c r="BK1170" s="226">
        <v>0</v>
      </c>
      <c r="BL1170" s="226">
        <v>0</v>
      </c>
      <c r="BM1170" s="225">
        <v>0</v>
      </c>
      <c r="BN1170" s="228">
        <v>0</v>
      </c>
      <c r="BO1170" s="228">
        <v>0</v>
      </c>
      <c r="BP1170" s="228">
        <v>0</v>
      </c>
      <c r="BQ1170" s="228">
        <v>0</v>
      </c>
      <c r="BR1170" s="228">
        <v>0</v>
      </c>
      <c r="BS1170" s="228">
        <v>0</v>
      </c>
      <c r="BT1170" s="228">
        <v>0</v>
      </c>
      <c r="BU1170" s="228">
        <v>0</v>
      </c>
      <c r="BV1170" s="23"/>
      <c r="BW1170" s="23"/>
      <c r="BX1170" s="23"/>
      <c r="BY1170" s="23"/>
      <c r="BZ1170" s="23"/>
    </row>
    <row r="1171" s="3" customFormat="1" ht="20.1" customHeight="1" spans="1:78">
      <c r="C1171" s="222">
        <v>64015601</v>
      </c>
      <c r="D1171" s="230" t="s">
        <v>2548</v>
      </c>
      <c r="E1171" s="230" t="s">
        <v>2549</v>
      </c>
      <c r="F1171" s="226">
        <v>1</v>
      </c>
      <c r="G1171" s="226">
        <v>0</v>
      </c>
      <c r="H1171" s="222">
        <v>0</v>
      </c>
      <c r="I1171" s="227">
        <v>0</v>
      </c>
      <c r="J1171" s="226">
        <v>1</v>
      </c>
      <c r="K1171" s="226">
        <v>0</v>
      </c>
      <c r="L1171" s="226">
        <v>0</v>
      </c>
      <c r="M1171" s="222">
        <v>0</v>
      </c>
      <c r="N1171" s="222">
        <v>0</v>
      </c>
      <c r="O1171" s="222">
        <v>2</v>
      </c>
      <c r="P1171" s="222">
        <v>16</v>
      </c>
      <c r="Q1171" s="222">
        <v>10</v>
      </c>
      <c r="R1171" s="222">
        <v>0</v>
      </c>
      <c r="S1171" s="228">
        <v>0</v>
      </c>
      <c r="T1171" s="227">
        <v>0</v>
      </c>
      <c r="U1171" s="226">
        <v>1</v>
      </c>
      <c r="V1171" s="222">
        <v>2</v>
      </c>
      <c r="W1171" s="222">
        <v>0</v>
      </c>
      <c r="X1171" s="222">
        <v>2.6</v>
      </c>
      <c r="Y1171" s="19">
        <v>0</v>
      </c>
      <c r="Z1171" s="222">
        <v>0</v>
      </c>
      <c r="AA1171" s="222">
        <v>1</v>
      </c>
      <c r="AB1171" s="222">
        <v>0</v>
      </c>
      <c r="AC1171" s="222">
        <v>0</v>
      </c>
      <c r="AD1171" s="222">
        <v>0</v>
      </c>
      <c r="AE1171" s="222">
        <v>0</v>
      </c>
      <c r="AF1171" s="222">
        <v>0</v>
      </c>
      <c r="AG1171" s="222">
        <v>2</v>
      </c>
      <c r="AH1171" s="222" t="s">
        <v>219</v>
      </c>
      <c r="AI1171" s="228">
        <v>0</v>
      </c>
      <c r="AJ1171" s="228">
        <v>2</v>
      </c>
      <c r="AK1171" s="228">
        <v>0</v>
      </c>
      <c r="AL1171" s="228">
        <v>3</v>
      </c>
      <c r="AM1171" s="222">
        <v>0</v>
      </c>
      <c r="AN1171" s="222">
        <v>0</v>
      </c>
      <c r="AO1171" s="222">
        <v>0</v>
      </c>
      <c r="AP1171" s="222">
        <v>1</v>
      </c>
      <c r="AQ1171" s="222">
        <v>2000</v>
      </c>
      <c r="AR1171" s="222">
        <v>1</v>
      </c>
      <c r="AS1171" s="222">
        <v>0</v>
      </c>
      <c r="AT1171" s="228">
        <v>0</v>
      </c>
      <c r="AU1171" s="222">
        <v>95103003</v>
      </c>
      <c r="AV1171" s="222"/>
      <c r="AW1171" s="230" t="s">
        <v>293</v>
      </c>
      <c r="AX1171" s="222" t="s">
        <v>540</v>
      </c>
      <c r="AY1171" s="222">
        <v>10000015</v>
      </c>
      <c r="AZ1171" s="222">
        <v>77005304</v>
      </c>
      <c r="BA1171" s="223" t="s">
        <v>206</v>
      </c>
      <c r="BB1171" s="230">
        <v>0</v>
      </c>
      <c r="BC1171" s="227">
        <v>0</v>
      </c>
      <c r="BD1171" s="227">
        <v>0</v>
      </c>
      <c r="BE1171" s="237" t="s">
        <v>2550</v>
      </c>
      <c r="BF1171" s="237" t="s">
        <v>2551</v>
      </c>
      <c r="BG1171" s="222">
        <v>0</v>
      </c>
      <c r="BH1171" s="226">
        <v>0</v>
      </c>
      <c r="BI1171" s="222">
        <v>0</v>
      </c>
      <c r="BJ1171" s="222">
        <v>0</v>
      </c>
      <c r="BK1171" s="222">
        <v>0</v>
      </c>
      <c r="BL1171" s="222">
        <v>0</v>
      </c>
      <c r="BM1171" s="225">
        <v>0</v>
      </c>
      <c r="BN1171" s="228">
        <v>1</v>
      </c>
      <c r="BO1171" s="228">
        <v>0</v>
      </c>
      <c r="BP1171" s="228">
        <v>0</v>
      </c>
      <c r="BQ1171" s="228">
        <v>0</v>
      </c>
      <c r="BR1171" s="228">
        <v>0</v>
      </c>
      <c r="BS1171" s="228">
        <v>0</v>
      </c>
      <c r="BT1171" s="228">
        <v>0</v>
      </c>
      <c r="BU1171" s="228">
        <v>0</v>
      </c>
      <c r="BV1171" s="23"/>
      <c r="BW1171" s="23"/>
      <c r="BX1171" s="23"/>
      <c r="BY1171" s="23"/>
      <c r="BZ1171" s="23"/>
    </row>
    <row r="1172" s="3" customFormat="1" ht="19.5" customHeight="1" spans="1:78">
      <c r="A1172" s="221"/>
      <c r="B1172" s="221"/>
      <c r="C1172" s="222">
        <v>64015602</v>
      </c>
      <c r="D1172" s="223" t="s">
        <v>1271</v>
      </c>
      <c r="E1172" s="223" t="s">
        <v>1272</v>
      </c>
      <c r="F1172" s="226">
        <v>1</v>
      </c>
      <c r="G1172" s="226">
        <v>0</v>
      </c>
      <c r="H1172" s="226">
        <v>0</v>
      </c>
      <c r="I1172" s="227">
        <v>0</v>
      </c>
      <c r="J1172" s="222">
        <v>1</v>
      </c>
      <c r="K1172" s="222">
        <v>0</v>
      </c>
      <c r="L1172" s="222">
        <v>0</v>
      </c>
      <c r="M1172" s="226">
        <v>0</v>
      </c>
      <c r="N1172" s="226">
        <v>0</v>
      </c>
      <c r="O1172" s="226">
        <v>2</v>
      </c>
      <c r="P1172" s="226">
        <v>1</v>
      </c>
      <c r="Q1172" s="226">
        <v>0.2</v>
      </c>
      <c r="R1172" s="226">
        <v>0</v>
      </c>
      <c r="S1172" s="228">
        <v>0</v>
      </c>
      <c r="T1172" s="226">
        <v>0</v>
      </c>
      <c r="U1172" s="226">
        <v>1</v>
      </c>
      <c r="V1172" s="226">
        <v>1</v>
      </c>
      <c r="W1172" s="226">
        <v>0</v>
      </c>
      <c r="X1172" s="226">
        <v>0</v>
      </c>
      <c r="Y1172" s="19">
        <v>0</v>
      </c>
      <c r="Z1172" s="226">
        <v>0</v>
      </c>
      <c r="AA1172" s="226">
        <v>1</v>
      </c>
      <c r="AB1172" s="226">
        <v>0</v>
      </c>
      <c r="AC1172" s="226">
        <v>0</v>
      </c>
      <c r="AD1172" s="226">
        <v>0</v>
      </c>
      <c r="AE1172" s="226">
        <v>1</v>
      </c>
      <c r="AF1172" s="226">
        <v>12</v>
      </c>
      <c r="AG1172" s="226">
        <v>2</v>
      </c>
      <c r="AH1172" s="226" t="s">
        <v>219</v>
      </c>
      <c r="AI1172" s="228">
        <v>0</v>
      </c>
      <c r="AJ1172" s="228">
        <v>2</v>
      </c>
      <c r="AK1172" s="228">
        <v>0</v>
      </c>
      <c r="AL1172" s="228">
        <v>1.5</v>
      </c>
      <c r="AM1172" s="226">
        <v>0</v>
      </c>
      <c r="AN1172" s="226">
        <v>0</v>
      </c>
      <c r="AO1172" s="226">
        <v>0</v>
      </c>
      <c r="AP1172" s="226">
        <v>0.3</v>
      </c>
      <c r="AQ1172" s="226">
        <v>300</v>
      </c>
      <c r="AR1172" s="226">
        <v>0</v>
      </c>
      <c r="AS1172" s="226">
        <v>15</v>
      </c>
      <c r="AT1172" s="228">
        <v>0</v>
      </c>
      <c r="AU1172" s="229">
        <v>0</v>
      </c>
      <c r="AV1172" s="229"/>
      <c r="AW1172" s="223" t="s">
        <v>204</v>
      </c>
      <c r="AX1172" s="226" t="s">
        <v>221</v>
      </c>
      <c r="AY1172" s="222">
        <v>0</v>
      </c>
      <c r="AZ1172" s="222">
        <v>0</v>
      </c>
      <c r="BA1172" s="235" t="s">
        <v>222</v>
      </c>
      <c r="BB1172" s="226">
        <v>1</v>
      </c>
      <c r="BC1172" s="227">
        <v>0</v>
      </c>
      <c r="BD1172" s="227">
        <v>0</v>
      </c>
      <c r="BE1172" s="231" t="s">
        <v>2552</v>
      </c>
      <c r="BF1172" s="231" t="s">
        <v>2553</v>
      </c>
      <c r="BG1172" s="226">
        <v>0</v>
      </c>
      <c r="BH1172" s="226">
        <v>0</v>
      </c>
      <c r="BI1172" s="226">
        <v>0</v>
      </c>
      <c r="BJ1172" s="226">
        <v>0</v>
      </c>
      <c r="BK1172" s="226">
        <v>0</v>
      </c>
      <c r="BL1172" s="226">
        <v>0</v>
      </c>
      <c r="BM1172" s="225">
        <v>0</v>
      </c>
      <c r="BN1172" s="228">
        <v>0</v>
      </c>
      <c r="BO1172" s="228">
        <v>0</v>
      </c>
      <c r="BP1172" s="228">
        <v>0</v>
      </c>
      <c r="BQ1172" s="228">
        <v>0</v>
      </c>
      <c r="BR1172" s="228">
        <v>0</v>
      </c>
      <c r="BS1172" s="228">
        <v>1</v>
      </c>
      <c r="BT1172" s="228">
        <v>64015603</v>
      </c>
      <c r="BU1172" s="228">
        <v>0</v>
      </c>
      <c r="BV1172" s="23"/>
      <c r="BW1172" s="23"/>
      <c r="BX1172" s="23"/>
      <c r="BY1172" s="23"/>
      <c r="BZ1172" s="23"/>
    </row>
    <row r="1173" s="3" customFormat="1" ht="19.5" customHeight="1" spans="1:78">
      <c r="A1173" s="221"/>
      <c r="B1173" s="221"/>
      <c r="C1173" s="222">
        <v>64015603</v>
      </c>
      <c r="D1173" s="230" t="s">
        <v>1271</v>
      </c>
      <c r="E1173" s="230" t="s">
        <v>1272</v>
      </c>
      <c r="F1173" s="226">
        <v>1</v>
      </c>
      <c r="G1173" s="226">
        <v>0</v>
      </c>
      <c r="H1173" s="222">
        <v>0</v>
      </c>
      <c r="I1173" s="227">
        <v>0</v>
      </c>
      <c r="J1173" s="226">
        <v>1</v>
      </c>
      <c r="K1173" s="226">
        <v>0</v>
      </c>
      <c r="L1173" s="226">
        <v>0</v>
      </c>
      <c r="M1173" s="222">
        <v>0</v>
      </c>
      <c r="N1173" s="222">
        <v>0</v>
      </c>
      <c r="O1173" s="222">
        <v>2</v>
      </c>
      <c r="P1173" s="222">
        <v>1</v>
      </c>
      <c r="Q1173" s="222">
        <v>1</v>
      </c>
      <c r="R1173" s="222">
        <v>0</v>
      </c>
      <c r="S1173" s="228">
        <v>0</v>
      </c>
      <c r="T1173" s="227">
        <v>0</v>
      </c>
      <c r="U1173" s="226">
        <v>1</v>
      </c>
      <c r="V1173" s="222">
        <v>1</v>
      </c>
      <c r="W1173" s="222">
        <v>0</v>
      </c>
      <c r="X1173" s="222">
        <v>1.5</v>
      </c>
      <c r="Y1173" s="19">
        <v>0</v>
      </c>
      <c r="Z1173" s="222">
        <v>0</v>
      </c>
      <c r="AA1173" s="222">
        <v>1</v>
      </c>
      <c r="AB1173" s="222">
        <v>0</v>
      </c>
      <c r="AC1173" s="222">
        <v>0</v>
      </c>
      <c r="AD1173" s="222">
        <v>0</v>
      </c>
      <c r="AE1173" s="222">
        <v>0</v>
      </c>
      <c r="AF1173" s="222">
        <v>0</v>
      </c>
      <c r="AG1173" s="222">
        <v>1</v>
      </c>
      <c r="AH1173" s="238">
        <v>4</v>
      </c>
      <c r="AI1173" s="228">
        <v>0</v>
      </c>
      <c r="AJ1173" s="228">
        <v>1</v>
      </c>
      <c r="AK1173" s="228">
        <v>0</v>
      </c>
      <c r="AL1173" s="228">
        <v>5</v>
      </c>
      <c r="AM1173" s="222">
        <v>0</v>
      </c>
      <c r="AN1173" s="222">
        <v>1</v>
      </c>
      <c r="AO1173" s="222">
        <v>0</v>
      </c>
      <c r="AP1173" s="222">
        <v>0.6</v>
      </c>
      <c r="AQ1173" s="222">
        <v>2000</v>
      </c>
      <c r="AR1173" s="222">
        <v>0.6</v>
      </c>
      <c r="AS1173" s="222">
        <v>0</v>
      </c>
      <c r="AT1173" s="228">
        <v>0</v>
      </c>
      <c r="AU1173" s="222">
        <v>95103001</v>
      </c>
      <c r="AV1173" s="222"/>
      <c r="AW1173" s="230" t="s">
        <v>293</v>
      </c>
      <c r="AX1173" s="222" t="s">
        <v>551</v>
      </c>
      <c r="AY1173" s="222">
        <v>10001005</v>
      </c>
      <c r="AZ1173" s="222">
        <v>77005305</v>
      </c>
      <c r="BA1173" s="230" t="s">
        <v>206</v>
      </c>
      <c r="BB1173" s="230">
        <v>0</v>
      </c>
      <c r="BC1173" s="227">
        <v>0</v>
      </c>
      <c r="BD1173" s="227">
        <v>0</v>
      </c>
      <c r="BE1173" s="237" t="s">
        <v>1275</v>
      </c>
      <c r="BF1173" s="237" t="s">
        <v>1276</v>
      </c>
      <c r="BG1173" s="222">
        <v>0</v>
      </c>
      <c r="BH1173" s="226">
        <v>0</v>
      </c>
      <c r="BI1173" s="222">
        <v>0</v>
      </c>
      <c r="BJ1173" s="222">
        <v>0</v>
      </c>
      <c r="BK1173" s="222">
        <v>0</v>
      </c>
      <c r="BL1173" s="222">
        <v>0</v>
      </c>
      <c r="BM1173" s="225">
        <v>0</v>
      </c>
      <c r="BN1173" s="228">
        <v>0</v>
      </c>
      <c r="BO1173" s="228">
        <v>0</v>
      </c>
      <c r="BP1173" s="228">
        <v>0</v>
      </c>
      <c r="BQ1173" s="228">
        <v>0</v>
      </c>
      <c r="BR1173" s="228">
        <v>0</v>
      </c>
      <c r="BS1173" s="228">
        <v>0</v>
      </c>
      <c r="BT1173" s="228">
        <v>0</v>
      </c>
      <c r="BU1173" s="228">
        <v>0</v>
      </c>
      <c r="BV1173" s="23"/>
      <c r="BW1173" s="23"/>
      <c r="BX1173" s="23"/>
      <c r="BY1173" s="23"/>
      <c r="BZ1173" s="23">
        <v>0</v>
      </c>
    </row>
    <row r="1174" ht="20.1" customHeight="1" spans="1:78">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7"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2554</v>
      </c>
      <c r="BG1174" s="19">
        <v>0</v>
      </c>
      <c r="BH1174" s="19">
        <v>0</v>
      </c>
      <c r="BI1174" s="19">
        <v>0</v>
      </c>
      <c r="BJ1174" s="19">
        <v>0</v>
      </c>
      <c r="BK1174" s="19">
        <v>0</v>
      </c>
      <c r="BL1174" s="19">
        <v>0</v>
      </c>
      <c r="BM1174" s="188">
        <v>0</v>
      </c>
      <c r="BN1174" s="19">
        <v>0</v>
      </c>
      <c r="BO1174" s="19">
        <v>0</v>
      </c>
      <c r="BP1174" s="19">
        <v>1000</v>
      </c>
      <c r="BQ1174" s="19">
        <v>1.2</v>
      </c>
      <c r="BR1174" s="19">
        <v>500</v>
      </c>
      <c r="BS1174" s="19">
        <v>0</v>
      </c>
      <c r="BT1174" s="19">
        <v>0</v>
      </c>
      <c r="BU1174" s="23">
        <v>0</v>
      </c>
      <c r="BV1174" s="23"/>
      <c r="BW1174" s="23"/>
      <c r="BX1174" s="23"/>
      <c r="BY1174" s="23"/>
      <c r="BZ1174" s="23"/>
    </row>
    <row r="1175" ht="20.1" customHeight="1" spans="1:78">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7"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7" t="s">
        <v>2554</v>
      </c>
      <c r="BG1175" s="19">
        <v>0</v>
      </c>
      <c r="BH1175" s="19">
        <v>0</v>
      </c>
      <c r="BI1175" s="19">
        <v>0</v>
      </c>
      <c r="BJ1175" s="19">
        <v>0</v>
      </c>
      <c r="BK1175" s="19">
        <v>0</v>
      </c>
      <c r="BL1175" s="19">
        <v>0</v>
      </c>
      <c r="BM1175" s="188">
        <v>0</v>
      </c>
      <c r="BN1175" s="19">
        <v>0</v>
      </c>
      <c r="BO1175" s="19">
        <v>0</v>
      </c>
      <c r="BP1175" s="19">
        <v>1000</v>
      </c>
      <c r="BQ1175" s="19">
        <v>1.2</v>
      </c>
      <c r="BR1175" s="19">
        <v>500</v>
      </c>
      <c r="BS1175" s="19">
        <v>0</v>
      </c>
      <c r="BT1175" s="19">
        <v>0</v>
      </c>
      <c r="BU1175" s="23">
        <v>0</v>
      </c>
      <c r="BV1175" s="23"/>
      <c r="BW1175" s="23"/>
      <c r="BX1175" s="23"/>
      <c r="BY1175" s="23"/>
      <c r="BZ1175" s="23"/>
    </row>
    <row r="1176" ht="20.1" customHeight="1" spans="1:78">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7" t="str">
        <f t="shared" si="128"/>
        <v>在目标区域召唤巨刃造成275%攻击伤害+1500点固定伤害,随后在技能范围中的敌人每秒受到120%攻击伤害+1000点伤害,并使目标置空1秒</v>
      </c>
      <c r="BF1176" s="187" t="s">
        <v>2555</v>
      </c>
      <c r="BG1176" s="19">
        <v>0</v>
      </c>
      <c r="BH1176" s="19">
        <v>0</v>
      </c>
      <c r="BI1176" s="19">
        <v>0</v>
      </c>
      <c r="BJ1176" s="19">
        <v>0</v>
      </c>
      <c r="BK1176" s="19">
        <v>0</v>
      </c>
      <c r="BL1176" s="19">
        <v>0</v>
      </c>
      <c r="BM1176" s="188">
        <v>0</v>
      </c>
      <c r="BN1176" s="19">
        <v>0</v>
      </c>
      <c r="BO1176" s="19">
        <v>0</v>
      </c>
      <c r="BP1176" s="19">
        <v>1000</v>
      </c>
      <c r="BQ1176" s="19">
        <v>1.4</v>
      </c>
      <c r="BR1176" s="19">
        <v>1000</v>
      </c>
      <c r="BS1176" s="19">
        <v>0</v>
      </c>
      <c r="BT1176" s="19">
        <v>0</v>
      </c>
      <c r="BU1176" s="23">
        <v>0</v>
      </c>
      <c r="BV1176" s="23"/>
      <c r="BW1176" s="23"/>
      <c r="BX1176" s="23"/>
      <c r="BY1176" s="23"/>
      <c r="BZ1176" s="23"/>
    </row>
    <row r="1177" ht="20.1" customHeight="1" spans="1:78">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7" t="str">
        <f t="shared" si="128"/>
        <v>在目标区域召唤巨刃造成300%攻击伤害+2000点固定伤害,随后在技能范围中的敌人每秒受到120%攻击伤害+1500点伤害,并使目标置空1秒</v>
      </c>
      <c r="BF1177" s="187" t="s">
        <v>2556</v>
      </c>
      <c r="BG1177" s="19">
        <v>0</v>
      </c>
      <c r="BH1177" s="19">
        <v>0</v>
      </c>
      <c r="BI1177" s="19">
        <v>0</v>
      </c>
      <c r="BJ1177" s="19">
        <v>0</v>
      </c>
      <c r="BK1177" s="19">
        <v>0</v>
      </c>
      <c r="BL1177" s="19">
        <v>0</v>
      </c>
      <c r="BM1177" s="188">
        <v>0</v>
      </c>
      <c r="BN1177" s="19">
        <v>0</v>
      </c>
      <c r="BO1177" s="19">
        <v>0</v>
      </c>
      <c r="BP1177" s="19">
        <v>1000</v>
      </c>
      <c r="BQ1177" s="19">
        <v>1.6</v>
      </c>
      <c r="BR1177" s="19">
        <v>1500</v>
      </c>
      <c r="BS1177" s="19">
        <v>0</v>
      </c>
      <c r="BT1177" s="19">
        <v>0</v>
      </c>
      <c r="BU1177" s="23">
        <v>0</v>
      </c>
      <c r="BV1177" s="23"/>
      <c r="BW1177" s="23"/>
      <c r="BX1177" s="23"/>
      <c r="BY1177" s="23"/>
      <c r="BZ1177" s="23"/>
    </row>
    <row r="1178" ht="20.1" customHeight="1" spans="1:78">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7" t="str">
        <f t="shared" si="128"/>
        <v>在目标区域召唤巨刃造成325%攻击伤害+2750点固定伤害,随后在技能范围中的敌人每秒受到120%攻击伤害+2000点伤害,并使目标置空1秒</v>
      </c>
      <c r="BF1178" s="187" t="s">
        <v>2557</v>
      </c>
      <c r="BG1178" s="19">
        <v>0</v>
      </c>
      <c r="BH1178" s="19">
        <v>0</v>
      </c>
      <c r="BI1178" s="19">
        <v>0</v>
      </c>
      <c r="BJ1178" s="19">
        <v>0</v>
      </c>
      <c r="BK1178" s="19">
        <v>0</v>
      </c>
      <c r="BL1178" s="19">
        <v>0</v>
      </c>
      <c r="BM1178" s="188">
        <v>0</v>
      </c>
      <c r="BN1178" s="19">
        <v>0</v>
      </c>
      <c r="BO1178" s="19">
        <v>0</v>
      </c>
      <c r="BP1178" s="19">
        <v>1000</v>
      </c>
      <c r="BQ1178" s="19">
        <v>1.8</v>
      </c>
      <c r="BR1178" s="19">
        <v>2000</v>
      </c>
      <c r="BS1178" s="19">
        <v>0</v>
      </c>
      <c r="BT1178" s="19">
        <v>0</v>
      </c>
      <c r="BU1178" s="23">
        <v>0</v>
      </c>
      <c r="BV1178" s="23"/>
      <c r="BW1178" s="23"/>
      <c r="BX1178" s="23"/>
      <c r="BY1178" s="23"/>
      <c r="BZ1178" s="23"/>
    </row>
    <row r="1179" ht="20.1" customHeight="1" spans="1:78">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7" t="str">
        <f t="shared" si="128"/>
        <v>在目标区域召唤巨刃造成350%攻击伤害+3500点固定伤害,随后在技能范围中的敌人每秒受到120%攻击伤害+2500点伤害,并使目标置空1秒</v>
      </c>
      <c r="BF1179" s="187" t="s">
        <v>2558</v>
      </c>
      <c r="BG1179" s="19">
        <v>0</v>
      </c>
      <c r="BH1179" s="19">
        <v>0</v>
      </c>
      <c r="BI1179" s="19">
        <v>0</v>
      </c>
      <c r="BJ1179" s="19">
        <v>0</v>
      </c>
      <c r="BK1179" s="19">
        <v>0</v>
      </c>
      <c r="BL1179" s="19">
        <v>0</v>
      </c>
      <c r="BM1179" s="188">
        <v>0</v>
      </c>
      <c r="BN1179" s="19">
        <v>0</v>
      </c>
      <c r="BO1179" s="19">
        <v>0</v>
      </c>
      <c r="BP1179" s="19">
        <v>1000</v>
      </c>
      <c r="BQ1179" s="19">
        <v>2</v>
      </c>
      <c r="BR1179" s="19">
        <v>2500</v>
      </c>
      <c r="BS1179" s="19">
        <v>0</v>
      </c>
      <c r="BT1179" s="19">
        <v>0</v>
      </c>
      <c r="BU1179" s="23">
        <v>0</v>
      </c>
      <c r="BV1179" s="23"/>
      <c r="BW1179" s="23"/>
      <c r="BX1179" s="23"/>
      <c r="BY1179" s="23"/>
      <c r="BZ1179" s="23"/>
    </row>
    <row r="1180" ht="20.1" customHeight="1" spans="1:78">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6" t="str">
        <f>"立即对附近敌方单位造成"&amp;X1180*100&amp;"%攻击伤害+"&amp;Z1180&amp;"点固定伤害,并使其造成伤害降低20%,持续3秒"</f>
        <v>立即对附近敌方单位造成250%攻击伤害+900点固定伤害,并使其造成伤害降低20%,持续3秒</v>
      </c>
      <c r="BF1180" s="186"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ht="20.1" customHeight="1" spans="1:78">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6"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6"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ht="20.1" customHeight="1" spans="1:78">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6" t="str">
        <f t="shared" si="129"/>
        <v>立即对附近敌方单位造成275%攻击伤害+1800点固定伤害,并使其造成伤害降低20%,持续3秒</v>
      </c>
      <c r="BF1182" s="186"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ht="20.1" customHeight="1" spans="1:78">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6" t="str">
        <f t="shared" si="129"/>
        <v>立即对附近敌方单位造成300%攻击伤害+2800点固定伤害,并使其造成伤害降低20%,持续3秒</v>
      </c>
      <c r="BF1183" s="186"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ht="20.1" customHeight="1" spans="1:78">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6" t="str">
        <f t="shared" si="129"/>
        <v>立即对附近敌方单位造成325%攻击伤害+4000点固定伤害,并使其造成伤害降低20%,持续3秒</v>
      </c>
      <c r="BF1184" s="186"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ht="20.1" customHeight="1" spans="3:78">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6" t="str">
        <f t="shared" si="129"/>
        <v>立即对附近敌方单位造成350%攻击伤害+5200点固定伤害,并使其造成伤害降低20%,持续3秒</v>
      </c>
      <c r="BF1185" s="186"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ht="20.1" customHeight="1" spans="3:78">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9"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ht="20.1" customHeight="1" spans="3:78">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9"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ht="20.1" customHeight="1" spans="3:78">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9"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ht="20.1" customHeight="1" spans="3:78">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9"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ht="20.1" customHeight="1" spans="3:78">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9"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ht="20.1" customHeight="1" spans="3:78">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9"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ht="20.1" customHeight="1" spans="3:78">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7" t="str">
        <f>"立即对前方区域范围内的怪物造成"&amp;X1192*100&amp;"%攻击伤害+"&amp;Z1192&amp;"点固定伤害"</f>
        <v>立即对前方区域范围内的怪物造成300%攻击伤害+1800点固定伤害</v>
      </c>
      <c r="BF1192" s="187" t="s">
        <v>2572</v>
      </c>
      <c r="BG1192" s="19">
        <v>0</v>
      </c>
      <c r="BH1192" s="19">
        <v>0</v>
      </c>
      <c r="BI1192" s="19">
        <v>0</v>
      </c>
      <c r="BJ1192" s="19">
        <v>0</v>
      </c>
      <c r="BK1192" s="19">
        <v>0</v>
      </c>
      <c r="BL1192" s="19">
        <v>0</v>
      </c>
      <c r="BM1192" s="188">
        <v>0</v>
      </c>
      <c r="BN1192" s="19">
        <v>0</v>
      </c>
      <c r="BO1192" s="19">
        <v>0</v>
      </c>
      <c r="BP1192" s="19">
        <v>0</v>
      </c>
      <c r="BQ1192" s="19">
        <v>0</v>
      </c>
      <c r="BR1192" s="19">
        <v>0</v>
      </c>
      <c r="BS1192" s="19">
        <v>0</v>
      </c>
      <c r="BT1192" s="19">
        <v>0</v>
      </c>
      <c r="BU1192" s="23">
        <v>0</v>
      </c>
      <c r="BV1192" s="23"/>
      <c r="BW1192" s="23"/>
      <c r="BX1192" s="23"/>
      <c r="BY1192" s="23"/>
      <c r="BZ1192" s="23"/>
    </row>
    <row r="1193" ht="20.1" customHeight="1" spans="3:78">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7" t="str">
        <f t="shared" ref="BE1193:BE1197" si="131">"立即对前方区域范围内的怪物造成"&amp;X1193*100&amp;"%攻击伤害+"&amp;Z1193&amp;"点固定伤害"</f>
        <v>立即对前方区域范围内的怪物造成300%攻击伤害+1800点固定伤害</v>
      </c>
      <c r="BF1193" s="187" t="s">
        <v>2572</v>
      </c>
      <c r="BG1193" s="19">
        <v>0</v>
      </c>
      <c r="BH1193" s="19">
        <v>0</v>
      </c>
      <c r="BI1193" s="19">
        <v>0</v>
      </c>
      <c r="BJ1193" s="19">
        <v>0</v>
      </c>
      <c r="BK1193" s="19">
        <v>0</v>
      </c>
      <c r="BL1193" s="19">
        <v>0</v>
      </c>
      <c r="BM1193" s="188">
        <v>0</v>
      </c>
      <c r="BN1193" s="19">
        <v>0</v>
      </c>
      <c r="BO1193" s="19">
        <v>0</v>
      </c>
      <c r="BP1193" s="19">
        <v>0</v>
      </c>
      <c r="BQ1193" s="19">
        <v>0</v>
      </c>
      <c r="BR1193" s="19">
        <v>0</v>
      </c>
      <c r="BS1193" s="19">
        <v>0</v>
      </c>
      <c r="BT1193" s="19">
        <v>0</v>
      </c>
      <c r="BU1193" s="23">
        <v>0</v>
      </c>
      <c r="BV1193" s="23"/>
      <c r="BW1193" s="23"/>
      <c r="BX1193" s="23"/>
      <c r="BY1193" s="23"/>
      <c r="BZ1193" s="23"/>
    </row>
    <row r="1194" ht="20.1" customHeight="1" spans="3:78">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7" t="str">
        <f t="shared" si="131"/>
        <v>立即对前方区域范围内的怪物造成350%攻击伤害+3600点固定伤害</v>
      </c>
      <c r="BF1194" s="187" t="s">
        <v>2573</v>
      </c>
      <c r="BG1194" s="19">
        <v>0</v>
      </c>
      <c r="BH1194" s="19">
        <v>0</v>
      </c>
      <c r="BI1194" s="19">
        <v>0</v>
      </c>
      <c r="BJ1194" s="19">
        <v>0</v>
      </c>
      <c r="BK1194" s="19">
        <v>0</v>
      </c>
      <c r="BL1194" s="19">
        <v>0</v>
      </c>
      <c r="BM1194" s="188">
        <v>0</v>
      </c>
      <c r="BN1194" s="19">
        <v>0</v>
      </c>
      <c r="BO1194" s="19">
        <v>0</v>
      </c>
      <c r="BP1194" s="19">
        <v>0</v>
      </c>
      <c r="BQ1194" s="19">
        <v>0</v>
      </c>
      <c r="BR1194" s="19">
        <v>0</v>
      </c>
      <c r="BS1194" s="19">
        <v>0</v>
      </c>
      <c r="BT1194" s="19">
        <v>0</v>
      </c>
      <c r="BU1194" s="23">
        <v>0</v>
      </c>
      <c r="BV1194" s="23"/>
      <c r="BW1194" s="23"/>
      <c r="BX1194" s="23"/>
      <c r="BY1194" s="23"/>
      <c r="BZ1194" s="23"/>
    </row>
    <row r="1195" ht="20.1" customHeight="1" spans="3:78">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7" t="str">
        <f t="shared" si="131"/>
        <v>立即对前方区域范围内的怪物造成400%攻击伤害+5600点固定伤害</v>
      </c>
      <c r="BF1195" s="187" t="s">
        <v>2574</v>
      </c>
      <c r="BG1195" s="19">
        <v>0</v>
      </c>
      <c r="BH1195" s="19">
        <v>0</v>
      </c>
      <c r="BI1195" s="19">
        <v>0</v>
      </c>
      <c r="BJ1195" s="19">
        <v>0</v>
      </c>
      <c r="BK1195" s="19">
        <v>0</v>
      </c>
      <c r="BL1195" s="19">
        <v>0</v>
      </c>
      <c r="BM1195" s="188">
        <v>0</v>
      </c>
      <c r="BN1195" s="19">
        <v>0</v>
      </c>
      <c r="BO1195" s="19">
        <v>0</v>
      </c>
      <c r="BP1195" s="19">
        <v>0</v>
      </c>
      <c r="BQ1195" s="19">
        <v>0</v>
      </c>
      <c r="BR1195" s="19">
        <v>0</v>
      </c>
      <c r="BS1195" s="19">
        <v>0</v>
      </c>
      <c r="BT1195" s="19">
        <v>0</v>
      </c>
      <c r="BU1195" s="23">
        <v>0</v>
      </c>
      <c r="BV1195" s="23"/>
      <c r="BW1195" s="23"/>
      <c r="BX1195" s="23"/>
      <c r="BY1195" s="23"/>
      <c r="BZ1195" s="23"/>
    </row>
    <row r="1196" ht="20.1" customHeight="1" spans="3:78">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7" t="str">
        <f t="shared" si="131"/>
        <v>立即对前方区域范围内的怪物造成450%攻击伤害+8000点固定伤害</v>
      </c>
      <c r="BF1196" s="187" t="s">
        <v>2575</v>
      </c>
      <c r="BG1196" s="19">
        <v>0</v>
      </c>
      <c r="BH1196" s="19">
        <v>0</v>
      </c>
      <c r="BI1196" s="19">
        <v>0</v>
      </c>
      <c r="BJ1196" s="19">
        <v>0</v>
      </c>
      <c r="BK1196" s="19">
        <v>0</v>
      </c>
      <c r="BL1196" s="19">
        <v>0</v>
      </c>
      <c r="BM1196" s="188">
        <v>0</v>
      </c>
      <c r="BN1196" s="19">
        <v>0</v>
      </c>
      <c r="BO1196" s="19">
        <v>0</v>
      </c>
      <c r="BP1196" s="19">
        <v>0</v>
      </c>
      <c r="BQ1196" s="19">
        <v>0</v>
      </c>
      <c r="BR1196" s="19">
        <v>0</v>
      </c>
      <c r="BS1196" s="19">
        <v>0</v>
      </c>
      <c r="BT1196" s="19">
        <v>0</v>
      </c>
      <c r="BU1196" s="23">
        <v>0</v>
      </c>
      <c r="BV1196" s="23"/>
      <c r="BW1196" s="23"/>
      <c r="BX1196" s="23"/>
      <c r="BY1196" s="23"/>
      <c r="BZ1196" s="23"/>
    </row>
    <row r="1197" ht="20.1" customHeight="1" spans="3:78">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7" t="str">
        <f t="shared" si="131"/>
        <v>立即对前方区域范围内的怪物造成500%攻击伤害+10400点固定伤害</v>
      </c>
      <c r="BF1197" s="187" t="s">
        <v>2576</v>
      </c>
      <c r="BG1197" s="19">
        <v>0</v>
      </c>
      <c r="BH1197" s="19">
        <v>0</v>
      </c>
      <c r="BI1197" s="19">
        <v>0</v>
      </c>
      <c r="BJ1197" s="19">
        <v>0</v>
      </c>
      <c r="BK1197" s="19">
        <v>0</v>
      </c>
      <c r="BL1197" s="19">
        <v>0</v>
      </c>
      <c r="BM1197" s="188">
        <v>0</v>
      </c>
      <c r="BN1197" s="19">
        <v>0</v>
      </c>
      <c r="BO1197" s="19">
        <v>0</v>
      </c>
      <c r="BP1197" s="19">
        <v>0</v>
      </c>
      <c r="BQ1197" s="19">
        <v>0</v>
      </c>
      <c r="BR1197" s="19">
        <v>0</v>
      </c>
      <c r="BS1197" s="19">
        <v>0</v>
      </c>
      <c r="BT1197" s="19">
        <v>0</v>
      </c>
      <c r="BU1197" s="23">
        <v>0</v>
      </c>
      <c r="BV1197" s="23"/>
      <c r="BW1197" s="23"/>
      <c r="BX1197" s="23"/>
      <c r="BY1197" s="23"/>
      <c r="BZ1197" s="23"/>
    </row>
    <row r="1198" ht="20.1" customHeight="1" spans="3:78">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7"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2579</v>
      </c>
      <c r="BG1198" s="19">
        <v>0</v>
      </c>
      <c r="BH1198" s="19">
        <v>0</v>
      </c>
      <c r="BI1198" s="19">
        <v>0</v>
      </c>
      <c r="BJ1198" s="19">
        <v>0</v>
      </c>
      <c r="BK1198" s="19">
        <v>0</v>
      </c>
      <c r="BL1198" s="19">
        <v>0</v>
      </c>
      <c r="BM1198" s="188">
        <v>0</v>
      </c>
      <c r="BN1198" s="19">
        <v>0</v>
      </c>
      <c r="BO1198" s="19">
        <v>0</v>
      </c>
      <c r="BP1198" s="19">
        <v>0</v>
      </c>
      <c r="BQ1198" s="19">
        <v>0</v>
      </c>
      <c r="BR1198" s="19">
        <v>0</v>
      </c>
      <c r="BS1198" s="19">
        <v>0</v>
      </c>
      <c r="BT1198" s="19">
        <v>0</v>
      </c>
      <c r="BU1198" s="23">
        <v>0</v>
      </c>
      <c r="BV1198" s="23"/>
      <c r="BW1198" s="23"/>
      <c r="BX1198" s="23"/>
      <c r="BY1198" s="23"/>
      <c r="BZ1198" s="23"/>
    </row>
    <row r="1199" ht="20.1" customHeight="1" spans="3:78">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7"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7" t="s">
        <v>2579</v>
      </c>
      <c r="BG1199" s="19">
        <v>0</v>
      </c>
      <c r="BH1199" s="19">
        <v>0</v>
      </c>
      <c r="BI1199" s="19">
        <v>0</v>
      </c>
      <c r="BJ1199" s="19">
        <v>0</v>
      </c>
      <c r="BK1199" s="19">
        <v>0</v>
      </c>
      <c r="BL1199" s="19">
        <v>0</v>
      </c>
      <c r="BM1199" s="188">
        <v>0</v>
      </c>
      <c r="BN1199" s="19">
        <v>0</v>
      </c>
      <c r="BO1199" s="19">
        <v>0</v>
      </c>
      <c r="BP1199" s="19">
        <v>0</v>
      </c>
      <c r="BQ1199" s="19">
        <v>0</v>
      </c>
      <c r="BR1199" s="19">
        <v>0</v>
      </c>
      <c r="BS1199" s="19">
        <v>0</v>
      </c>
      <c r="BT1199" s="19">
        <v>0</v>
      </c>
      <c r="BU1199" s="23">
        <v>0</v>
      </c>
      <c r="BV1199" s="23"/>
      <c r="BW1199" s="23"/>
      <c r="BX1199" s="23"/>
      <c r="BY1199" s="23"/>
      <c r="BZ1199" s="23"/>
    </row>
    <row r="1200" ht="20.1" customHeight="1" spans="3:78">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7" t="str">
        <f t="shared" si="132"/>
        <v>立即对目标区域的怪物造成225%攻击伤害+1800点固定伤害,并让其附带一个疾风标记,使其受到伤害额外提升20%,持续7秒</v>
      </c>
      <c r="BF1200" s="187" t="s">
        <v>2580</v>
      </c>
      <c r="BG1200" s="19">
        <v>0</v>
      </c>
      <c r="BH1200" s="19">
        <v>0</v>
      </c>
      <c r="BI1200" s="19">
        <v>0</v>
      </c>
      <c r="BJ1200" s="19">
        <v>0</v>
      </c>
      <c r="BK1200" s="19">
        <v>0</v>
      </c>
      <c r="BL1200" s="19">
        <v>0</v>
      </c>
      <c r="BM1200" s="188">
        <v>0</v>
      </c>
      <c r="BN1200" s="19">
        <v>0</v>
      </c>
      <c r="BO1200" s="19">
        <v>0</v>
      </c>
      <c r="BP1200" s="19">
        <v>0</v>
      </c>
      <c r="BQ1200" s="19">
        <v>0</v>
      </c>
      <c r="BR1200" s="19">
        <v>0</v>
      </c>
      <c r="BS1200" s="19">
        <v>0</v>
      </c>
      <c r="BT1200" s="19">
        <v>0</v>
      </c>
      <c r="BU1200" s="23">
        <v>0</v>
      </c>
      <c r="BV1200" s="23"/>
      <c r="BW1200" s="23"/>
      <c r="BX1200" s="23"/>
      <c r="BY1200" s="23"/>
      <c r="BZ1200" s="23"/>
    </row>
    <row r="1201" ht="20.1" customHeight="1" spans="3:78">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7" t="str">
        <f t="shared" si="132"/>
        <v>立即对目标区域的怪物造成250%攻击伤害+2800点固定伤害,并让其附带一个疾风标记,使其受到伤害额外提升20%,持续7秒</v>
      </c>
      <c r="BF1201" s="187" t="s">
        <v>2581</v>
      </c>
      <c r="BG1201" s="19">
        <v>0</v>
      </c>
      <c r="BH1201" s="19">
        <v>0</v>
      </c>
      <c r="BI1201" s="19">
        <v>0</v>
      </c>
      <c r="BJ1201" s="19">
        <v>0</v>
      </c>
      <c r="BK1201" s="19">
        <v>0</v>
      </c>
      <c r="BL1201" s="19">
        <v>0</v>
      </c>
      <c r="BM1201" s="188">
        <v>0</v>
      </c>
      <c r="BN1201" s="19">
        <v>0</v>
      </c>
      <c r="BO1201" s="19">
        <v>0</v>
      </c>
      <c r="BP1201" s="19">
        <v>0</v>
      </c>
      <c r="BQ1201" s="19">
        <v>0</v>
      </c>
      <c r="BR1201" s="19">
        <v>0</v>
      </c>
      <c r="BS1201" s="19">
        <v>0</v>
      </c>
      <c r="BT1201" s="19">
        <v>0</v>
      </c>
      <c r="BU1201" s="23">
        <v>0</v>
      </c>
      <c r="BV1201" s="23"/>
      <c r="BW1201" s="23"/>
      <c r="BX1201" s="23"/>
      <c r="BY1201" s="23"/>
      <c r="BZ1201" s="23"/>
    </row>
    <row r="1202" ht="20.1" customHeight="1" spans="3:78">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7" t="str">
        <f t="shared" si="132"/>
        <v>立即对目标区域的怪物造成275%攻击伤害+4000点固定伤害,并让其附带一个疾风标记,使其受到伤害额外提升20%,持续7秒</v>
      </c>
      <c r="BF1202" s="187" t="s">
        <v>2582</v>
      </c>
      <c r="BG1202" s="19">
        <v>0</v>
      </c>
      <c r="BH1202" s="19">
        <v>0</v>
      </c>
      <c r="BI1202" s="19">
        <v>0</v>
      </c>
      <c r="BJ1202" s="19">
        <v>0</v>
      </c>
      <c r="BK1202" s="19">
        <v>0</v>
      </c>
      <c r="BL1202" s="19">
        <v>0</v>
      </c>
      <c r="BM1202" s="188">
        <v>0</v>
      </c>
      <c r="BN1202" s="19">
        <v>0</v>
      </c>
      <c r="BO1202" s="19">
        <v>0</v>
      </c>
      <c r="BP1202" s="19">
        <v>0</v>
      </c>
      <c r="BQ1202" s="19">
        <v>0</v>
      </c>
      <c r="BR1202" s="19">
        <v>0</v>
      </c>
      <c r="BS1202" s="19">
        <v>0</v>
      </c>
      <c r="BT1202" s="19">
        <v>0</v>
      </c>
      <c r="BU1202" s="23">
        <v>0</v>
      </c>
      <c r="BV1202" s="23"/>
      <c r="BW1202" s="23"/>
      <c r="BX1202" s="23"/>
      <c r="BY1202" s="23"/>
      <c r="BZ1202" s="23"/>
    </row>
    <row r="1203" ht="20.1" customHeight="1" spans="3:78">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7" t="str">
        <f t="shared" si="132"/>
        <v>立即对目标区域的怪物造成300%攻击伤害+5200点固定伤害,并让其附带一个疾风标记,使其受到伤害额外提升20%,持续7秒</v>
      </c>
      <c r="BF1203" s="187" t="s">
        <v>2583</v>
      </c>
      <c r="BG1203" s="19">
        <v>0</v>
      </c>
      <c r="BH1203" s="19">
        <v>0</v>
      </c>
      <c r="BI1203" s="19">
        <v>0</v>
      </c>
      <c r="BJ1203" s="19">
        <v>0</v>
      </c>
      <c r="BK1203" s="19">
        <v>0</v>
      </c>
      <c r="BL1203" s="19">
        <v>0</v>
      </c>
      <c r="BM1203" s="188">
        <v>0</v>
      </c>
      <c r="BN1203" s="19">
        <v>0</v>
      </c>
      <c r="BO1203" s="19">
        <v>0</v>
      </c>
      <c r="BP1203" s="19">
        <v>0</v>
      </c>
      <c r="BQ1203" s="19">
        <v>0</v>
      </c>
      <c r="BR1203" s="19">
        <v>0</v>
      </c>
      <c r="BS1203" s="19">
        <v>0</v>
      </c>
      <c r="BT1203" s="19">
        <v>0</v>
      </c>
      <c r="BU1203" s="23">
        <v>0</v>
      </c>
      <c r="BV1203" s="23"/>
      <c r="BW1203" s="23"/>
      <c r="BX1203" s="23"/>
      <c r="BY1203" s="23"/>
      <c r="BZ1203" s="23"/>
    </row>
    <row r="1204" ht="20.1" customHeight="1" spans="3:78">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31" t="s">
        <v>2586</v>
      </c>
      <c r="AU1204" s="19" t="s">
        <v>204</v>
      </c>
      <c r="AV1204" s="19"/>
      <c r="AW1204" s="20" t="s">
        <v>205</v>
      </c>
      <c r="AX1204" s="19" t="s">
        <v>1582</v>
      </c>
      <c r="AY1204" s="19">
        <v>0</v>
      </c>
      <c r="AZ1204" s="19">
        <v>21400060</v>
      </c>
      <c r="BA1204" s="20" t="s">
        <v>206</v>
      </c>
      <c r="BB1204" s="19" t="s">
        <v>204</v>
      </c>
      <c r="BC1204" s="19">
        <v>0</v>
      </c>
      <c r="BD1204" s="19">
        <v>1</v>
      </c>
      <c r="BE1204" s="187" t="s">
        <v>2587</v>
      </c>
      <c r="BF1204" s="187" t="s">
        <v>2588</v>
      </c>
      <c r="BG1204" s="19">
        <v>0</v>
      </c>
      <c r="BH1204" s="19">
        <v>0</v>
      </c>
      <c r="BI1204" s="19">
        <v>0</v>
      </c>
      <c r="BJ1204" s="19">
        <v>0</v>
      </c>
      <c r="BK1204" s="19">
        <v>0</v>
      </c>
      <c r="BL1204" s="19">
        <v>0</v>
      </c>
      <c r="BM1204" s="188">
        <v>0</v>
      </c>
      <c r="BN1204" s="19">
        <v>1</v>
      </c>
      <c r="BO1204" s="19">
        <v>0</v>
      </c>
      <c r="BP1204" s="19">
        <v>0</v>
      </c>
      <c r="BQ1204" s="19">
        <v>0</v>
      </c>
      <c r="BR1204" s="19">
        <v>0</v>
      </c>
      <c r="BS1204" s="19">
        <v>0</v>
      </c>
      <c r="BT1204" s="19">
        <v>0</v>
      </c>
      <c r="BU1204" s="23">
        <v>0</v>
      </c>
      <c r="BV1204" s="23"/>
      <c r="BW1204" s="23"/>
      <c r="BX1204" s="23"/>
      <c r="BY1204" s="23"/>
      <c r="BZ1204" s="23"/>
    </row>
    <row r="1205" ht="20.1" customHeight="1" spans="3:78">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31" t="s">
        <v>2586</v>
      </c>
      <c r="AU1205" s="19" t="s">
        <v>204</v>
      </c>
      <c r="AV1205" s="19"/>
      <c r="AW1205" s="20" t="s">
        <v>205</v>
      </c>
      <c r="AX1205" s="19" t="s">
        <v>1582</v>
      </c>
      <c r="AY1205" s="19">
        <v>0</v>
      </c>
      <c r="AZ1205" s="19">
        <v>21400060</v>
      </c>
      <c r="BA1205" s="20" t="s">
        <v>206</v>
      </c>
      <c r="BB1205" s="19" t="s">
        <v>204</v>
      </c>
      <c r="BC1205" s="19">
        <v>0</v>
      </c>
      <c r="BD1205" s="19">
        <v>1</v>
      </c>
      <c r="BE1205" s="187" t="s">
        <v>2587</v>
      </c>
      <c r="BF1205" s="187" t="s">
        <v>2588</v>
      </c>
      <c r="BG1205" s="19">
        <v>0</v>
      </c>
      <c r="BH1205" s="19">
        <v>0</v>
      </c>
      <c r="BI1205" s="19">
        <v>0</v>
      </c>
      <c r="BJ1205" s="19">
        <v>0</v>
      </c>
      <c r="BK1205" s="19">
        <v>0</v>
      </c>
      <c r="BL1205" s="19">
        <v>0</v>
      </c>
      <c r="BM1205" s="188">
        <v>0</v>
      </c>
      <c r="BN1205" s="19">
        <v>1</v>
      </c>
      <c r="BO1205" s="19">
        <v>0</v>
      </c>
      <c r="BP1205" s="19">
        <v>0</v>
      </c>
      <c r="BQ1205" s="19">
        <v>0</v>
      </c>
      <c r="BR1205" s="19">
        <v>0</v>
      </c>
      <c r="BS1205" s="19">
        <v>0</v>
      </c>
      <c r="BT1205" s="19">
        <v>0</v>
      </c>
      <c r="BU1205" s="23">
        <v>0</v>
      </c>
      <c r="BV1205" s="23"/>
      <c r="BW1205" s="23"/>
      <c r="BX1205" s="23"/>
      <c r="BY1205" s="23"/>
      <c r="BZ1205" s="23"/>
    </row>
    <row r="1206" ht="20.1" customHeight="1" spans="3:78">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31" t="s">
        <v>2586</v>
      </c>
      <c r="AU1206" s="19" t="s">
        <v>204</v>
      </c>
      <c r="AV1206" s="19"/>
      <c r="AW1206" s="20" t="s">
        <v>205</v>
      </c>
      <c r="AX1206" s="19" t="s">
        <v>1582</v>
      </c>
      <c r="AY1206" s="19">
        <v>0</v>
      </c>
      <c r="AZ1206" s="19">
        <v>21400060</v>
      </c>
      <c r="BA1206" s="20" t="s">
        <v>206</v>
      </c>
      <c r="BB1206" s="19" t="s">
        <v>204</v>
      </c>
      <c r="BC1206" s="19">
        <v>0</v>
      </c>
      <c r="BD1206" s="19">
        <v>1</v>
      </c>
      <c r="BE1206" s="187" t="s">
        <v>2587</v>
      </c>
      <c r="BF1206" s="187" t="s">
        <v>2588</v>
      </c>
      <c r="BG1206" s="19">
        <v>0</v>
      </c>
      <c r="BH1206" s="19">
        <v>0</v>
      </c>
      <c r="BI1206" s="19">
        <v>0</v>
      </c>
      <c r="BJ1206" s="19">
        <v>0</v>
      </c>
      <c r="BK1206" s="19">
        <v>0</v>
      </c>
      <c r="BL1206" s="19">
        <v>0</v>
      </c>
      <c r="BM1206" s="188">
        <v>0</v>
      </c>
      <c r="BN1206" s="19">
        <v>1</v>
      </c>
      <c r="BO1206" s="19">
        <v>0</v>
      </c>
      <c r="BP1206" s="19">
        <v>0</v>
      </c>
      <c r="BQ1206" s="19">
        <v>0</v>
      </c>
      <c r="BR1206" s="19">
        <v>0</v>
      </c>
      <c r="BS1206" s="19">
        <v>0</v>
      </c>
      <c r="BT1206" s="19">
        <v>0</v>
      </c>
      <c r="BU1206" s="23">
        <v>0</v>
      </c>
      <c r="BV1206" s="23"/>
      <c r="BW1206" s="23"/>
      <c r="BX1206" s="23"/>
      <c r="BY1206" s="23"/>
      <c r="BZ1206" s="23"/>
    </row>
    <row r="1207" ht="20.1" customHeight="1" spans="3:78">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31" t="s">
        <v>2586</v>
      </c>
      <c r="AU1207" s="19" t="s">
        <v>204</v>
      </c>
      <c r="AV1207" s="19"/>
      <c r="AW1207" s="20" t="s">
        <v>205</v>
      </c>
      <c r="AX1207" s="19" t="s">
        <v>1582</v>
      </c>
      <c r="AY1207" s="19">
        <v>0</v>
      </c>
      <c r="AZ1207" s="19">
        <v>21400060</v>
      </c>
      <c r="BA1207" s="20" t="s">
        <v>206</v>
      </c>
      <c r="BB1207" s="19" t="s">
        <v>204</v>
      </c>
      <c r="BC1207" s="19">
        <v>0</v>
      </c>
      <c r="BD1207" s="19">
        <v>1</v>
      </c>
      <c r="BE1207" s="187" t="s">
        <v>2587</v>
      </c>
      <c r="BF1207" s="187" t="s">
        <v>2588</v>
      </c>
      <c r="BG1207" s="19">
        <v>0</v>
      </c>
      <c r="BH1207" s="19">
        <v>0</v>
      </c>
      <c r="BI1207" s="19">
        <v>0</v>
      </c>
      <c r="BJ1207" s="19">
        <v>0</v>
      </c>
      <c r="BK1207" s="19">
        <v>0</v>
      </c>
      <c r="BL1207" s="19">
        <v>0</v>
      </c>
      <c r="BM1207" s="188">
        <v>0</v>
      </c>
      <c r="BN1207" s="19">
        <v>1</v>
      </c>
      <c r="BO1207" s="19">
        <v>0</v>
      </c>
      <c r="BP1207" s="19">
        <v>0</v>
      </c>
      <c r="BQ1207" s="19">
        <v>0</v>
      </c>
      <c r="BR1207" s="19">
        <v>0</v>
      </c>
      <c r="BS1207" s="19">
        <v>0</v>
      </c>
      <c r="BT1207" s="19">
        <v>0</v>
      </c>
      <c r="BU1207" s="23">
        <v>0</v>
      </c>
      <c r="BV1207" s="23"/>
      <c r="BW1207" s="23"/>
      <c r="BX1207" s="23"/>
      <c r="BY1207" s="23"/>
      <c r="BZ1207" s="23"/>
    </row>
    <row r="1208" ht="20.1" customHeight="1" spans="3:78">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31" t="s">
        <v>2586</v>
      </c>
      <c r="AU1208" s="19" t="s">
        <v>204</v>
      </c>
      <c r="AV1208" s="19"/>
      <c r="AW1208" s="20" t="s">
        <v>205</v>
      </c>
      <c r="AX1208" s="19" t="s">
        <v>1582</v>
      </c>
      <c r="AY1208" s="19">
        <v>0</v>
      </c>
      <c r="AZ1208" s="19">
        <v>21400060</v>
      </c>
      <c r="BA1208" s="20" t="s">
        <v>206</v>
      </c>
      <c r="BB1208" s="19" t="s">
        <v>204</v>
      </c>
      <c r="BC1208" s="19">
        <v>0</v>
      </c>
      <c r="BD1208" s="19">
        <v>1</v>
      </c>
      <c r="BE1208" s="187" t="s">
        <v>2587</v>
      </c>
      <c r="BF1208" s="187" t="s">
        <v>2588</v>
      </c>
      <c r="BG1208" s="19">
        <v>0</v>
      </c>
      <c r="BH1208" s="19">
        <v>0</v>
      </c>
      <c r="BI1208" s="19">
        <v>0</v>
      </c>
      <c r="BJ1208" s="19">
        <v>0</v>
      </c>
      <c r="BK1208" s="19">
        <v>0</v>
      </c>
      <c r="BL1208" s="19">
        <v>0</v>
      </c>
      <c r="BM1208" s="188">
        <v>0</v>
      </c>
      <c r="BN1208" s="19">
        <v>1</v>
      </c>
      <c r="BO1208" s="19">
        <v>0</v>
      </c>
      <c r="BP1208" s="19">
        <v>0</v>
      </c>
      <c r="BQ1208" s="19">
        <v>0</v>
      </c>
      <c r="BR1208" s="19">
        <v>0</v>
      </c>
      <c r="BS1208" s="19">
        <v>0</v>
      </c>
      <c r="BT1208" s="19">
        <v>0</v>
      </c>
      <c r="BU1208" s="23">
        <v>0</v>
      </c>
      <c r="BV1208" s="23"/>
      <c r="BW1208" s="23"/>
      <c r="BX1208" s="23"/>
      <c r="BY1208" s="23"/>
      <c r="BZ1208" s="23"/>
    </row>
    <row r="1209" ht="20.1" customHeight="1" spans="3:78">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31" t="s">
        <v>2586</v>
      </c>
      <c r="AU1209" s="19" t="s">
        <v>204</v>
      </c>
      <c r="AV1209" s="19"/>
      <c r="AW1209" s="20" t="s">
        <v>205</v>
      </c>
      <c r="AX1209" s="19" t="s">
        <v>1582</v>
      </c>
      <c r="AY1209" s="19">
        <v>0</v>
      </c>
      <c r="AZ1209" s="19">
        <v>21400060</v>
      </c>
      <c r="BA1209" s="20" t="s">
        <v>206</v>
      </c>
      <c r="BB1209" s="19" t="s">
        <v>204</v>
      </c>
      <c r="BC1209" s="19">
        <v>0</v>
      </c>
      <c r="BD1209" s="19">
        <v>1</v>
      </c>
      <c r="BE1209" s="187" t="s">
        <v>2587</v>
      </c>
      <c r="BF1209" s="187" t="s">
        <v>2588</v>
      </c>
      <c r="BG1209" s="19">
        <v>0</v>
      </c>
      <c r="BH1209" s="19">
        <v>0</v>
      </c>
      <c r="BI1209" s="19">
        <v>0</v>
      </c>
      <c r="BJ1209" s="19">
        <v>0</v>
      </c>
      <c r="BK1209" s="19">
        <v>0</v>
      </c>
      <c r="BL1209" s="19">
        <v>0</v>
      </c>
      <c r="BM1209" s="188">
        <v>0</v>
      </c>
      <c r="BN1209" s="19">
        <v>1</v>
      </c>
      <c r="BO1209" s="19">
        <v>0</v>
      </c>
      <c r="BP1209" s="19">
        <v>0</v>
      </c>
      <c r="BQ1209" s="19">
        <v>0</v>
      </c>
      <c r="BR1209" s="19">
        <v>0</v>
      </c>
      <c r="BS1209" s="19">
        <v>0</v>
      </c>
      <c r="BT1209" s="19">
        <v>0</v>
      </c>
      <c r="BU1209" s="23">
        <v>0</v>
      </c>
      <c r="BV1209" s="23"/>
      <c r="BW1209" s="23"/>
      <c r="BX1209" s="23"/>
      <c r="BY1209" s="23"/>
      <c r="BZ1209" s="23"/>
    </row>
    <row r="1210" ht="19.5" customHeight="1" spans="3:78">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41" t="s">
        <v>2591</v>
      </c>
      <c r="AV1210" s="32"/>
      <c r="AW1210" s="35" t="s">
        <v>262</v>
      </c>
      <c r="AX1210" s="32" t="s">
        <v>551</v>
      </c>
      <c r="AY1210" s="32">
        <v>10001007</v>
      </c>
      <c r="AZ1210" s="32">
        <v>21401010</v>
      </c>
      <c r="BA1210" s="35" t="s">
        <v>206</v>
      </c>
      <c r="BB1210" s="35">
        <v>0</v>
      </c>
      <c r="BC1210" s="31">
        <v>0</v>
      </c>
      <c r="BD1210" s="31">
        <v>0</v>
      </c>
      <c r="BE1210" s="186" t="str">
        <f>"立即对前方范围内的敌人造成"&amp;X1210*100&amp;"%攻击伤害+"&amp;Z1210&amp;"点固定伤害,并将其置空1秒"</f>
        <v>立即对前方范围内的敌人造成275%攻击伤害+1000点固定伤害,并将其置空1秒</v>
      </c>
      <c r="BF1210" s="186"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ht="19.5" customHeight="1" spans="3:78">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41" t="s">
        <v>2591</v>
      </c>
      <c r="AV1211" s="32"/>
      <c r="AW1211" s="35" t="s">
        <v>262</v>
      </c>
      <c r="AX1211" s="32" t="s">
        <v>551</v>
      </c>
      <c r="AY1211" s="32">
        <v>10001007</v>
      </c>
      <c r="AZ1211" s="32">
        <v>21401010</v>
      </c>
      <c r="BA1211" s="35" t="s">
        <v>206</v>
      </c>
      <c r="BB1211" s="35">
        <v>0</v>
      </c>
      <c r="BC1211" s="31">
        <v>0</v>
      </c>
      <c r="BD1211" s="31">
        <v>0</v>
      </c>
      <c r="BE1211" s="186" t="str">
        <f t="shared" ref="BE1211:BE1215" si="133">"立即对前方范围内的敌人造成"&amp;X1211*100&amp;"%攻击伤害+"&amp;Z1211&amp;"点固定伤害,并将其置空1秒"</f>
        <v>立即对前方范围内的敌人造成275%攻击伤害+1000点固定伤害,并将其置空1秒</v>
      </c>
      <c r="BF1211" s="186"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ht="19.5" customHeight="1" spans="3:78">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41" t="s">
        <v>2591</v>
      </c>
      <c r="AV1212" s="32"/>
      <c r="AW1212" s="35" t="s">
        <v>262</v>
      </c>
      <c r="AX1212" s="32" t="s">
        <v>551</v>
      </c>
      <c r="AY1212" s="32">
        <v>10001007</v>
      </c>
      <c r="AZ1212" s="32">
        <v>21401010</v>
      </c>
      <c r="BA1212" s="35" t="s">
        <v>206</v>
      </c>
      <c r="BB1212" s="35">
        <v>0</v>
      </c>
      <c r="BC1212" s="31">
        <v>0</v>
      </c>
      <c r="BD1212" s="31">
        <v>0</v>
      </c>
      <c r="BE1212" s="186" t="str">
        <f t="shared" si="133"/>
        <v>立即对前方范围内的敌人造成300%攻击伤害+1500点固定伤害,并将其置空1秒</v>
      </c>
      <c r="BF1212" s="186"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ht="19.5" customHeight="1" spans="3:78">
      <c r="C1213" s="172">
        <v>65021104</v>
      </c>
      <c r="D1213" s="35" t="s">
        <v>2589</v>
      </c>
      <c r="E1213" s="35" t="s">
        <v>2590</v>
      </c>
      <c r="F1213" s="21">
        <v>3</v>
      </c>
      <c r="G1213" s="19">
        <v>65021101</v>
      </c>
      <c r="H1213" s="21">
        <v>0</v>
      </c>
      <c r="I1213" s="31">
        <v>0</v>
      </c>
      <c r="J1213" s="21">
        <v>0</v>
      </c>
      <c r="K1213" s="183">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41" t="s">
        <v>2591</v>
      </c>
      <c r="AV1213" s="32"/>
      <c r="AW1213" s="35" t="s">
        <v>262</v>
      </c>
      <c r="AX1213" s="32" t="s">
        <v>551</v>
      </c>
      <c r="AY1213" s="32">
        <v>10001007</v>
      </c>
      <c r="AZ1213" s="32">
        <v>21401010</v>
      </c>
      <c r="BA1213" s="35" t="s">
        <v>206</v>
      </c>
      <c r="BB1213" s="35">
        <v>0</v>
      </c>
      <c r="BC1213" s="31">
        <v>0</v>
      </c>
      <c r="BD1213" s="31">
        <v>0</v>
      </c>
      <c r="BE1213" s="186" t="str">
        <f t="shared" si="133"/>
        <v>立即对前方范围内的敌人造成330%攻击伤害+2000点固定伤害,并将其置空1秒</v>
      </c>
      <c r="BF1213" s="186"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ht="19.5" customHeight="1" spans="3:78">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41" t="s">
        <v>2591</v>
      </c>
      <c r="AV1214" s="32"/>
      <c r="AW1214" s="35" t="s">
        <v>262</v>
      </c>
      <c r="AX1214" s="32" t="s">
        <v>551</v>
      </c>
      <c r="AY1214" s="32">
        <v>10001007</v>
      </c>
      <c r="AZ1214" s="32">
        <v>21401010</v>
      </c>
      <c r="BA1214" s="35" t="s">
        <v>206</v>
      </c>
      <c r="BB1214" s="35">
        <v>0</v>
      </c>
      <c r="BC1214" s="31">
        <v>0</v>
      </c>
      <c r="BD1214" s="31">
        <v>0</v>
      </c>
      <c r="BE1214" s="186" t="str">
        <f t="shared" si="133"/>
        <v>立即对前方范围内的敌人造成360%攻击伤害+2750点固定伤害,并将其置空1秒</v>
      </c>
      <c r="BF1214" s="186"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ht="19.5" customHeight="1" spans="3:78">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41" t="s">
        <v>2591</v>
      </c>
      <c r="AV1215" s="32"/>
      <c r="AW1215" s="35" t="s">
        <v>262</v>
      </c>
      <c r="AX1215" s="32" t="s">
        <v>551</v>
      </c>
      <c r="AY1215" s="32">
        <v>10001007</v>
      </c>
      <c r="AZ1215" s="32">
        <v>21401010</v>
      </c>
      <c r="BA1215" s="35" t="s">
        <v>206</v>
      </c>
      <c r="BB1215" s="35">
        <v>0</v>
      </c>
      <c r="BC1215" s="31">
        <v>0</v>
      </c>
      <c r="BD1215" s="31">
        <v>0</v>
      </c>
      <c r="BE1215" s="186" t="str">
        <f t="shared" si="133"/>
        <v>立即对前方范围内的敌人造成400%攻击伤害+3500点固定伤害,并将其置空1秒</v>
      </c>
      <c r="BF1215" s="186"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ht="20.1" customHeight="1" spans="3:78">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6"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ht="20.1" customHeight="1" spans="3:78">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6"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ht="20.1" customHeight="1" spans="3:78">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6"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ht="20.1" customHeight="1" spans="3:78">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6"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ht="20.1" customHeight="1" spans="3:78">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6"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ht="20.1" customHeight="1" spans="3:78">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6"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ht="20.1" customHeight="1" spans="3:78">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31" t="s">
        <v>2608</v>
      </c>
      <c r="AU1222" s="32">
        <v>0</v>
      </c>
      <c r="AV1222" s="32"/>
      <c r="AW1222" s="35" t="s">
        <v>1716</v>
      </c>
      <c r="AX1222" s="32" t="s">
        <v>1415</v>
      </c>
      <c r="AY1222" s="32">
        <v>10002001</v>
      </c>
      <c r="AZ1222" s="32">
        <v>21401030</v>
      </c>
      <c r="BA1222" s="35" t="s">
        <v>321</v>
      </c>
      <c r="BB1222" s="32">
        <v>1</v>
      </c>
      <c r="BC1222" s="31">
        <v>0</v>
      </c>
      <c r="BD1222" s="31">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ht="20.1" customHeight="1" spans="3:78">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31" t="s">
        <v>2608</v>
      </c>
      <c r="AU1223" s="32">
        <v>0</v>
      </c>
      <c r="AV1223" s="32"/>
      <c r="AW1223" s="35" t="s">
        <v>1716</v>
      </c>
      <c r="AX1223" s="32" t="s">
        <v>1415</v>
      </c>
      <c r="AY1223" s="32">
        <v>10002001</v>
      </c>
      <c r="AZ1223" s="32">
        <v>21401030</v>
      </c>
      <c r="BA1223" s="35" t="s">
        <v>321</v>
      </c>
      <c r="BB1223" s="32">
        <v>1</v>
      </c>
      <c r="BC1223" s="31">
        <v>0</v>
      </c>
      <c r="BD1223" s="31">
        <v>0</v>
      </c>
      <c r="BE1223" s="186"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6"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ht="20.1" customHeight="1" spans="3:78">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31" t="s">
        <v>2610</v>
      </c>
      <c r="AU1224" s="32">
        <v>0</v>
      </c>
      <c r="AV1224" s="32"/>
      <c r="AW1224" s="35" t="s">
        <v>1716</v>
      </c>
      <c r="AX1224" s="32" t="s">
        <v>1415</v>
      </c>
      <c r="AY1224" s="32">
        <v>10002001</v>
      </c>
      <c r="AZ1224" s="32">
        <v>21401030</v>
      </c>
      <c r="BA1224" s="35" t="s">
        <v>321</v>
      </c>
      <c r="BB1224" s="32">
        <v>1</v>
      </c>
      <c r="BC1224" s="31">
        <v>0</v>
      </c>
      <c r="BD1224" s="31">
        <v>0</v>
      </c>
      <c r="BE1224" s="186"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6"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ht="20.1" customHeight="1" spans="3:78">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31" t="s">
        <v>2612</v>
      </c>
      <c r="AU1225" s="32">
        <v>0</v>
      </c>
      <c r="AV1225" s="32"/>
      <c r="AW1225" s="35" t="s">
        <v>1716</v>
      </c>
      <c r="AX1225" s="32" t="s">
        <v>1415</v>
      </c>
      <c r="AY1225" s="32">
        <v>10002001</v>
      </c>
      <c r="AZ1225" s="32">
        <v>21401030</v>
      </c>
      <c r="BA1225" s="35" t="s">
        <v>321</v>
      </c>
      <c r="BB1225" s="32">
        <v>1</v>
      </c>
      <c r="BC1225" s="31">
        <v>0</v>
      </c>
      <c r="BD1225" s="31">
        <v>0</v>
      </c>
      <c r="BE1225" s="186"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6"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ht="20.1" customHeight="1" spans="3:78">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31" t="s">
        <v>2614</v>
      </c>
      <c r="AU1226" s="32">
        <v>0</v>
      </c>
      <c r="AV1226" s="32"/>
      <c r="AW1226" s="35" t="s">
        <v>1716</v>
      </c>
      <c r="AX1226" s="32" t="s">
        <v>1415</v>
      </c>
      <c r="AY1226" s="32">
        <v>10002001</v>
      </c>
      <c r="AZ1226" s="32">
        <v>21401030</v>
      </c>
      <c r="BA1226" s="35" t="s">
        <v>321</v>
      </c>
      <c r="BB1226" s="32">
        <v>1</v>
      </c>
      <c r="BC1226" s="31">
        <v>0</v>
      </c>
      <c r="BD1226" s="31">
        <v>0</v>
      </c>
      <c r="BE1226" s="186"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6"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ht="20.1" customHeight="1" spans="3:78">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31" t="s">
        <v>2616</v>
      </c>
      <c r="AU1227" s="32">
        <v>0</v>
      </c>
      <c r="AV1227" s="32"/>
      <c r="AW1227" s="35" t="s">
        <v>1716</v>
      </c>
      <c r="AX1227" s="32" t="s">
        <v>1415</v>
      </c>
      <c r="AY1227" s="32">
        <v>10002001</v>
      </c>
      <c r="AZ1227" s="32">
        <v>21401030</v>
      </c>
      <c r="BA1227" s="35" t="s">
        <v>321</v>
      </c>
      <c r="BB1227" s="32">
        <v>1</v>
      </c>
      <c r="BC1227" s="31">
        <v>0</v>
      </c>
      <c r="BD1227" s="31">
        <v>0</v>
      </c>
      <c r="BE1227" s="186"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6"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ht="19.5" customHeight="1" spans="3:78">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41" t="s">
        <v>2591</v>
      </c>
      <c r="AV1228" s="32"/>
      <c r="AW1228" s="35" t="s">
        <v>262</v>
      </c>
      <c r="AX1228" s="32" t="s">
        <v>551</v>
      </c>
      <c r="AY1228" s="32">
        <v>10001007</v>
      </c>
      <c r="AZ1228" s="32">
        <v>21401010</v>
      </c>
      <c r="BA1228" s="35" t="s">
        <v>206</v>
      </c>
      <c r="BB1228" s="35">
        <v>0</v>
      </c>
      <c r="BC1228" s="31">
        <v>0</v>
      </c>
      <c r="BD1228" s="31">
        <v>0</v>
      </c>
      <c r="BE1228" s="186" t="str">
        <f t="shared" ref="BE1228" si="135">"立即对前方范围内的敌人造成"&amp;X1228*100&amp;"%攻击伤害+"&amp;Z1228&amp;"点固定伤害,并将其置空1秒"</f>
        <v>立即对前方范围内的敌人造成300%攻击伤害+1500点固定伤害,并将其置空1秒</v>
      </c>
      <c r="BF1228" s="186"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ht="20.1" customHeight="1" spans="3:78">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41" t="s">
        <v>2621</v>
      </c>
      <c r="AV1229" s="32"/>
      <c r="AW1229" s="35" t="s">
        <v>1706</v>
      </c>
      <c r="AX1229" s="32" t="s">
        <v>540</v>
      </c>
      <c r="AY1229" s="32">
        <v>10000009</v>
      </c>
      <c r="AZ1229" s="32">
        <v>21401040</v>
      </c>
      <c r="BA1229" s="35" t="s">
        <v>206</v>
      </c>
      <c r="BB1229" s="35">
        <v>0</v>
      </c>
      <c r="BC1229" s="31">
        <v>0</v>
      </c>
      <c r="BD1229" s="31">
        <v>0</v>
      </c>
      <c r="BE1229" s="186"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ht="20.1" customHeight="1" spans="3:78">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41" t="s">
        <v>2621</v>
      </c>
      <c r="AV1230" s="32"/>
      <c r="AW1230" s="35" t="s">
        <v>1706</v>
      </c>
      <c r="AX1230" s="32" t="s">
        <v>540</v>
      </c>
      <c r="AY1230" s="32">
        <v>10000009</v>
      </c>
      <c r="AZ1230" s="32">
        <v>21401040</v>
      </c>
      <c r="BA1230" s="35" t="s">
        <v>206</v>
      </c>
      <c r="BB1230" s="35">
        <v>0</v>
      </c>
      <c r="BC1230" s="31">
        <v>0</v>
      </c>
      <c r="BD1230" s="31">
        <v>0</v>
      </c>
      <c r="BE1230" s="186"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6"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ht="20.1" customHeight="1" spans="3:78">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41" t="s">
        <v>2621</v>
      </c>
      <c r="AV1231" s="32"/>
      <c r="AW1231" s="35" t="s">
        <v>1706</v>
      </c>
      <c r="AX1231" s="32" t="s">
        <v>540</v>
      </c>
      <c r="AY1231" s="32">
        <v>10000009</v>
      </c>
      <c r="AZ1231" s="32">
        <v>21401040</v>
      </c>
      <c r="BA1231" s="35" t="s">
        <v>206</v>
      </c>
      <c r="BB1231" s="35">
        <v>0</v>
      </c>
      <c r="BC1231" s="31">
        <v>0</v>
      </c>
      <c r="BD1231" s="31">
        <v>0</v>
      </c>
      <c r="BE1231" s="186" t="str">
        <f t="shared" si="136"/>
        <v>立即对自身周围的敌方单位造成325%攻击伤害+1800点固定伤害，并眩晕1秒，并对目标种下一个印记，印记在2.5秒后对范围内造成250%伤害和1秒眩晕。</v>
      </c>
      <c r="BF1231" s="186"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ht="20.1" customHeight="1" spans="3:78">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41" t="s">
        <v>2621</v>
      </c>
      <c r="AV1232" s="32"/>
      <c r="AW1232" s="35" t="s">
        <v>1706</v>
      </c>
      <c r="AX1232" s="32" t="s">
        <v>540</v>
      </c>
      <c r="AY1232" s="32">
        <v>10000009</v>
      </c>
      <c r="AZ1232" s="32">
        <v>21401040</v>
      </c>
      <c r="BA1232" s="35" t="s">
        <v>206</v>
      </c>
      <c r="BB1232" s="35">
        <v>0</v>
      </c>
      <c r="BC1232" s="31">
        <v>0</v>
      </c>
      <c r="BD1232" s="31">
        <v>0</v>
      </c>
      <c r="BE1232" s="186" t="str">
        <f t="shared" si="136"/>
        <v>立即对自身周围的敌方单位造成350%攻击伤害+2800点固定伤害，并眩晕1秒，并对目标种下一个印记，印记在2.5秒后对范围内造成250%伤害和1秒眩晕。</v>
      </c>
      <c r="BF1232" s="186"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ht="20.1" customHeight="1" spans="1:78">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41" t="s">
        <v>2621</v>
      </c>
      <c r="AV1233" s="32"/>
      <c r="AW1233" s="35" t="s">
        <v>1706</v>
      </c>
      <c r="AX1233" s="32" t="s">
        <v>540</v>
      </c>
      <c r="AY1233" s="32">
        <v>10000009</v>
      </c>
      <c r="AZ1233" s="32">
        <v>21401040</v>
      </c>
      <c r="BA1233" s="35" t="s">
        <v>206</v>
      </c>
      <c r="BB1233" s="35">
        <v>0</v>
      </c>
      <c r="BC1233" s="31">
        <v>0</v>
      </c>
      <c r="BD1233" s="31">
        <v>0</v>
      </c>
      <c r="BE1233" s="186" t="str">
        <f t="shared" si="136"/>
        <v>立即对自身周围的敌方单位造成375%攻击伤害+4000点固定伤害，并眩晕1秒，并对目标种下一个印记，印记在2.5秒后对范围内造成250%伤害和1秒眩晕。</v>
      </c>
      <c r="BF1233" s="186"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ht="20.1" customHeight="1" spans="1:78">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41" t="s">
        <v>2621</v>
      </c>
      <c r="AV1234" s="32"/>
      <c r="AW1234" s="35" t="s">
        <v>1706</v>
      </c>
      <c r="AX1234" s="32" t="s">
        <v>540</v>
      </c>
      <c r="AY1234" s="32">
        <v>10000009</v>
      </c>
      <c r="AZ1234" s="32">
        <v>21401040</v>
      </c>
      <c r="BA1234" s="35" t="s">
        <v>206</v>
      </c>
      <c r="BB1234" s="35">
        <v>0</v>
      </c>
      <c r="BC1234" s="31">
        <v>0</v>
      </c>
      <c r="BD1234" s="31">
        <v>0</v>
      </c>
      <c r="BE1234" s="186" t="str">
        <f t="shared" si="136"/>
        <v>立即对自身周围的敌方单位造成400%攻击伤害+5200点固定伤害，并眩晕1秒，并对目标种下一个印记，印记在2.5秒后对范围内造成250%伤害和1秒眩晕。</v>
      </c>
      <c r="BF1234" s="186"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ht="19.5" customHeight="1" spans="1:78">
      <c r="C1235" s="181">
        <v>65021411</v>
      </c>
      <c r="D1235" s="180" t="s">
        <v>2627</v>
      </c>
      <c r="E1235" s="180"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ht="20.1" customHeight="1" spans="1:78">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31" t="s">
        <v>2633</v>
      </c>
      <c r="AU1236" s="19" t="s">
        <v>204</v>
      </c>
      <c r="AV1236" s="19"/>
      <c r="AW1236" s="20" t="s">
        <v>205</v>
      </c>
      <c r="AX1236" s="19" t="s">
        <v>1415</v>
      </c>
      <c r="AY1236" s="19">
        <v>0</v>
      </c>
      <c r="AZ1236" s="19">
        <v>21402010</v>
      </c>
      <c r="BA1236" s="20" t="s">
        <v>206</v>
      </c>
      <c r="BB1236" s="20">
        <v>0</v>
      </c>
      <c r="BC1236" s="19">
        <v>0</v>
      </c>
      <c r="BD1236" s="19">
        <v>0</v>
      </c>
      <c r="BE1236" s="187" t="s">
        <v>2634</v>
      </c>
      <c r="BF1236" s="187" t="s">
        <v>2635</v>
      </c>
      <c r="BG1236" s="19">
        <v>0</v>
      </c>
      <c r="BH1236" s="19">
        <v>0</v>
      </c>
      <c r="BI1236" s="19">
        <v>0</v>
      </c>
      <c r="BJ1236" s="19">
        <v>0</v>
      </c>
      <c r="BK1236" s="19">
        <v>0</v>
      </c>
      <c r="BL1236" s="19">
        <v>0</v>
      </c>
      <c r="BM1236" s="188">
        <v>0</v>
      </c>
      <c r="BN1236" s="19">
        <v>1</v>
      </c>
      <c r="BO1236" s="19">
        <v>0</v>
      </c>
      <c r="BP1236" s="19">
        <v>0</v>
      </c>
      <c r="BQ1236" s="19">
        <v>0</v>
      </c>
      <c r="BR1236" s="19">
        <v>0</v>
      </c>
      <c r="BS1236" s="19">
        <v>0</v>
      </c>
      <c r="BT1236" s="19">
        <v>0</v>
      </c>
      <c r="BU1236" s="23">
        <v>0</v>
      </c>
      <c r="BV1236" s="23"/>
      <c r="BW1236" s="23"/>
      <c r="BX1236" s="23"/>
      <c r="BY1236" s="23"/>
      <c r="BZ1236" s="23"/>
    </row>
    <row r="1237" ht="20.1" customHeight="1" spans="1:78">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7" t="s">
        <v>2634</v>
      </c>
      <c r="BF1237" s="187" t="s">
        <v>2635</v>
      </c>
      <c r="BG1237" s="19">
        <v>0</v>
      </c>
      <c r="BH1237" s="19">
        <v>0</v>
      </c>
      <c r="BI1237" s="19">
        <v>0</v>
      </c>
      <c r="BJ1237" s="19">
        <v>0</v>
      </c>
      <c r="BK1237" s="19">
        <v>0</v>
      </c>
      <c r="BL1237" s="19">
        <v>0</v>
      </c>
      <c r="BM1237" s="188">
        <v>0</v>
      </c>
      <c r="BN1237" s="19">
        <v>1</v>
      </c>
      <c r="BO1237" s="19">
        <v>0</v>
      </c>
      <c r="BP1237" s="19">
        <v>0</v>
      </c>
      <c r="BQ1237" s="19">
        <v>0</v>
      </c>
      <c r="BR1237" s="19">
        <v>0</v>
      </c>
      <c r="BS1237" s="19">
        <v>0</v>
      </c>
      <c r="BT1237" s="19">
        <v>0</v>
      </c>
      <c r="BU1237" s="23">
        <v>0</v>
      </c>
      <c r="BV1237" s="23"/>
      <c r="BW1237" s="23"/>
      <c r="BX1237" s="23"/>
      <c r="BY1237" s="23"/>
      <c r="BZ1237" s="23"/>
    </row>
    <row r="1238" ht="20.1" customHeight="1" spans="1:78">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7" t="s">
        <v>2636</v>
      </c>
      <c r="BF1238" s="187" t="s">
        <v>2637</v>
      </c>
      <c r="BG1238" s="19">
        <v>0</v>
      </c>
      <c r="BH1238" s="19">
        <v>0</v>
      </c>
      <c r="BI1238" s="19">
        <v>0</v>
      </c>
      <c r="BJ1238" s="19">
        <v>0</v>
      </c>
      <c r="BK1238" s="19">
        <v>0</v>
      </c>
      <c r="BL1238" s="19">
        <v>0</v>
      </c>
      <c r="BM1238" s="188">
        <v>0</v>
      </c>
      <c r="BN1238" s="19">
        <v>1</v>
      </c>
      <c r="BO1238" s="19">
        <v>0</v>
      </c>
      <c r="BP1238" s="19">
        <v>0</v>
      </c>
      <c r="BQ1238" s="19">
        <v>0</v>
      </c>
      <c r="BR1238" s="19">
        <v>0</v>
      </c>
      <c r="BS1238" s="19">
        <v>0</v>
      </c>
      <c r="BT1238" s="19">
        <v>0</v>
      </c>
      <c r="BU1238" s="23">
        <v>0</v>
      </c>
      <c r="BV1238" s="23"/>
      <c r="BW1238" s="23"/>
      <c r="BX1238" s="23"/>
      <c r="BY1238" s="23"/>
      <c r="BZ1238" s="23"/>
    </row>
    <row r="1239" ht="20.1" customHeight="1" spans="1:78">
      <c r="C1239" s="172">
        <v>65022104</v>
      </c>
      <c r="D1239" s="20" t="s">
        <v>2631</v>
      </c>
      <c r="E1239" s="20" t="s">
        <v>2632</v>
      </c>
      <c r="F1239" s="19">
        <v>3</v>
      </c>
      <c r="G1239" s="19">
        <v>65022101</v>
      </c>
      <c r="H1239" s="19">
        <v>0</v>
      </c>
      <c r="I1239" s="19">
        <v>0</v>
      </c>
      <c r="J1239" s="21">
        <v>0</v>
      </c>
      <c r="K1239" s="183">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7" t="s">
        <v>2638</v>
      </c>
      <c r="BF1239" s="187" t="s">
        <v>2639</v>
      </c>
      <c r="BG1239" s="19">
        <v>0</v>
      </c>
      <c r="BH1239" s="19">
        <v>0</v>
      </c>
      <c r="BI1239" s="19">
        <v>0</v>
      </c>
      <c r="BJ1239" s="19">
        <v>0</v>
      </c>
      <c r="BK1239" s="19">
        <v>0</v>
      </c>
      <c r="BL1239" s="19">
        <v>0</v>
      </c>
      <c r="BM1239" s="188">
        <v>0</v>
      </c>
      <c r="BN1239" s="19">
        <v>1</v>
      </c>
      <c r="BO1239" s="19">
        <v>0</v>
      </c>
      <c r="BP1239" s="19">
        <v>0</v>
      </c>
      <c r="BQ1239" s="19">
        <v>0</v>
      </c>
      <c r="BR1239" s="19">
        <v>0</v>
      </c>
      <c r="BS1239" s="19">
        <v>0</v>
      </c>
      <c r="BT1239" s="19">
        <v>0</v>
      </c>
      <c r="BU1239" s="23">
        <v>0</v>
      </c>
      <c r="BV1239" s="23"/>
      <c r="BW1239" s="23"/>
      <c r="BX1239" s="23"/>
      <c r="BY1239" s="23"/>
      <c r="BZ1239" s="23"/>
    </row>
    <row r="1240" ht="20.1" customHeight="1" spans="1:78">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7" t="s">
        <v>2640</v>
      </c>
      <c r="BF1240" s="187" t="s">
        <v>2641</v>
      </c>
      <c r="BG1240" s="19">
        <v>0</v>
      </c>
      <c r="BH1240" s="19">
        <v>0</v>
      </c>
      <c r="BI1240" s="19">
        <v>0</v>
      </c>
      <c r="BJ1240" s="19">
        <v>0</v>
      </c>
      <c r="BK1240" s="19">
        <v>0</v>
      </c>
      <c r="BL1240" s="19">
        <v>0</v>
      </c>
      <c r="BM1240" s="188">
        <v>0</v>
      </c>
      <c r="BN1240" s="19">
        <v>1</v>
      </c>
      <c r="BO1240" s="19">
        <v>0</v>
      </c>
      <c r="BP1240" s="19">
        <v>0</v>
      </c>
      <c r="BQ1240" s="19">
        <v>0</v>
      </c>
      <c r="BR1240" s="19">
        <v>0</v>
      </c>
      <c r="BS1240" s="19">
        <v>0</v>
      </c>
      <c r="BT1240" s="19">
        <v>0</v>
      </c>
      <c r="BU1240" s="23">
        <v>0</v>
      </c>
      <c r="BV1240" s="23"/>
      <c r="BW1240" s="23"/>
      <c r="BX1240" s="23"/>
      <c r="BY1240" s="23"/>
      <c r="BZ1240" s="23"/>
    </row>
    <row r="1241" ht="20.1" customHeight="1" spans="1:78">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7" t="s">
        <v>2642</v>
      </c>
      <c r="BF1241" s="187" t="s">
        <v>2643</v>
      </c>
      <c r="BG1241" s="19">
        <v>0</v>
      </c>
      <c r="BH1241" s="19">
        <v>0</v>
      </c>
      <c r="BI1241" s="19">
        <v>0</v>
      </c>
      <c r="BJ1241" s="19">
        <v>0</v>
      </c>
      <c r="BK1241" s="19">
        <v>0</v>
      </c>
      <c r="BL1241" s="19">
        <v>0</v>
      </c>
      <c r="BM1241" s="188">
        <v>0</v>
      </c>
      <c r="BN1241" s="19">
        <v>1</v>
      </c>
      <c r="BO1241" s="19">
        <v>0</v>
      </c>
      <c r="BP1241" s="19">
        <v>0</v>
      </c>
      <c r="BQ1241" s="19">
        <v>0</v>
      </c>
      <c r="BR1241" s="19">
        <v>0</v>
      </c>
      <c r="BS1241" s="19">
        <v>0</v>
      </c>
      <c r="BT1241" s="19">
        <v>0</v>
      </c>
      <c r="BU1241" s="23">
        <v>0</v>
      </c>
      <c r="BV1241" s="23"/>
      <c r="BW1241" s="23"/>
      <c r="BX1241" s="23"/>
      <c r="BY1241" s="23"/>
      <c r="BZ1241" s="23"/>
    </row>
    <row r="1242" s="1" customFormat="1" ht="20.1" customHeight="1" spans="1:78">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46" t="s">
        <v>2647</v>
      </c>
      <c r="BC1242" s="75">
        <v>0</v>
      </c>
      <c r="BD1242" s="75">
        <v>0</v>
      </c>
      <c r="BE1242" s="187"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1" customFormat="1" ht="20.1" customHeight="1" spans="1:78">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46" t="s">
        <v>2647</v>
      </c>
      <c r="BC1243" s="75">
        <v>0</v>
      </c>
      <c r="BD1243" s="75">
        <v>0</v>
      </c>
      <c r="BE1243" s="187"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1" customFormat="1" ht="20.1" customHeight="1" spans="1:78">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46" t="s">
        <v>2650</v>
      </c>
      <c r="BC1244" s="75">
        <v>0</v>
      </c>
      <c r="BD1244" s="75">
        <v>0</v>
      </c>
      <c r="BE1244" s="187"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1" customFormat="1" ht="20.1" customHeight="1" spans="1:78">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46" t="s">
        <v>2653</v>
      </c>
      <c r="BC1245" s="75">
        <v>0</v>
      </c>
      <c r="BD1245" s="75">
        <v>0</v>
      </c>
      <c r="BE1245" s="187"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1" customFormat="1" ht="20.1" customHeight="1" spans="1:78">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46" t="s">
        <v>2656</v>
      </c>
      <c r="BC1246" s="75">
        <v>0</v>
      </c>
      <c r="BD1246" s="75">
        <v>0</v>
      </c>
      <c r="BE1246" s="187"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1" customFormat="1" ht="20.1" customHeight="1" spans="1:78">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46" t="s">
        <v>2659</v>
      </c>
      <c r="BC1247" s="75">
        <v>0</v>
      </c>
      <c r="BD1247" s="75">
        <v>0</v>
      </c>
      <c r="BE1247" s="187"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2" customFormat="1" ht="20.1" customHeight="1" spans="1:78">
      <c r="A1248" s="220"/>
      <c r="B1248" s="220"/>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25" t="s">
        <v>2664</v>
      </c>
      <c r="AU1248" s="100" t="s">
        <v>204</v>
      </c>
      <c r="AV1248" s="72"/>
      <c r="AW1248" s="72" t="s">
        <v>204</v>
      </c>
      <c r="AX1248" s="72" t="s">
        <v>551</v>
      </c>
      <c r="AY1248" s="72">
        <v>0</v>
      </c>
      <c r="AZ1248" s="72">
        <v>21402030</v>
      </c>
      <c r="BA1248" s="72" t="s">
        <v>1171</v>
      </c>
      <c r="BB1248" s="100">
        <v>0</v>
      </c>
      <c r="BC1248" s="105">
        <v>0</v>
      </c>
      <c r="BD1248" s="105">
        <v>0</v>
      </c>
      <c r="BE1248" s="186"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2" customFormat="1" ht="20.1" customHeight="1" spans="1:78">
      <c r="A1249" s="220"/>
      <c r="B1249" s="220"/>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25" t="s">
        <v>2664</v>
      </c>
      <c r="AU1249" s="100" t="s">
        <v>204</v>
      </c>
      <c r="AV1249" s="72"/>
      <c r="AW1249" s="72" t="s">
        <v>204</v>
      </c>
      <c r="AX1249" s="72" t="s">
        <v>551</v>
      </c>
      <c r="AY1249" s="72">
        <v>0</v>
      </c>
      <c r="AZ1249" s="72">
        <v>21402030</v>
      </c>
      <c r="BA1249" s="72" t="s">
        <v>1171</v>
      </c>
      <c r="BB1249" s="100">
        <v>0</v>
      </c>
      <c r="BC1249" s="105">
        <v>0</v>
      </c>
      <c r="BD1249" s="105">
        <v>0</v>
      </c>
      <c r="BE1249" s="186"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6"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2" customFormat="1" ht="20.1" customHeight="1" spans="1:78">
      <c r="A1250" s="220"/>
      <c r="B1250" s="220"/>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25" t="s">
        <v>2664</v>
      </c>
      <c r="AU1250" s="100" t="s">
        <v>204</v>
      </c>
      <c r="AV1250" s="72"/>
      <c r="AW1250" s="72" t="s">
        <v>204</v>
      </c>
      <c r="AX1250" s="72" t="s">
        <v>551</v>
      </c>
      <c r="AY1250" s="72">
        <v>0</v>
      </c>
      <c r="AZ1250" s="72">
        <v>21402030</v>
      </c>
      <c r="BA1250" s="72" t="s">
        <v>1171</v>
      </c>
      <c r="BB1250" s="100">
        <v>0</v>
      </c>
      <c r="BC1250" s="105">
        <v>0</v>
      </c>
      <c r="BD1250" s="105">
        <v>0</v>
      </c>
      <c r="BE1250" s="186" t="str">
        <f t="shared" si="137"/>
        <v>自身变成一个风暴进行快速移动且自身为无敌状态，对途径的敌方单位造成270%攻击伤害+1800点固定伤害</v>
      </c>
      <c r="BF1250" s="186"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2" customFormat="1" ht="20.1" customHeight="1" spans="1:78">
      <c r="A1251" s="220"/>
      <c r="B1251" s="220"/>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25" t="s">
        <v>2664</v>
      </c>
      <c r="AU1251" s="100" t="s">
        <v>204</v>
      </c>
      <c r="AV1251" s="72"/>
      <c r="AW1251" s="72" t="s">
        <v>204</v>
      </c>
      <c r="AX1251" s="72" t="s">
        <v>551</v>
      </c>
      <c r="AY1251" s="72">
        <v>0</v>
      </c>
      <c r="AZ1251" s="72">
        <v>21402030</v>
      </c>
      <c r="BA1251" s="72" t="s">
        <v>1171</v>
      </c>
      <c r="BB1251" s="100">
        <v>0</v>
      </c>
      <c r="BC1251" s="105">
        <v>0</v>
      </c>
      <c r="BD1251" s="105">
        <v>0</v>
      </c>
      <c r="BE1251" s="186" t="str">
        <f t="shared" si="137"/>
        <v>自身变成一个风暴进行快速移动且自身为无敌状态，对途径的敌方单位造成300%攻击伤害+2800点固定伤害</v>
      </c>
      <c r="BF1251" s="186"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2" customFormat="1" ht="20.1" customHeight="1" spans="1:78">
      <c r="A1252" s="220"/>
      <c r="B1252" s="220"/>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25" t="s">
        <v>2664</v>
      </c>
      <c r="AU1252" s="100" t="s">
        <v>204</v>
      </c>
      <c r="AV1252" s="72"/>
      <c r="AW1252" s="72" t="s">
        <v>204</v>
      </c>
      <c r="AX1252" s="72" t="s">
        <v>551</v>
      </c>
      <c r="AY1252" s="72">
        <v>0</v>
      </c>
      <c r="AZ1252" s="72">
        <v>21402030</v>
      </c>
      <c r="BA1252" s="72" t="s">
        <v>1171</v>
      </c>
      <c r="BB1252" s="100">
        <v>0</v>
      </c>
      <c r="BC1252" s="105">
        <v>0</v>
      </c>
      <c r="BD1252" s="105">
        <v>0</v>
      </c>
      <c r="BE1252" s="186" t="str">
        <f t="shared" si="137"/>
        <v>自身变成一个风暴进行快速移动且自身为无敌状态，对途径的敌方单位造成330%攻击伤害+4000点固定伤害</v>
      </c>
      <c r="BF1252" s="186"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2" customFormat="1" ht="20.1" customHeight="1" spans="1:78">
      <c r="A1253" s="220"/>
      <c r="B1253" s="220"/>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25" t="s">
        <v>2664</v>
      </c>
      <c r="AU1253" s="100" t="s">
        <v>204</v>
      </c>
      <c r="AV1253" s="72"/>
      <c r="AW1253" s="72" t="s">
        <v>204</v>
      </c>
      <c r="AX1253" s="72" t="s">
        <v>551</v>
      </c>
      <c r="AY1253" s="72">
        <v>0</v>
      </c>
      <c r="AZ1253" s="72">
        <v>21402030</v>
      </c>
      <c r="BA1253" s="72" t="s">
        <v>1171</v>
      </c>
      <c r="BB1253" s="100">
        <v>0</v>
      </c>
      <c r="BC1253" s="105">
        <v>0</v>
      </c>
      <c r="BD1253" s="105">
        <v>0</v>
      </c>
      <c r="BE1253" s="186" t="str">
        <f t="shared" si="137"/>
        <v>自身变成一个风暴进行快速移动且自身为无敌状态，对途径的敌方单位造成360%攻击伤害+5200点固定伤害</v>
      </c>
      <c r="BF1253" s="186"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ht="19.5" customHeight="1" spans="1:78">
      <c r="C1254" s="172">
        <v>65022401</v>
      </c>
      <c r="D1254" s="206" t="s">
        <v>2670</v>
      </c>
      <c r="E1254" s="206"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6" t="s">
        <v>2197</v>
      </c>
      <c r="BB1254" s="345" t="s">
        <v>2672</v>
      </c>
      <c r="BC1254" s="174">
        <v>0</v>
      </c>
      <c r="BD1254" s="174">
        <v>0</v>
      </c>
      <c r="BE1254" s="212" t="s">
        <v>2673</v>
      </c>
      <c r="BF1254" s="212"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ht="19.5" customHeight="1" spans="1:78">
      <c r="C1255" s="172">
        <v>65022402</v>
      </c>
      <c r="D1255" s="206" t="s">
        <v>2670</v>
      </c>
      <c r="E1255" s="206"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6" t="s">
        <v>2197</v>
      </c>
      <c r="BB1255" s="345" t="s">
        <v>2672</v>
      </c>
      <c r="BC1255" s="174">
        <v>0</v>
      </c>
      <c r="BD1255" s="174">
        <v>0</v>
      </c>
      <c r="BE1255" s="212" t="s">
        <v>2673</v>
      </c>
      <c r="BF1255" s="212"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ht="19.5" customHeight="1" spans="1:78">
      <c r="C1256" s="172">
        <v>65022403</v>
      </c>
      <c r="D1256" s="206" t="s">
        <v>2670</v>
      </c>
      <c r="E1256" s="206"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6" t="s">
        <v>2197</v>
      </c>
      <c r="BB1256" s="345" t="s">
        <v>2675</v>
      </c>
      <c r="BC1256" s="174">
        <v>0</v>
      </c>
      <c r="BD1256" s="174">
        <v>0</v>
      </c>
      <c r="BE1256" s="212" t="s">
        <v>2676</v>
      </c>
      <c r="BF1256" s="212"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ht="19.5" customHeight="1" spans="1:78">
      <c r="C1257" s="172">
        <v>65022404</v>
      </c>
      <c r="D1257" s="206" t="s">
        <v>2670</v>
      </c>
      <c r="E1257" s="206"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6" t="s">
        <v>2197</v>
      </c>
      <c r="BB1257" s="345" t="s">
        <v>2678</v>
      </c>
      <c r="BC1257" s="174">
        <v>0</v>
      </c>
      <c r="BD1257" s="174">
        <v>0</v>
      </c>
      <c r="BE1257" s="212" t="s">
        <v>2679</v>
      </c>
      <c r="BF1257" s="212"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ht="19.5" customHeight="1" spans="1:78">
      <c r="C1258" s="172">
        <v>65022405</v>
      </c>
      <c r="D1258" s="206" t="s">
        <v>2670</v>
      </c>
      <c r="E1258" s="206"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6" t="s">
        <v>2197</v>
      </c>
      <c r="BB1258" s="345" t="s">
        <v>2681</v>
      </c>
      <c r="BC1258" s="174">
        <v>0</v>
      </c>
      <c r="BD1258" s="174">
        <v>0</v>
      </c>
      <c r="BE1258" s="212" t="s">
        <v>2682</v>
      </c>
      <c r="BF1258" s="212"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ht="19.5" customHeight="1" spans="1:78">
      <c r="C1259" s="172">
        <v>65022406</v>
      </c>
      <c r="D1259" s="206" t="s">
        <v>2670</v>
      </c>
      <c r="E1259" s="206"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6" t="s">
        <v>2197</v>
      </c>
      <c r="BB1259" s="345" t="s">
        <v>2684</v>
      </c>
      <c r="BC1259" s="174">
        <v>0</v>
      </c>
      <c r="BD1259" s="174">
        <v>0</v>
      </c>
      <c r="BE1259" s="212" t="s">
        <v>2685</v>
      </c>
      <c r="BF1259" s="212"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ht="20.1" customHeight="1" spans="1:78">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9"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ht="20.1" customHeight="1" spans="1:78">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9"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ht="20.1" customHeight="1" spans="1:78">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9"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ht="19.5" customHeight="1" spans="1:78">
      <c r="C1263" s="21">
        <v>65023104</v>
      </c>
      <c r="D1263" s="30" t="s">
        <v>2687</v>
      </c>
      <c r="E1263" s="30" t="s">
        <v>2688</v>
      </c>
      <c r="F1263" s="32">
        <v>3</v>
      </c>
      <c r="G1263" s="19">
        <v>65023101</v>
      </c>
      <c r="H1263" s="21">
        <v>0</v>
      </c>
      <c r="I1263" s="31">
        <v>0</v>
      </c>
      <c r="J1263" s="21">
        <v>0</v>
      </c>
      <c r="K1263" s="183">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9"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ht="19.5" customHeight="1" spans="1:78">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9"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ht="19.5" customHeight="1" spans="3:78">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9"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1" customFormat="1" ht="20.1" customHeight="1" spans="3:78">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1" customFormat="1" ht="20.1" customHeight="1" spans="3:78">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9"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9"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1" customFormat="1" ht="20.1" customHeight="1" spans="3:78">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ht="20.1" customHeight="1" spans="3:78">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31" t="s">
        <v>2707</v>
      </c>
      <c r="AU1269" s="19" t="s">
        <v>204</v>
      </c>
      <c r="AV1269" s="19"/>
      <c r="AW1269" s="20" t="s">
        <v>205</v>
      </c>
      <c r="AX1269" s="19" t="s">
        <v>1415</v>
      </c>
      <c r="AY1269" s="19">
        <v>0</v>
      </c>
      <c r="AZ1269" s="32">
        <v>21403020</v>
      </c>
      <c r="BA1269" s="20" t="s">
        <v>206</v>
      </c>
      <c r="BB1269" s="20">
        <v>0</v>
      </c>
      <c r="BC1269" s="19">
        <v>0</v>
      </c>
      <c r="BD1269" s="19">
        <v>0</v>
      </c>
      <c r="BE1269" s="187" t="s">
        <v>2708</v>
      </c>
      <c r="BF1269" s="187" t="s">
        <v>2709</v>
      </c>
      <c r="BG1269" s="19">
        <v>0</v>
      </c>
      <c r="BH1269" s="19">
        <v>0</v>
      </c>
      <c r="BI1269" s="19">
        <v>0</v>
      </c>
      <c r="BJ1269" s="19">
        <v>0</v>
      </c>
      <c r="BK1269" s="19">
        <v>0</v>
      </c>
      <c r="BL1269" s="19">
        <v>0</v>
      </c>
      <c r="BM1269" s="188">
        <v>0</v>
      </c>
      <c r="BN1269" s="19">
        <v>1</v>
      </c>
      <c r="BO1269" s="19">
        <v>0</v>
      </c>
      <c r="BP1269" s="19">
        <v>0</v>
      </c>
      <c r="BQ1269" s="19">
        <v>0</v>
      </c>
      <c r="BR1269" s="19">
        <v>0</v>
      </c>
      <c r="BS1269" s="19">
        <v>0</v>
      </c>
      <c r="BT1269" s="19">
        <v>0</v>
      </c>
      <c r="BU1269" s="23">
        <v>0</v>
      </c>
      <c r="BV1269" s="23"/>
      <c r="BW1269" s="23"/>
      <c r="BX1269" s="23"/>
      <c r="BY1269" s="23"/>
      <c r="BZ1269" s="23"/>
    </row>
    <row r="1270" ht="20.1" customHeight="1" spans="3:78">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31" t="s">
        <v>2707</v>
      </c>
      <c r="AU1270" s="19" t="s">
        <v>204</v>
      </c>
      <c r="AV1270" s="19"/>
      <c r="AW1270" s="20" t="s">
        <v>205</v>
      </c>
      <c r="AX1270" s="19" t="s">
        <v>1415</v>
      </c>
      <c r="AY1270" s="19">
        <v>0</v>
      </c>
      <c r="AZ1270" s="32">
        <v>21403020</v>
      </c>
      <c r="BA1270" s="20" t="s">
        <v>206</v>
      </c>
      <c r="BB1270" s="20">
        <v>0</v>
      </c>
      <c r="BC1270" s="19">
        <v>0</v>
      </c>
      <c r="BD1270" s="19">
        <v>0</v>
      </c>
      <c r="BE1270" s="187" t="s">
        <v>2708</v>
      </c>
      <c r="BF1270" s="187" t="s">
        <v>2709</v>
      </c>
      <c r="BG1270" s="19">
        <v>0</v>
      </c>
      <c r="BH1270" s="19">
        <v>0</v>
      </c>
      <c r="BI1270" s="19">
        <v>0</v>
      </c>
      <c r="BJ1270" s="19">
        <v>0</v>
      </c>
      <c r="BK1270" s="19">
        <v>0</v>
      </c>
      <c r="BL1270" s="19">
        <v>0</v>
      </c>
      <c r="BM1270" s="188">
        <v>0</v>
      </c>
      <c r="BN1270" s="19">
        <v>1</v>
      </c>
      <c r="BO1270" s="19">
        <v>0</v>
      </c>
      <c r="BP1270" s="19">
        <v>0</v>
      </c>
      <c r="BQ1270" s="19">
        <v>0</v>
      </c>
      <c r="BR1270" s="19">
        <v>0</v>
      </c>
      <c r="BS1270" s="19">
        <v>0</v>
      </c>
      <c r="BT1270" s="19">
        <v>0</v>
      </c>
      <c r="BU1270" s="23">
        <v>0</v>
      </c>
      <c r="BV1270" s="23"/>
      <c r="BW1270" s="23"/>
      <c r="BX1270" s="23"/>
      <c r="BY1270" s="23"/>
      <c r="BZ1270" s="23"/>
    </row>
    <row r="1271" ht="20.1" customHeight="1" spans="3:78">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31" t="s">
        <v>2710</v>
      </c>
      <c r="AU1271" s="19" t="s">
        <v>204</v>
      </c>
      <c r="AV1271" s="19"/>
      <c r="AW1271" s="20" t="s">
        <v>205</v>
      </c>
      <c r="AX1271" s="19" t="s">
        <v>1415</v>
      </c>
      <c r="AY1271" s="19">
        <v>0</v>
      </c>
      <c r="AZ1271" s="32">
        <v>21403020</v>
      </c>
      <c r="BA1271" s="20" t="s">
        <v>206</v>
      </c>
      <c r="BB1271" s="20">
        <v>0</v>
      </c>
      <c r="BC1271" s="19">
        <v>0</v>
      </c>
      <c r="BD1271" s="19">
        <v>0</v>
      </c>
      <c r="BE1271" s="187" t="s">
        <v>2711</v>
      </c>
      <c r="BF1271" s="187" t="s">
        <v>2712</v>
      </c>
      <c r="BG1271" s="19">
        <v>0</v>
      </c>
      <c r="BH1271" s="19">
        <v>0</v>
      </c>
      <c r="BI1271" s="19">
        <v>0</v>
      </c>
      <c r="BJ1271" s="19">
        <v>0</v>
      </c>
      <c r="BK1271" s="19">
        <v>0</v>
      </c>
      <c r="BL1271" s="19">
        <v>0</v>
      </c>
      <c r="BM1271" s="188">
        <v>0</v>
      </c>
      <c r="BN1271" s="19">
        <v>1</v>
      </c>
      <c r="BO1271" s="19">
        <v>0</v>
      </c>
      <c r="BP1271" s="19">
        <v>0</v>
      </c>
      <c r="BQ1271" s="19">
        <v>0</v>
      </c>
      <c r="BR1271" s="19">
        <v>0</v>
      </c>
      <c r="BS1271" s="19">
        <v>0</v>
      </c>
      <c r="BT1271" s="19">
        <v>0</v>
      </c>
      <c r="BU1271" s="23">
        <v>0</v>
      </c>
      <c r="BV1271" s="23"/>
      <c r="BW1271" s="23"/>
      <c r="BX1271" s="23"/>
      <c r="BY1271" s="23"/>
      <c r="BZ1271" s="23"/>
    </row>
    <row r="1272" ht="20.1" customHeight="1" spans="3:78">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31" t="s">
        <v>2713</v>
      </c>
      <c r="AU1272" s="19" t="s">
        <v>204</v>
      </c>
      <c r="AV1272" s="19"/>
      <c r="AW1272" s="20" t="s">
        <v>205</v>
      </c>
      <c r="AX1272" s="19" t="s">
        <v>1415</v>
      </c>
      <c r="AY1272" s="19">
        <v>0</v>
      </c>
      <c r="AZ1272" s="32">
        <v>21403020</v>
      </c>
      <c r="BA1272" s="20" t="s">
        <v>206</v>
      </c>
      <c r="BB1272" s="20">
        <v>0</v>
      </c>
      <c r="BC1272" s="19">
        <v>0</v>
      </c>
      <c r="BD1272" s="19">
        <v>0</v>
      </c>
      <c r="BE1272" s="187" t="s">
        <v>2714</v>
      </c>
      <c r="BF1272" s="187" t="s">
        <v>2715</v>
      </c>
      <c r="BG1272" s="19">
        <v>0</v>
      </c>
      <c r="BH1272" s="19">
        <v>0</v>
      </c>
      <c r="BI1272" s="19">
        <v>0</v>
      </c>
      <c r="BJ1272" s="19">
        <v>0</v>
      </c>
      <c r="BK1272" s="19">
        <v>0</v>
      </c>
      <c r="BL1272" s="19">
        <v>0</v>
      </c>
      <c r="BM1272" s="188">
        <v>0</v>
      </c>
      <c r="BN1272" s="19">
        <v>1</v>
      </c>
      <c r="BO1272" s="19">
        <v>0</v>
      </c>
      <c r="BP1272" s="19">
        <v>0</v>
      </c>
      <c r="BQ1272" s="19">
        <v>0</v>
      </c>
      <c r="BR1272" s="19">
        <v>0</v>
      </c>
      <c r="BS1272" s="19">
        <v>0</v>
      </c>
      <c r="BT1272" s="19">
        <v>0</v>
      </c>
      <c r="BU1272" s="23">
        <v>0</v>
      </c>
      <c r="BV1272" s="23"/>
      <c r="BW1272" s="23"/>
      <c r="BX1272" s="23"/>
      <c r="BY1272" s="23"/>
      <c r="BZ1272" s="23"/>
    </row>
    <row r="1273" ht="20.1" customHeight="1" spans="3:78">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31" t="s">
        <v>2716</v>
      </c>
      <c r="AU1273" s="19" t="s">
        <v>204</v>
      </c>
      <c r="AV1273" s="19"/>
      <c r="AW1273" s="20" t="s">
        <v>205</v>
      </c>
      <c r="AX1273" s="19" t="s">
        <v>1415</v>
      </c>
      <c r="AY1273" s="19">
        <v>0</v>
      </c>
      <c r="AZ1273" s="32">
        <v>21403020</v>
      </c>
      <c r="BA1273" s="20" t="s">
        <v>206</v>
      </c>
      <c r="BB1273" s="20">
        <v>0</v>
      </c>
      <c r="BC1273" s="19">
        <v>0</v>
      </c>
      <c r="BD1273" s="19">
        <v>0</v>
      </c>
      <c r="BE1273" s="187" t="s">
        <v>2717</v>
      </c>
      <c r="BF1273" s="187" t="s">
        <v>2718</v>
      </c>
      <c r="BG1273" s="19">
        <v>0</v>
      </c>
      <c r="BH1273" s="19">
        <v>0</v>
      </c>
      <c r="BI1273" s="19">
        <v>0</v>
      </c>
      <c r="BJ1273" s="19">
        <v>0</v>
      </c>
      <c r="BK1273" s="19">
        <v>0</v>
      </c>
      <c r="BL1273" s="19">
        <v>0</v>
      </c>
      <c r="BM1273" s="188">
        <v>0</v>
      </c>
      <c r="BN1273" s="19">
        <v>1</v>
      </c>
      <c r="BO1273" s="19">
        <v>0</v>
      </c>
      <c r="BP1273" s="19">
        <v>0</v>
      </c>
      <c r="BQ1273" s="19">
        <v>0</v>
      </c>
      <c r="BR1273" s="19">
        <v>0</v>
      </c>
      <c r="BS1273" s="19">
        <v>0</v>
      </c>
      <c r="BT1273" s="19">
        <v>0</v>
      </c>
      <c r="BU1273" s="23">
        <v>0</v>
      </c>
      <c r="BV1273" s="23"/>
      <c r="BW1273" s="23"/>
      <c r="BX1273" s="23"/>
      <c r="BY1273" s="23"/>
      <c r="BZ1273" s="23"/>
    </row>
    <row r="1274" ht="20.1" customHeight="1" spans="3:78">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31" t="s">
        <v>2719</v>
      </c>
      <c r="AU1274" s="19" t="s">
        <v>204</v>
      </c>
      <c r="AV1274" s="19"/>
      <c r="AW1274" s="20" t="s">
        <v>205</v>
      </c>
      <c r="AX1274" s="19" t="s">
        <v>1415</v>
      </c>
      <c r="AY1274" s="19">
        <v>0</v>
      </c>
      <c r="AZ1274" s="32">
        <v>21403020</v>
      </c>
      <c r="BA1274" s="20" t="s">
        <v>206</v>
      </c>
      <c r="BB1274" s="20">
        <v>0</v>
      </c>
      <c r="BC1274" s="19">
        <v>0</v>
      </c>
      <c r="BD1274" s="19">
        <v>0</v>
      </c>
      <c r="BE1274" s="187" t="s">
        <v>2720</v>
      </c>
      <c r="BF1274" s="187" t="s">
        <v>2721</v>
      </c>
      <c r="BG1274" s="19">
        <v>0</v>
      </c>
      <c r="BH1274" s="19">
        <v>0</v>
      </c>
      <c r="BI1274" s="19">
        <v>0</v>
      </c>
      <c r="BJ1274" s="19">
        <v>0</v>
      </c>
      <c r="BK1274" s="19">
        <v>0</v>
      </c>
      <c r="BL1274" s="19">
        <v>0</v>
      </c>
      <c r="BM1274" s="188">
        <v>0</v>
      </c>
      <c r="BN1274" s="19">
        <v>1</v>
      </c>
      <c r="BO1274" s="19">
        <v>0</v>
      </c>
      <c r="BP1274" s="19">
        <v>0</v>
      </c>
      <c r="BQ1274" s="19">
        <v>0</v>
      </c>
      <c r="BR1274" s="19">
        <v>0</v>
      </c>
      <c r="BS1274" s="19">
        <v>0</v>
      </c>
      <c r="BT1274" s="19">
        <v>0</v>
      </c>
      <c r="BU1274" s="23">
        <v>0</v>
      </c>
      <c r="BV1274" s="23"/>
      <c r="BW1274" s="23"/>
      <c r="BX1274" s="23"/>
      <c r="BY1274" s="23"/>
      <c r="BZ1274" s="23"/>
    </row>
    <row r="1275" ht="19.5" customHeight="1" spans="3:78">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41" t="s">
        <v>2724</v>
      </c>
      <c r="AV1275" s="32"/>
      <c r="AW1275" s="35" t="s">
        <v>205</v>
      </c>
      <c r="AX1275" s="32" t="s">
        <v>540</v>
      </c>
      <c r="AY1275" s="32">
        <v>10003002</v>
      </c>
      <c r="AZ1275" s="32">
        <v>21403030</v>
      </c>
      <c r="BA1275" s="35" t="s">
        <v>206</v>
      </c>
      <c r="BB1275" s="35">
        <v>0</v>
      </c>
      <c r="BC1275" s="31">
        <v>0</v>
      </c>
      <c r="BD1275" s="31">
        <v>0</v>
      </c>
      <c r="BE1275" s="186"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ht="19.5" customHeight="1" spans="3:78">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41" t="s">
        <v>2724</v>
      </c>
      <c r="AV1276" s="32"/>
      <c r="AW1276" s="35" t="s">
        <v>205</v>
      </c>
      <c r="AX1276" s="32" t="s">
        <v>540</v>
      </c>
      <c r="AY1276" s="32">
        <v>10003002</v>
      </c>
      <c r="AZ1276" s="32">
        <v>21403030</v>
      </c>
      <c r="BA1276" s="35" t="s">
        <v>206</v>
      </c>
      <c r="BB1276" s="35">
        <v>0</v>
      </c>
      <c r="BC1276" s="31">
        <v>0</v>
      </c>
      <c r="BD1276" s="31">
        <v>0</v>
      </c>
      <c r="BE1276" s="186"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6"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ht="19.5" customHeight="1" spans="3:78">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41" t="s">
        <v>2724</v>
      </c>
      <c r="AV1277" s="32"/>
      <c r="AW1277" s="35" t="s">
        <v>205</v>
      </c>
      <c r="AX1277" s="32" t="s">
        <v>540</v>
      </c>
      <c r="AY1277" s="32">
        <v>10003002</v>
      </c>
      <c r="AZ1277" s="32">
        <v>21403030</v>
      </c>
      <c r="BA1277" s="35" t="s">
        <v>206</v>
      </c>
      <c r="BB1277" s="35">
        <v>0</v>
      </c>
      <c r="BC1277" s="31">
        <v>0</v>
      </c>
      <c r="BD1277" s="31">
        <v>0</v>
      </c>
      <c r="BE1277" s="186" t="str">
        <f t="shared" si="142"/>
        <v>对前方敌人造成350%攻击伤害+2700点固定伤害,并造成击退效果,如果目标血量低于30%则额外提升50%伤害。</v>
      </c>
      <c r="BF1277" s="186"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ht="19.5" customHeight="1" spans="3:78">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41" t="s">
        <v>2724</v>
      </c>
      <c r="AV1278" s="32"/>
      <c r="AW1278" s="35" t="s">
        <v>205</v>
      </c>
      <c r="AX1278" s="32" t="s">
        <v>540</v>
      </c>
      <c r="AY1278" s="32">
        <v>10003002</v>
      </c>
      <c r="AZ1278" s="32">
        <v>21403030</v>
      </c>
      <c r="BA1278" s="35" t="s">
        <v>206</v>
      </c>
      <c r="BB1278" s="35">
        <v>0</v>
      </c>
      <c r="BC1278" s="31">
        <v>0</v>
      </c>
      <c r="BD1278" s="31">
        <v>0</v>
      </c>
      <c r="BE1278" s="186" t="str">
        <f t="shared" si="142"/>
        <v>对前方敌人造成375%攻击伤害+4200点固定伤害,并造成击退效果,如果目标血量低于30%则额外提升50%伤害。</v>
      </c>
      <c r="BF1278" s="186"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ht="19.5" customHeight="1" spans="3:78">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41" t="s">
        <v>2724</v>
      </c>
      <c r="AV1279" s="32"/>
      <c r="AW1279" s="35" t="s">
        <v>205</v>
      </c>
      <c r="AX1279" s="32" t="s">
        <v>540</v>
      </c>
      <c r="AY1279" s="32">
        <v>10003002</v>
      </c>
      <c r="AZ1279" s="32">
        <v>21403030</v>
      </c>
      <c r="BA1279" s="35" t="s">
        <v>206</v>
      </c>
      <c r="BB1279" s="35">
        <v>0</v>
      </c>
      <c r="BC1279" s="31">
        <v>0</v>
      </c>
      <c r="BD1279" s="31">
        <v>0</v>
      </c>
      <c r="BE1279" s="186" t="str">
        <f t="shared" si="142"/>
        <v>对前方敌人造成400%攻击伤害+6000点固定伤害,并造成击退效果,如果目标血量低于30%则额外提升50%伤害。</v>
      </c>
      <c r="BF1279" s="186"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ht="19.5" customHeight="1" spans="3:78">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41" t="s">
        <v>2724</v>
      </c>
      <c r="AV1280" s="32"/>
      <c r="AW1280" s="35" t="s">
        <v>205</v>
      </c>
      <c r="AX1280" s="32" t="s">
        <v>540</v>
      </c>
      <c r="AY1280" s="32">
        <v>10003002</v>
      </c>
      <c r="AZ1280" s="32">
        <v>21403030</v>
      </c>
      <c r="BA1280" s="35" t="s">
        <v>206</v>
      </c>
      <c r="BB1280" s="35">
        <v>0</v>
      </c>
      <c r="BC1280" s="31">
        <v>0</v>
      </c>
      <c r="BD1280" s="31">
        <v>0</v>
      </c>
      <c r="BE1280" s="186" t="str">
        <f t="shared" si="142"/>
        <v>对前方敌人造成425%攻击伤害+7800点固定伤害,并造成击退效果,如果目标血量低于30%则额外提升50%伤害。</v>
      </c>
      <c r="BF1280" s="186"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ht="20.1" customHeight="1" spans="3:78">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6"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ht="20.1" customHeight="1" spans="3:78">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6"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6"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ht="20.1" customHeight="1" spans="3:78">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6" t="str">
        <f t="shared" si="143"/>
        <v>对自身大范围内的敌人目标造成275%攻击伤害+1800点固定伤害,，并将其快速拉回到自身前面，并造成1秒置空。</v>
      </c>
      <c r="BF1283" s="186"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ht="20.1" customHeight="1" spans="3:78">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6" t="str">
        <f t="shared" si="143"/>
        <v>对自身大范围内的敌人目标造成300%攻击伤害+2800点固定伤害,，并将其快速拉回到自身前面，并造成1秒置空。</v>
      </c>
      <c r="BF1284" s="186"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ht="20.1" customHeight="1" spans="3:78">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6" t="str">
        <f t="shared" si="143"/>
        <v>对自身大范围内的敌人目标造成325%攻击伤害+4000点固定伤害,，并将其快速拉回到自身前面，并造成1秒置空。</v>
      </c>
      <c r="BF1285" s="186"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ht="20.1" customHeight="1" spans="3:78">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6" t="str">
        <f t="shared" si="143"/>
        <v>对自身大范围内的敌人目标造成350%攻击伤害+5200点固定伤害,，并将其快速拉回到自身前面，并造成1秒置空。</v>
      </c>
      <c r="BF1286" s="186"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ht="20.1" customHeight="1" spans="3:78">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ht="20.1" customHeight="1" spans="3:78">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6" t="s">
        <v>2746</v>
      </c>
      <c r="BF1288" s="186"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ht="20.1" customHeight="1" spans="3:78">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41" t="s">
        <v>2750</v>
      </c>
      <c r="AV1289" s="32"/>
      <c r="AW1289" s="20" t="s">
        <v>205</v>
      </c>
      <c r="AX1289" s="32" t="s">
        <v>1415</v>
      </c>
      <c r="AY1289" s="19" t="s">
        <v>204</v>
      </c>
      <c r="AZ1289" s="341" t="s">
        <v>2751</v>
      </c>
      <c r="BA1289" s="20" t="s">
        <v>206</v>
      </c>
      <c r="BB1289" s="19">
        <v>0</v>
      </c>
      <c r="BC1289" s="31">
        <v>0</v>
      </c>
      <c r="BD1289" s="31">
        <v>1</v>
      </c>
      <c r="BE1289" s="186" t="s">
        <v>2752</v>
      </c>
      <c r="BF1289" s="186"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ht="19.5" customHeight="1" spans="3:78">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6"/>
      <c r="BF1290" s="186"/>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ht="20.1" customHeight="1" spans="3:78">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6" t="s">
        <v>2759</v>
      </c>
      <c r="BF1291" s="186"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ht="20.1" customHeight="1" spans="3:78">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6" t="s">
        <v>2763</v>
      </c>
      <c r="BF1292" s="186"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ht="20.1" customHeight="1" spans="3:78">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41" t="s">
        <v>2767</v>
      </c>
      <c r="AV1293" s="32"/>
      <c r="AW1293" s="35" t="s">
        <v>1716</v>
      </c>
      <c r="AX1293" s="32" t="s">
        <v>1415</v>
      </c>
      <c r="AY1293" s="32">
        <v>10002001</v>
      </c>
      <c r="AZ1293" s="32">
        <v>22001006</v>
      </c>
      <c r="BA1293" s="35" t="s">
        <v>2768</v>
      </c>
      <c r="BB1293" s="31" t="s">
        <v>2769</v>
      </c>
      <c r="BC1293" s="31">
        <v>0</v>
      </c>
      <c r="BD1293" s="31">
        <v>1</v>
      </c>
      <c r="BE1293" s="186" t="s">
        <v>2770</v>
      </c>
      <c r="BF1293" s="186"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ht="19.5" customHeight="1" spans="3:78">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ht="20.1" customHeight="1" spans="3:78">
      <c r="C1295" s="176">
        <v>60031171</v>
      </c>
      <c r="D1295" s="206" t="s">
        <v>2776</v>
      </c>
      <c r="E1295" s="206"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6" t="s">
        <v>623</v>
      </c>
      <c r="AX1295" s="176" t="s">
        <v>1415</v>
      </c>
      <c r="AY1295" s="176">
        <v>10002001</v>
      </c>
      <c r="AZ1295" s="176">
        <v>21201090</v>
      </c>
      <c r="BA1295" s="206" t="s">
        <v>321</v>
      </c>
      <c r="BB1295" s="206" t="s">
        <v>377</v>
      </c>
      <c r="BC1295" s="174">
        <v>0</v>
      </c>
      <c r="BD1295" s="174">
        <v>0</v>
      </c>
      <c r="BE1295" s="211" t="str">
        <f>"在目标区域立即释放法术,在此范围内的目标每秒造成"&amp;X1295*100&amp;"%攻击伤害+"&amp;Z1295&amp;"点固定伤害,持续10秒"</f>
        <v>在目标区域立即释放法术,在此范围内的目标每秒造成150%攻击伤害+5000点固定伤害,持续10秒</v>
      </c>
      <c r="BF1295" s="211"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ht="19.5" customHeight="1" spans="3:78">
      <c r="C1296" s="176">
        <v>60031181</v>
      </c>
      <c r="D1296" s="203" t="s">
        <v>2779</v>
      </c>
      <c r="E1296" s="203"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6" t="s">
        <v>623</v>
      </c>
      <c r="AX1296" s="172" t="s">
        <v>540</v>
      </c>
      <c r="AY1296" s="176">
        <v>10000007</v>
      </c>
      <c r="AZ1296" s="176">
        <v>21202090</v>
      </c>
      <c r="BA1296" s="206" t="s">
        <v>592</v>
      </c>
      <c r="BB1296" s="175" t="s">
        <v>2781</v>
      </c>
      <c r="BC1296" s="174">
        <v>0</v>
      </c>
      <c r="BD1296" s="174" t="s">
        <v>2782</v>
      </c>
      <c r="BE1296" s="208" t="s">
        <v>2783</v>
      </c>
      <c r="BF1296" s="208"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ht="20.1" customHeight="1" spans="1:78">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6" t="s">
        <v>2787</v>
      </c>
      <c r="BC1297" s="174">
        <v>0</v>
      </c>
      <c r="BD1297" s="174">
        <v>0</v>
      </c>
      <c r="BE1297" s="208" t="s">
        <v>2788</v>
      </c>
      <c r="BF1297" s="208"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1" customFormat="1" ht="19.5" customHeight="1" spans="1:78">
      <c r="A1298" s="219"/>
      <c r="B1298" s="219"/>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6"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ht="19.5" customHeight="1" spans="1:78">
      <c r="C1299" s="176">
        <v>60031211</v>
      </c>
      <c r="D1299" s="203" t="s">
        <v>2795</v>
      </c>
      <c r="E1299" s="203"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6" t="s">
        <v>623</v>
      </c>
      <c r="AX1299" s="172" t="s">
        <v>540</v>
      </c>
      <c r="AY1299" s="176">
        <v>10000007</v>
      </c>
      <c r="AZ1299" s="176">
        <v>21204030</v>
      </c>
      <c r="BA1299" s="206" t="s">
        <v>592</v>
      </c>
      <c r="BB1299" s="175" t="s">
        <v>2781</v>
      </c>
      <c r="BC1299" s="174">
        <v>0</v>
      </c>
      <c r="BD1299" s="174" t="s">
        <v>2782</v>
      </c>
      <c r="BE1299" s="208" t="s">
        <v>2783</v>
      </c>
      <c r="BF1299" s="208"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ht="20.1" customHeight="1" spans="1:78">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6" t="s">
        <v>2763</v>
      </c>
      <c r="BF1300" s="186"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ht="20.1" customHeight="1" spans="1:78">
      <c r="C1301" s="176">
        <v>60031231</v>
      </c>
      <c r="D1301" s="206" t="s">
        <v>2799</v>
      </c>
      <c r="E1301" s="206"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6" t="s">
        <v>623</v>
      </c>
      <c r="AX1301" s="176" t="s">
        <v>1415</v>
      </c>
      <c r="AY1301" s="176">
        <v>10002001</v>
      </c>
      <c r="AZ1301" s="176">
        <v>21205010</v>
      </c>
      <c r="BA1301" s="206" t="s">
        <v>321</v>
      </c>
      <c r="BB1301" s="206" t="s">
        <v>377</v>
      </c>
      <c r="BC1301" s="174">
        <v>0</v>
      </c>
      <c r="BD1301" s="174">
        <v>0</v>
      </c>
      <c r="BE1301" s="211"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1"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ht="20.1" customHeight="1" spans="1:78">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41" t="s">
        <v>204</v>
      </c>
      <c r="AV1302" s="32"/>
      <c r="AW1302" s="35" t="s">
        <v>1807</v>
      </c>
      <c r="AX1302" s="32" t="s">
        <v>221</v>
      </c>
      <c r="AY1302" s="32">
        <v>0</v>
      </c>
      <c r="AZ1302" s="32">
        <v>21205020</v>
      </c>
      <c r="BA1302" s="35" t="s">
        <v>2646</v>
      </c>
      <c r="BB1302" s="35" t="s">
        <v>2805</v>
      </c>
      <c r="BC1302" s="31">
        <v>0</v>
      </c>
      <c r="BD1302" s="31">
        <v>0</v>
      </c>
      <c r="BE1302" s="186" t="s">
        <v>2806</v>
      </c>
      <c r="BF1302" s="186" t="s">
        <v>2807</v>
      </c>
      <c r="BG1302" s="32">
        <v>0</v>
      </c>
      <c r="BH1302" s="21">
        <v>0</v>
      </c>
      <c r="BI1302" s="32">
        <v>0</v>
      </c>
      <c r="BJ1302" s="32">
        <v>0</v>
      </c>
      <c r="BK1302" s="32">
        <v>0</v>
      </c>
      <c r="BL1302" s="32">
        <v>0</v>
      </c>
      <c r="BM1302" s="188">
        <v>0</v>
      </c>
      <c r="BN1302" s="19">
        <v>0</v>
      </c>
      <c r="BO1302" s="19">
        <v>0</v>
      </c>
      <c r="BP1302" s="19">
        <v>0</v>
      </c>
      <c r="BQ1302" s="19">
        <v>0</v>
      </c>
      <c r="BR1302" s="19">
        <v>0</v>
      </c>
      <c r="BS1302" s="19">
        <v>0</v>
      </c>
      <c r="BT1302" s="19">
        <v>0</v>
      </c>
      <c r="BU1302" s="23">
        <v>0</v>
      </c>
      <c r="BV1302" s="23"/>
      <c r="BW1302" s="23"/>
      <c r="BX1302" s="23"/>
      <c r="BY1302" s="23"/>
      <c r="BZ1302" s="23"/>
    </row>
    <row r="1303" ht="20.1" customHeight="1" spans="1:78">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6"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6" t="s">
        <v>2811</v>
      </c>
      <c r="BG1303" s="32">
        <v>0</v>
      </c>
      <c r="BH1303" s="21">
        <v>0</v>
      </c>
      <c r="BI1303" s="32">
        <v>0</v>
      </c>
      <c r="BJ1303" s="32">
        <v>0</v>
      </c>
      <c r="BK1303" s="32">
        <v>0</v>
      </c>
      <c r="BL1303" s="32">
        <v>0</v>
      </c>
      <c r="BM1303" s="188">
        <v>0</v>
      </c>
      <c r="BN1303" s="19">
        <v>0</v>
      </c>
      <c r="BO1303" s="19">
        <v>0</v>
      </c>
      <c r="BP1303" s="19">
        <v>0</v>
      </c>
      <c r="BQ1303" s="19">
        <v>0</v>
      </c>
      <c r="BR1303" s="19">
        <v>0</v>
      </c>
      <c r="BS1303" s="19">
        <v>0</v>
      </c>
      <c r="BT1303" s="19">
        <v>0</v>
      </c>
      <c r="BU1303" s="23">
        <v>0</v>
      </c>
      <c r="BV1303" s="23"/>
      <c r="BW1303" s="23"/>
      <c r="BX1303" s="23"/>
      <c r="BY1303" s="23"/>
      <c r="BZ1303" s="23"/>
    </row>
    <row r="1304" ht="20.1" customHeight="1" spans="1:78">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41" t="s">
        <v>2815</v>
      </c>
      <c r="AV1304" s="32"/>
      <c r="AW1304" s="35" t="s">
        <v>205</v>
      </c>
      <c r="AX1304" s="32" t="s">
        <v>1047</v>
      </c>
      <c r="AY1304" s="32">
        <v>10004004</v>
      </c>
      <c r="AZ1304" s="32">
        <v>21205030</v>
      </c>
      <c r="BA1304" s="35" t="s">
        <v>1828</v>
      </c>
      <c r="BB1304" s="35" t="s">
        <v>867</v>
      </c>
      <c r="BC1304" s="31">
        <v>0</v>
      </c>
      <c r="BD1304" s="31">
        <v>0</v>
      </c>
      <c r="BE1304" s="186"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6" t="s">
        <v>2816</v>
      </c>
      <c r="BG1304" s="32">
        <v>0</v>
      </c>
      <c r="BH1304" s="21">
        <v>0</v>
      </c>
      <c r="BI1304" s="32">
        <v>0</v>
      </c>
      <c r="BJ1304" s="32">
        <v>0</v>
      </c>
      <c r="BK1304" s="32">
        <v>0</v>
      </c>
      <c r="BL1304" s="32">
        <v>0</v>
      </c>
      <c r="BM1304" s="188">
        <v>0</v>
      </c>
      <c r="BN1304" s="19">
        <v>0</v>
      </c>
      <c r="BO1304" s="19">
        <v>0</v>
      </c>
      <c r="BP1304" s="19">
        <v>0</v>
      </c>
      <c r="BQ1304" s="19">
        <v>0</v>
      </c>
      <c r="BR1304" s="19">
        <v>0</v>
      </c>
      <c r="BS1304" s="19">
        <v>0</v>
      </c>
      <c r="BT1304" s="19">
        <v>0</v>
      </c>
      <c r="BU1304" s="23">
        <v>0</v>
      </c>
      <c r="BV1304" s="23"/>
      <c r="BW1304" s="23"/>
      <c r="BX1304" s="23"/>
      <c r="BY1304" s="23"/>
      <c r="BZ1304" s="23"/>
    </row>
    <row r="1305" ht="19.5" customHeight="1" spans="1:78">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ht="20.1" customHeight="1" spans="1:78">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6">
        <v>11</v>
      </c>
      <c r="BF1306" s="186">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ht="20.1" customHeight="1" spans="1:78">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41" t="s">
        <v>2750</v>
      </c>
      <c r="AV1307" s="32"/>
      <c r="AW1307" s="20" t="s">
        <v>205</v>
      </c>
      <c r="AX1307" s="32" t="s">
        <v>1415</v>
      </c>
      <c r="AY1307" s="19" t="s">
        <v>204</v>
      </c>
      <c r="AZ1307" s="341" t="s">
        <v>2751</v>
      </c>
      <c r="BA1307" s="20" t="s">
        <v>206</v>
      </c>
      <c r="BB1307" s="19">
        <v>0</v>
      </c>
      <c r="BC1307" s="31">
        <v>0</v>
      </c>
      <c r="BD1307" s="31">
        <v>1</v>
      </c>
      <c r="BE1307" s="186" t="s">
        <v>2752</v>
      </c>
      <c r="BF1307" s="186"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ht="20.1" customHeight="1" spans="1:78">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6" t="s">
        <v>2759</v>
      </c>
      <c r="BF1308" s="186"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ht="20.1" customHeight="1" spans="1:78">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6" t="s">
        <v>2763</v>
      </c>
      <c r="BF1309" s="186"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ht="20.1" customHeight="1" spans="1:78">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41" t="s">
        <v>2767</v>
      </c>
      <c r="AV1310" s="32"/>
      <c r="AW1310" s="35" t="s">
        <v>1716</v>
      </c>
      <c r="AX1310" s="32" t="s">
        <v>1415</v>
      </c>
      <c r="AY1310" s="32">
        <v>10002001</v>
      </c>
      <c r="AZ1310" s="32">
        <v>22001006</v>
      </c>
      <c r="BA1310" s="35" t="s">
        <v>2768</v>
      </c>
      <c r="BB1310" s="31" t="s">
        <v>2769</v>
      </c>
      <c r="BC1310" s="31">
        <v>0</v>
      </c>
      <c r="BD1310" s="31">
        <v>1</v>
      </c>
      <c r="BE1310" s="186" t="s">
        <v>2770</v>
      </c>
      <c r="BF1310" s="186"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ht="20.1" customHeight="1" spans="1:78">
      <c r="C1311" s="176">
        <v>61031171</v>
      </c>
      <c r="D1311" s="206" t="s">
        <v>2831</v>
      </c>
      <c r="E1311" s="206"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50" t="s">
        <v>2767</v>
      </c>
      <c r="AV1311" s="176"/>
      <c r="AW1311" s="206" t="s">
        <v>1716</v>
      </c>
      <c r="AX1311" s="176" t="s">
        <v>1415</v>
      </c>
      <c r="AY1311" s="176">
        <v>10002001</v>
      </c>
      <c r="AZ1311" s="176">
        <v>21201090</v>
      </c>
      <c r="BA1311" s="206" t="s">
        <v>321</v>
      </c>
      <c r="BB1311" s="206" t="s">
        <v>377</v>
      </c>
      <c r="BC1311" s="174">
        <v>0</v>
      </c>
      <c r="BD1311" s="174">
        <v>0</v>
      </c>
      <c r="BE1311" s="211"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1"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ht="19.5" customHeight="1" spans="1:78">
      <c r="C1312" s="176">
        <v>61031181</v>
      </c>
      <c r="D1312" s="203" t="s">
        <v>2834</v>
      </c>
      <c r="E1312" s="203"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6" t="s">
        <v>2740</v>
      </c>
      <c r="AX1312" s="172" t="s">
        <v>540</v>
      </c>
      <c r="AY1312" s="176">
        <v>10000007</v>
      </c>
      <c r="AZ1312" s="176">
        <v>21202090</v>
      </c>
      <c r="BA1312" s="206" t="s">
        <v>592</v>
      </c>
      <c r="BB1312" s="174" t="s">
        <v>2781</v>
      </c>
      <c r="BC1312" s="174">
        <v>0</v>
      </c>
      <c r="BD1312" s="174">
        <v>1</v>
      </c>
      <c r="BE1312" s="208" t="s">
        <v>2819</v>
      </c>
      <c r="BF1312" s="208"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ht="20.1" customHeight="1" spans="3:78">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6" t="s">
        <v>205</v>
      </c>
      <c r="AX1313" s="172" t="s">
        <v>551</v>
      </c>
      <c r="AY1313" s="176">
        <v>0</v>
      </c>
      <c r="AZ1313" s="176">
        <v>21203090</v>
      </c>
      <c r="BA1313" s="173" t="s">
        <v>1180</v>
      </c>
      <c r="BB1313" s="206" t="s">
        <v>2838</v>
      </c>
      <c r="BC1313" s="174">
        <v>0</v>
      </c>
      <c r="BD1313" s="174">
        <v>0</v>
      </c>
      <c r="BE1313" s="208" t="s">
        <v>598</v>
      </c>
      <c r="BF1313" s="208"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ht="20.1" customHeight="1" spans="3:78">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8">
        <v>0</v>
      </c>
      <c r="BN1314" s="19">
        <v>1</v>
      </c>
      <c r="BO1314" s="19">
        <v>0</v>
      </c>
      <c r="BP1314" s="19">
        <v>0</v>
      </c>
      <c r="BQ1314" s="19">
        <v>0</v>
      </c>
      <c r="BR1314" s="19">
        <v>0</v>
      </c>
      <c r="BS1314" s="19">
        <v>0</v>
      </c>
      <c r="BT1314" s="19">
        <v>0</v>
      </c>
      <c r="BU1314" s="23">
        <v>0</v>
      </c>
      <c r="BV1314" s="23"/>
      <c r="BW1314" s="23"/>
      <c r="BX1314" s="23"/>
      <c r="BY1314" s="23"/>
      <c r="BZ1314" s="23"/>
    </row>
    <row r="1315" ht="20.1" customHeight="1" spans="3:78">
      <c r="C1315" s="19">
        <v>62000001</v>
      </c>
      <c r="D1315" s="239" t="s">
        <v>387</v>
      </c>
      <c r="E1315" s="239" t="s">
        <v>388</v>
      </c>
      <c r="F1315" s="240">
        <v>1</v>
      </c>
      <c r="G1315" s="19">
        <v>10001</v>
      </c>
      <c r="H1315" s="240">
        <v>0</v>
      </c>
      <c r="I1315" s="240">
        <v>0</v>
      </c>
      <c r="J1315" s="240">
        <v>1</v>
      </c>
      <c r="K1315" s="240">
        <v>0</v>
      </c>
      <c r="L1315" s="240">
        <v>0</v>
      </c>
      <c r="M1315" s="240">
        <v>0</v>
      </c>
      <c r="N1315" s="240">
        <v>0</v>
      </c>
      <c r="O1315" s="240">
        <v>2</v>
      </c>
      <c r="P1315" s="240">
        <v>3</v>
      </c>
      <c r="Q1315" s="240">
        <v>0.2</v>
      </c>
      <c r="R1315" s="240">
        <v>0</v>
      </c>
      <c r="S1315" s="240">
        <v>0</v>
      </c>
      <c r="T1315" s="240">
        <v>0</v>
      </c>
      <c r="U1315" s="240">
        <v>1</v>
      </c>
      <c r="V1315" s="240">
        <v>2</v>
      </c>
      <c r="W1315" s="240">
        <v>0</v>
      </c>
      <c r="X1315" s="240">
        <v>0</v>
      </c>
      <c r="Y1315" s="19">
        <v>0</v>
      </c>
      <c r="Z1315" s="240">
        <v>0</v>
      </c>
      <c r="AA1315" s="240">
        <v>0</v>
      </c>
      <c r="AB1315" s="240">
        <v>0</v>
      </c>
      <c r="AC1315" s="240">
        <v>0</v>
      </c>
      <c r="AD1315" s="240">
        <v>1</v>
      </c>
      <c r="AE1315" s="240">
        <v>0</v>
      </c>
      <c r="AF1315" s="240">
        <v>8</v>
      </c>
      <c r="AG1315" s="240">
        <v>0</v>
      </c>
      <c r="AH1315" s="240">
        <v>0</v>
      </c>
      <c r="AI1315" s="240">
        <v>2</v>
      </c>
      <c r="AJ1315" s="240">
        <v>0</v>
      </c>
      <c r="AK1315" s="240">
        <v>0</v>
      </c>
      <c r="AL1315" s="240">
        <v>0</v>
      </c>
      <c r="AM1315" s="240">
        <v>0</v>
      </c>
      <c r="AN1315" s="240">
        <v>0</v>
      </c>
      <c r="AO1315" s="240">
        <v>0</v>
      </c>
      <c r="AP1315" s="240">
        <v>0</v>
      </c>
      <c r="AQ1315" s="240">
        <v>1000</v>
      </c>
      <c r="AR1315" s="240">
        <v>0</v>
      </c>
      <c r="AS1315" s="240">
        <v>0</v>
      </c>
      <c r="AT1315" s="240">
        <v>92000037</v>
      </c>
      <c r="AU1315" s="240" t="s">
        <v>204</v>
      </c>
      <c r="AV1315" s="240"/>
      <c r="AW1315" s="239" t="s">
        <v>205</v>
      </c>
      <c r="AX1315" s="240" t="s">
        <v>1582</v>
      </c>
      <c r="AY1315" s="240">
        <v>0</v>
      </c>
      <c r="AZ1315" s="240">
        <v>40000003</v>
      </c>
      <c r="BA1315" s="239" t="s">
        <v>206</v>
      </c>
      <c r="BB1315" s="240" t="s">
        <v>204</v>
      </c>
      <c r="BC1315" s="240">
        <v>0</v>
      </c>
      <c r="BD1315" s="240">
        <v>0</v>
      </c>
      <c r="BE1315" s="241" t="s">
        <v>2843</v>
      </c>
      <c r="BF1315" s="241" t="s">
        <v>2844</v>
      </c>
      <c r="BG1315" s="240">
        <v>0</v>
      </c>
      <c r="BH1315" s="240">
        <v>0</v>
      </c>
      <c r="BI1315" s="240">
        <v>0</v>
      </c>
      <c r="BJ1315" s="240">
        <v>0</v>
      </c>
      <c r="BK1315" s="240">
        <v>0</v>
      </c>
      <c r="BL1315" s="240">
        <v>0</v>
      </c>
      <c r="BM1315" s="242">
        <v>0</v>
      </c>
      <c r="BN1315" s="240">
        <v>1</v>
      </c>
      <c r="BO1315" s="19">
        <v>0</v>
      </c>
      <c r="BP1315" s="19">
        <v>0</v>
      </c>
      <c r="BQ1315" s="19">
        <v>0</v>
      </c>
      <c r="BR1315" s="19">
        <v>0</v>
      </c>
      <c r="BS1315" s="19">
        <v>0</v>
      </c>
      <c r="BT1315" s="19">
        <v>0</v>
      </c>
      <c r="BU1315" s="23">
        <v>0</v>
      </c>
      <c r="BV1315" s="23"/>
      <c r="BW1315" s="23"/>
      <c r="BX1315" s="23"/>
      <c r="BY1315" s="23"/>
      <c r="BZ1315" s="23"/>
    </row>
    <row r="1316" ht="20.1" customHeight="1" spans="3:78">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8">
        <v>0</v>
      </c>
      <c r="BN1316" s="19">
        <v>0</v>
      </c>
      <c r="BO1316" s="19">
        <v>0</v>
      </c>
      <c r="BP1316" s="19">
        <v>0</v>
      </c>
      <c r="BQ1316" s="19">
        <v>0</v>
      </c>
      <c r="BR1316" s="19">
        <v>0</v>
      </c>
      <c r="BS1316" s="19">
        <v>0</v>
      </c>
      <c r="BT1316" s="19">
        <v>0</v>
      </c>
      <c r="BU1316" s="23">
        <v>0</v>
      </c>
      <c r="BV1316" s="23"/>
      <c r="BW1316" s="23"/>
      <c r="BX1316" s="23"/>
      <c r="BY1316" s="23"/>
      <c r="BZ1316" s="23"/>
    </row>
    <row r="1317" ht="20.1" customHeight="1" spans="3:78">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3" t="s">
        <v>2850</v>
      </c>
      <c r="BF1317" s="243"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ht="20.1" customHeight="1" spans="3:78">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31"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8">
        <v>0</v>
      </c>
      <c r="BN1318" s="19">
        <v>1</v>
      </c>
      <c r="BO1318" s="19">
        <v>0</v>
      </c>
      <c r="BP1318" s="19">
        <v>0</v>
      </c>
      <c r="BQ1318" s="19">
        <v>0</v>
      </c>
      <c r="BR1318" s="19">
        <v>0</v>
      </c>
      <c r="BS1318" s="19">
        <v>0</v>
      </c>
      <c r="BT1318" s="19">
        <v>0</v>
      </c>
      <c r="BU1318" s="23">
        <v>0</v>
      </c>
      <c r="BV1318" s="23"/>
      <c r="BW1318" s="23"/>
      <c r="BX1318" s="23"/>
      <c r="BY1318" s="23"/>
      <c r="BZ1318" s="23"/>
    </row>
    <row r="1319" ht="20.1" customHeight="1" spans="3:78">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3" t="s">
        <v>2859</v>
      </c>
      <c r="BF1319" s="243"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ht="20.1" customHeight="1" spans="3:78">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8">
        <v>0</v>
      </c>
      <c r="BN1320" s="19">
        <v>0</v>
      </c>
      <c r="BO1320" s="19">
        <v>0</v>
      </c>
      <c r="BP1320" s="19">
        <v>0</v>
      </c>
      <c r="BQ1320" s="19">
        <v>0</v>
      </c>
      <c r="BR1320" s="19">
        <v>0</v>
      </c>
      <c r="BS1320" s="19">
        <v>0</v>
      </c>
      <c r="BT1320" s="19">
        <v>0</v>
      </c>
      <c r="BU1320" s="23">
        <v>0</v>
      </c>
      <c r="BV1320" s="23"/>
      <c r="BW1320" s="23"/>
      <c r="BX1320" s="23"/>
      <c r="BY1320" s="23"/>
      <c r="BZ1320" s="23"/>
    </row>
    <row r="1321" ht="20.1" customHeight="1" spans="3:78">
      <c r="C1321" s="240">
        <v>62000007</v>
      </c>
      <c r="D1321" s="239" t="s">
        <v>387</v>
      </c>
      <c r="E1321" s="239" t="s">
        <v>388</v>
      </c>
      <c r="F1321" s="240">
        <v>1</v>
      </c>
      <c r="G1321" s="240">
        <v>10041</v>
      </c>
      <c r="H1321" s="240">
        <v>0</v>
      </c>
      <c r="I1321" s="240">
        <v>0</v>
      </c>
      <c r="J1321" s="240">
        <v>1</v>
      </c>
      <c r="K1321" s="240">
        <v>0</v>
      </c>
      <c r="L1321" s="240">
        <v>0</v>
      </c>
      <c r="M1321" s="240">
        <v>0</v>
      </c>
      <c r="N1321" s="240">
        <v>0</v>
      </c>
      <c r="O1321" s="240">
        <v>2</v>
      </c>
      <c r="P1321" s="240">
        <v>1</v>
      </c>
      <c r="Q1321" s="240">
        <v>0.2</v>
      </c>
      <c r="R1321" s="240">
        <v>0</v>
      </c>
      <c r="S1321" s="240">
        <v>0</v>
      </c>
      <c r="T1321" s="240">
        <v>0</v>
      </c>
      <c r="U1321" s="240">
        <v>1</v>
      </c>
      <c r="V1321" s="240">
        <v>2</v>
      </c>
      <c r="W1321" s="240">
        <v>0</v>
      </c>
      <c r="X1321" s="240">
        <v>0</v>
      </c>
      <c r="Y1321" s="19">
        <v>0</v>
      </c>
      <c r="Z1321" s="240">
        <v>0</v>
      </c>
      <c r="AA1321" s="240">
        <v>0</v>
      </c>
      <c r="AB1321" s="240">
        <v>0</v>
      </c>
      <c r="AC1321" s="240">
        <v>0</v>
      </c>
      <c r="AD1321" s="240">
        <v>1</v>
      </c>
      <c r="AE1321" s="240">
        <v>0</v>
      </c>
      <c r="AF1321" s="240">
        <v>1</v>
      </c>
      <c r="AG1321" s="240">
        <v>0</v>
      </c>
      <c r="AH1321" s="240">
        <v>0</v>
      </c>
      <c r="AI1321" s="240">
        <v>2</v>
      </c>
      <c r="AJ1321" s="240">
        <v>0</v>
      </c>
      <c r="AK1321" s="240">
        <v>0</v>
      </c>
      <c r="AL1321" s="240">
        <v>0</v>
      </c>
      <c r="AM1321" s="240">
        <v>0</v>
      </c>
      <c r="AN1321" s="240">
        <v>0</v>
      </c>
      <c r="AO1321" s="240">
        <v>0</v>
      </c>
      <c r="AP1321" s="240">
        <v>0</v>
      </c>
      <c r="AQ1321" s="240">
        <v>1000</v>
      </c>
      <c r="AR1321" s="240">
        <v>0</v>
      </c>
      <c r="AS1321" s="240">
        <v>0</v>
      </c>
      <c r="AT1321" s="240">
        <v>92000005</v>
      </c>
      <c r="AU1321" s="240" t="s">
        <v>204</v>
      </c>
      <c r="AV1321" s="240"/>
      <c r="AW1321" s="239" t="s">
        <v>205</v>
      </c>
      <c r="AX1321" s="240" t="s">
        <v>1582</v>
      </c>
      <c r="AY1321" s="240">
        <v>0</v>
      </c>
      <c r="AZ1321" s="240">
        <v>40000003</v>
      </c>
      <c r="BA1321" s="239" t="s">
        <v>206</v>
      </c>
      <c r="BB1321" s="240" t="s">
        <v>204</v>
      </c>
      <c r="BC1321" s="240">
        <v>0</v>
      </c>
      <c r="BD1321" s="240">
        <v>0</v>
      </c>
      <c r="BE1321" s="241" t="s">
        <v>2864</v>
      </c>
      <c r="BF1321" s="241" t="s">
        <v>2865</v>
      </c>
      <c r="BG1321" s="240">
        <v>0</v>
      </c>
      <c r="BH1321" s="240">
        <v>0</v>
      </c>
      <c r="BI1321" s="240">
        <v>0</v>
      </c>
      <c r="BJ1321" s="240">
        <v>0</v>
      </c>
      <c r="BK1321" s="240">
        <v>0</v>
      </c>
      <c r="BL1321" s="240">
        <v>0</v>
      </c>
      <c r="BM1321" s="242">
        <v>0</v>
      </c>
      <c r="BN1321" s="240">
        <v>1</v>
      </c>
      <c r="BO1321" s="19">
        <v>0</v>
      </c>
      <c r="BP1321" s="19">
        <v>0</v>
      </c>
      <c r="BQ1321" s="19">
        <v>0</v>
      </c>
      <c r="BR1321" s="19">
        <v>0</v>
      </c>
      <c r="BS1321" s="19">
        <v>0</v>
      </c>
      <c r="BT1321" s="19">
        <v>0</v>
      </c>
      <c r="BU1321" s="23">
        <v>0</v>
      </c>
      <c r="BV1321" s="23"/>
      <c r="BW1321" s="23"/>
      <c r="BX1321" s="23"/>
      <c r="BY1321" s="23"/>
      <c r="BZ1321" s="23"/>
    </row>
    <row r="1322" ht="20.1" customHeight="1" spans="3:78">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2" t="s">
        <v>2868</v>
      </c>
      <c r="AU1322" s="73" t="s">
        <v>204</v>
      </c>
      <c r="AV1322" s="73"/>
      <c r="AW1322" s="131" t="s">
        <v>205</v>
      </c>
      <c r="AX1322" s="73" t="s">
        <v>1582</v>
      </c>
      <c r="AY1322" s="73">
        <v>0</v>
      </c>
      <c r="AZ1322" s="74">
        <v>21030020</v>
      </c>
      <c r="BA1322" s="131" t="s">
        <v>206</v>
      </c>
      <c r="BB1322" s="131" t="s">
        <v>204</v>
      </c>
      <c r="BC1322" s="73">
        <v>0</v>
      </c>
      <c r="BD1322" s="73">
        <v>0</v>
      </c>
      <c r="BE1322" s="243" t="s">
        <v>2869</v>
      </c>
      <c r="BF1322" s="243"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ht="20.1" customHeight="1" spans="3:78">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31"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8">
        <v>0</v>
      </c>
      <c r="BN1323" s="19">
        <v>0</v>
      </c>
      <c r="BO1323" s="19">
        <v>0</v>
      </c>
      <c r="BP1323" s="19">
        <v>0</v>
      </c>
      <c r="BQ1323" s="19">
        <v>0</v>
      </c>
      <c r="BR1323" s="19">
        <v>0</v>
      </c>
      <c r="BS1323" s="19">
        <v>0</v>
      </c>
      <c r="BT1323" s="19">
        <v>0</v>
      </c>
      <c r="BU1323" s="23">
        <v>0</v>
      </c>
      <c r="BV1323" s="23"/>
      <c r="BW1323" s="23"/>
      <c r="BX1323" s="23"/>
      <c r="BY1323" s="23"/>
      <c r="BZ1323" s="23"/>
    </row>
    <row r="1324" ht="20.1" customHeight="1" spans="3:78">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8">
        <v>0</v>
      </c>
      <c r="BN1324" s="19">
        <v>0</v>
      </c>
      <c r="BO1324" s="19">
        <v>0</v>
      </c>
      <c r="BP1324" s="19">
        <v>0</v>
      </c>
      <c r="BQ1324" s="19">
        <v>0</v>
      </c>
      <c r="BR1324" s="19">
        <v>0</v>
      </c>
      <c r="BS1324" s="19">
        <v>0</v>
      </c>
      <c r="BT1324" s="19">
        <v>0</v>
      </c>
      <c r="BU1324" s="23">
        <v>0</v>
      </c>
      <c r="BV1324" s="23"/>
      <c r="BW1324" s="23"/>
      <c r="BX1324" s="23"/>
      <c r="BY1324" s="23"/>
      <c r="BZ1324" s="23"/>
    </row>
    <row r="1325" ht="20.1" customHeight="1" spans="3:78">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8">
        <v>0</v>
      </c>
      <c r="BN1325" s="19">
        <v>1</v>
      </c>
      <c r="BO1325" s="19">
        <v>0</v>
      </c>
      <c r="BP1325" s="19">
        <v>0</v>
      </c>
      <c r="BQ1325" s="19">
        <v>0</v>
      </c>
      <c r="BR1325" s="19">
        <v>0</v>
      </c>
      <c r="BS1325" s="19">
        <v>0</v>
      </c>
      <c r="BT1325" s="19">
        <v>0</v>
      </c>
      <c r="BU1325" s="23">
        <v>0</v>
      </c>
      <c r="BV1325" s="23"/>
      <c r="BW1325" s="23"/>
      <c r="BX1325" s="23"/>
      <c r="BY1325" s="23"/>
      <c r="BZ1325" s="23"/>
    </row>
    <row r="1326" ht="20.1" customHeight="1" spans="3:78">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8">
        <v>0</v>
      </c>
      <c r="BN1326" s="19">
        <v>0</v>
      </c>
      <c r="BO1326" s="19">
        <v>0</v>
      </c>
      <c r="BP1326" s="19">
        <v>0</v>
      </c>
      <c r="BQ1326" s="19">
        <v>0</v>
      </c>
      <c r="BR1326" s="19">
        <v>0</v>
      </c>
      <c r="BS1326" s="19">
        <v>0</v>
      </c>
      <c r="BT1326" s="19">
        <v>0</v>
      </c>
      <c r="BU1326" s="23">
        <v>0</v>
      </c>
      <c r="BV1326" s="23"/>
      <c r="BW1326" s="23"/>
      <c r="BX1326" s="23"/>
      <c r="BY1326" s="23"/>
      <c r="BZ1326" s="23"/>
    </row>
    <row r="1327" ht="19.5" customHeight="1" spans="3:78">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41" t="s">
        <v>2591</v>
      </c>
      <c r="AV1327" s="32"/>
      <c r="AW1327" s="35" t="s">
        <v>262</v>
      </c>
      <c r="AX1327" s="32" t="s">
        <v>551</v>
      </c>
      <c r="AY1327" s="32">
        <v>10001007</v>
      </c>
      <c r="AZ1327" s="32">
        <v>21401010</v>
      </c>
      <c r="BA1327" s="35" t="s">
        <v>206</v>
      </c>
      <c r="BB1327" s="35">
        <v>0</v>
      </c>
      <c r="BC1327" s="31">
        <v>0</v>
      </c>
      <c r="BD1327" s="31">
        <v>0</v>
      </c>
      <c r="BE1327" s="186" t="str">
        <f t="shared" ref="BE1327" si="145">"立即对前方范围内的敌人造成"&amp;X1327*100&amp;"%攻击伤害+"&amp;Z1327&amp;"点固定伤害,并将其置空1秒"</f>
        <v>立即对前方范围内的敌人造成300%攻击伤害+1500点固定伤害,并将其置空1秒</v>
      </c>
      <c r="BF1327" s="186"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ht="20.1" customHeight="1" spans="3:78">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8">
        <v>0</v>
      </c>
      <c r="BN1328" s="19">
        <v>1</v>
      </c>
      <c r="BO1328" s="19">
        <v>0</v>
      </c>
      <c r="BP1328" s="19">
        <v>0</v>
      </c>
      <c r="BQ1328" s="19">
        <v>0</v>
      </c>
      <c r="BR1328" s="19">
        <v>0</v>
      </c>
      <c r="BS1328" s="19">
        <v>0</v>
      </c>
      <c r="BT1328" s="19">
        <v>0</v>
      </c>
      <c r="BU1328" s="23">
        <v>0</v>
      </c>
      <c r="BV1328" s="23"/>
      <c r="BW1328" s="23"/>
      <c r="BX1328" s="23"/>
      <c r="BY1328" s="23"/>
      <c r="BZ1328" s="23"/>
    </row>
    <row r="1329" ht="20.1" customHeight="1" spans="3:78">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8">
        <v>0</v>
      </c>
      <c r="BN1329" s="19">
        <v>1</v>
      </c>
      <c r="BO1329" s="19">
        <v>0</v>
      </c>
      <c r="BP1329" s="19">
        <v>0</v>
      </c>
      <c r="BQ1329" s="19">
        <v>0</v>
      </c>
      <c r="BR1329" s="19">
        <v>0</v>
      </c>
      <c r="BS1329" s="19">
        <v>0</v>
      </c>
      <c r="BT1329" s="19">
        <v>0</v>
      </c>
      <c r="BU1329" s="23">
        <v>0</v>
      </c>
      <c r="BV1329" s="23"/>
      <c r="BW1329" s="23"/>
      <c r="BX1329" s="23"/>
      <c r="BY1329" s="23"/>
      <c r="BZ1329" s="23"/>
    </row>
    <row r="1330" ht="20.1" customHeight="1" spans="3:78">
      <c r="C1330" s="181">
        <v>62000033</v>
      </c>
      <c r="D1330" s="180" t="s">
        <v>2896</v>
      </c>
      <c r="E1330" s="180" t="s">
        <v>2897</v>
      </c>
      <c r="F1330" s="181">
        <v>1</v>
      </c>
      <c r="G1330" s="181">
        <v>30011</v>
      </c>
      <c r="H1330" s="181">
        <v>0</v>
      </c>
      <c r="I1330" s="181">
        <v>0</v>
      </c>
      <c r="J1330" s="181">
        <v>1</v>
      </c>
      <c r="K1330" s="181">
        <v>0</v>
      </c>
      <c r="L1330" s="181">
        <v>0</v>
      </c>
      <c r="M1330" s="181">
        <v>0</v>
      </c>
      <c r="N1330" s="181">
        <v>0</v>
      </c>
      <c r="O1330" s="181">
        <v>2</v>
      </c>
      <c r="P1330" s="181">
        <v>1</v>
      </c>
      <c r="Q1330" s="181">
        <v>0.05</v>
      </c>
      <c r="R1330" s="181">
        <v>0</v>
      </c>
      <c r="S1330" s="181">
        <v>0</v>
      </c>
      <c r="T1330" s="181">
        <v>0</v>
      </c>
      <c r="U1330" s="181">
        <v>1</v>
      </c>
      <c r="V1330" s="181">
        <v>2</v>
      </c>
      <c r="W1330" s="181">
        <v>0</v>
      </c>
      <c r="X1330" s="181">
        <v>0</v>
      </c>
      <c r="Y1330" s="19">
        <v>0</v>
      </c>
      <c r="Z1330" s="181">
        <v>0</v>
      </c>
      <c r="AA1330" s="181">
        <v>0</v>
      </c>
      <c r="AB1330" s="181">
        <v>0</v>
      </c>
      <c r="AC1330" s="181">
        <v>0</v>
      </c>
      <c r="AD1330" s="181">
        <v>1</v>
      </c>
      <c r="AE1330" s="181">
        <v>0</v>
      </c>
      <c r="AF1330" s="181">
        <v>1</v>
      </c>
      <c r="AG1330" s="181">
        <v>0</v>
      </c>
      <c r="AH1330" s="181">
        <v>0</v>
      </c>
      <c r="AI1330" s="181">
        <v>7</v>
      </c>
      <c r="AJ1330" s="181">
        <v>0</v>
      </c>
      <c r="AK1330" s="181">
        <v>0</v>
      </c>
      <c r="AL1330" s="181">
        <v>0</v>
      </c>
      <c r="AM1330" s="181">
        <v>0</v>
      </c>
      <c r="AN1330" s="181">
        <v>0</v>
      </c>
      <c r="AO1330" s="181">
        <v>0</v>
      </c>
      <c r="AP1330" s="181">
        <v>0</v>
      </c>
      <c r="AQ1330" s="181">
        <v>1000</v>
      </c>
      <c r="AR1330" s="181">
        <v>0</v>
      </c>
      <c r="AS1330" s="181">
        <v>0</v>
      </c>
      <c r="AT1330" s="181">
        <v>0</v>
      </c>
      <c r="AU1330" s="181">
        <v>92000033</v>
      </c>
      <c r="AV1330" s="181"/>
      <c r="AW1330" s="180" t="s">
        <v>205</v>
      </c>
      <c r="AX1330" s="181" t="s">
        <v>1582</v>
      </c>
      <c r="AY1330" s="181">
        <v>0</v>
      </c>
      <c r="AZ1330" s="181">
        <v>40000003</v>
      </c>
      <c r="BA1330" s="180" t="s">
        <v>206</v>
      </c>
      <c r="BB1330" s="180" t="s">
        <v>204</v>
      </c>
      <c r="BC1330" s="181">
        <v>0</v>
      </c>
      <c r="BD1330" s="181">
        <v>0</v>
      </c>
      <c r="BE1330" s="244" t="s">
        <v>2898</v>
      </c>
      <c r="BF1330" s="244" t="s">
        <v>2899</v>
      </c>
      <c r="BG1330" s="181">
        <v>0</v>
      </c>
      <c r="BH1330" s="181">
        <v>0</v>
      </c>
      <c r="BI1330" s="181">
        <v>0</v>
      </c>
      <c r="BJ1330" s="181">
        <v>0</v>
      </c>
      <c r="BK1330" s="181">
        <v>0</v>
      </c>
      <c r="BL1330" s="181">
        <v>0</v>
      </c>
      <c r="BM1330" s="245">
        <v>0</v>
      </c>
      <c r="BN1330" s="181">
        <v>1</v>
      </c>
      <c r="BO1330" s="181">
        <v>0</v>
      </c>
      <c r="BP1330" s="181">
        <v>0</v>
      </c>
      <c r="BQ1330" s="181">
        <v>0</v>
      </c>
      <c r="BR1330" s="181">
        <v>0</v>
      </c>
      <c r="BS1330" s="181">
        <v>0</v>
      </c>
      <c r="BT1330" s="19">
        <v>0</v>
      </c>
      <c r="BU1330" s="23">
        <v>0</v>
      </c>
      <c r="BV1330" s="23"/>
      <c r="BW1330" s="23"/>
      <c r="BX1330" s="23"/>
      <c r="BY1330" s="23"/>
      <c r="BZ1330" s="23"/>
    </row>
    <row r="1331" ht="19.5" customHeight="1" spans="3:78">
      <c r="C1331" s="181">
        <v>62000034</v>
      </c>
      <c r="D1331" s="180" t="s">
        <v>2900</v>
      </c>
      <c r="E1331" s="180"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ht="20.1" customHeight="1" spans="3:78">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8">
        <v>0</v>
      </c>
      <c r="BN1332" s="19">
        <v>1</v>
      </c>
      <c r="BO1332" s="19">
        <v>0</v>
      </c>
      <c r="BP1332" s="19">
        <v>0</v>
      </c>
      <c r="BQ1332" s="19">
        <v>0</v>
      </c>
      <c r="BR1332" s="19">
        <v>0</v>
      </c>
      <c r="BS1332" s="19">
        <v>0</v>
      </c>
      <c r="BT1332" s="19">
        <v>0</v>
      </c>
      <c r="BU1332" s="23">
        <v>0</v>
      </c>
      <c r="BV1332" s="23"/>
      <c r="BW1332" s="23"/>
      <c r="BX1332" s="23"/>
      <c r="BY1332" s="23"/>
      <c r="BZ1332" s="23"/>
    </row>
    <row r="1333" ht="20.1" customHeight="1" spans="3:78">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8">
        <v>0</v>
      </c>
      <c r="BN1333" s="19">
        <v>1</v>
      </c>
      <c r="BO1333" s="19">
        <v>0</v>
      </c>
      <c r="BP1333" s="19">
        <v>0</v>
      </c>
      <c r="BQ1333" s="19">
        <v>0</v>
      </c>
      <c r="BR1333" s="19">
        <v>0</v>
      </c>
      <c r="BS1333" s="19">
        <v>0</v>
      </c>
      <c r="BT1333" s="19">
        <v>0</v>
      </c>
      <c r="BU1333" s="23">
        <v>0</v>
      </c>
      <c r="BV1333" s="23"/>
      <c r="BW1333" s="23"/>
      <c r="BX1333" s="23"/>
      <c r="BY1333" s="23"/>
      <c r="BZ1333" s="23"/>
    </row>
    <row r="1334" ht="20.1" customHeight="1" spans="3:78">
      <c r="C1334" s="181">
        <v>62000037</v>
      </c>
      <c r="D1334" s="180" t="s">
        <v>2912</v>
      </c>
      <c r="E1334" s="180" t="s">
        <v>2913</v>
      </c>
      <c r="F1334" s="181">
        <v>1</v>
      </c>
      <c r="G1334" s="181">
        <v>30052</v>
      </c>
      <c r="H1334" s="181">
        <v>0</v>
      </c>
      <c r="I1334" s="181">
        <v>0</v>
      </c>
      <c r="J1334" s="181">
        <v>1</v>
      </c>
      <c r="K1334" s="181">
        <v>0</v>
      </c>
      <c r="L1334" s="181">
        <v>0</v>
      </c>
      <c r="M1334" s="181">
        <v>0</v>
      </c>
      <c r="N1334" s="181">
        <v>0</v>
      </c>
      <c r="O1334" s="181">
        <v>2</v>
      </c>
      <c r="P1334" s="181">
        <v>1</v>
      </c>
      <c r="Q1334" s="181">
        <v>0.1</v>
      </c>
      <c r="R1334" s="181">
        <v>0</v>
      </c>
      <c r="S1334" s="181">
        <v>0</v>
      </c>
      <c r="T1334" s="181">
        <v>0</v>
      </c>
      <c r="U1334" s="181">
        <v>1</v>
      </c>
      <c r="V1334" s="181">
        <v>2</v>
      </c>
      <c r="W1334" s="181">
        <v>0</v>
      </c>
      <c r="X1334" s="181">
        <v>0</v>
      </c>
      <c r="Y1334" s="19">
        <v>0</v>
      </c>
      <c r="Z1334" s="181">
        <v>0</v>
      </c>
      <c r="AA1334" s="181">
        <v>0</v>
      </c>
      <c r="AB1334" s="181">
        <v>0</v>
      </c>
      <c r="AC1334" s="181">
        <v>0</v>
      </c>
      <c r="AD1334" s="181">
        <v>1</v>
      </c>
      <c r="AE1334" s="181">
        <v>0</v>
      </c>
      <c r="AF1334" s="181">
        <v>1</v>
      </c>
      <c r="AG1334" s="181">
        <v>0</v>
      </c>
      <c r="AH1334" s="181">
        <v>0</v>
      </c>
      <c r="AI1334" s="181">
        <v>2</v>
      </c>
      <c r="AJ1334" s="181">
        <v>0</v>
      </c>
      <c r="AK1334" s="181">
        <v>0</v>
      </c>
      <c r="AL1334" s="181">
        <v>0</v>
      </c>
      <c r="AM1334" s="181">
        <v>0</v>
      </c>
      <c r="AN1334" s="181">
        <v>0</v>
      </c>
      <c r="AO1334" s="181">
        <v>0</v>
      </c>
      <c r="AP1334" s="181">
        <v>0</v>
      </c>
      <c r="AQ1334" s="181">
        <v>1000</v>
      </c>
      <c r="AR1334" s="181">
        <v>0</v>
      </c>
      <c r="AS1334" s="181">
        <v>0</v>
      </c>
      <c r="AT1334" s="181">
        <v>92000031</v>
      </c>
      <c r="AU1334" s="181" t="s">
        <v>204</v>
      </c>
      <c r="AV1334" s="181"/>
      <c r="AW1334" s="180" t="s">
        <v>205</v>
      </c>
      <c r="AX1334" s="181" t="s">
        <v>1582</v>
      </c>
      <c r="AY1334" s="181">
        <v>0</v>
      </c>
      <c r="AZ1334" s="181">
        <v>40000003</v>
      </c>
      <c r="BA1334" s="180" t="s">
        <v>206</v>
      </c>
      <c r="BB1334" s="180" t="s">
        <v>204</v>
      </c>
      <c r="BC1334" s="181">
        <v>0</v>
      </c>
      <c r="BD1334" s="181">
        <v>0</v>
      </c>
      <c r="BE1334" s="244" t="s">
        <v>2914</v>
      </c>
      <c r="BF1334" s="244" t="s">
        <v>2915</v>
      </c>
      <c r="BG1334" s="181">
        <v>0</v>
      </c>
      <c r="BH1334" s="181">
        <v>0</v>
      </c>
      <c r="BI1334" s="181">
        <v>0</v>
      </c>
      <c r="BJ1334" s="181">
        <v>0</v>
      </c>
      <c r="BK1334" s="181">
        <v>0</v>
      </c>
      <c r="BL1334" s="181">
        <v>0</v>
      </c>
      <c r="BM1334" s="245">
        <v>0</v>
      </c>
      <c r="BN1334" s="181">
        <v>1</v>
      </c>
      <c r="BO1334" s="181">
        <v>0</v>
      </c>
      <c r="BP1334" s="181">
        <v>0</v>
      </c>
      <c r="BQ1334" s="181">
        <v>0</v>
      </c>
      <c r="BR1334" s="181">
        <v>0</v>
      </c>
      <c r="BS1334" s="181">
        <v>0</v>
      </c>
      <c r="BT1334" s="19">
        <v>0</v>
      </c>
      <c r="BU1334" s="23">
        <v>0</v>
      </c>
      <c r="BV1334" s="23"/>
      <c r="BW1334" s="23"/>
      <c r="BX1334" s="23"/>
      <c r="BY1334" s="23"/>
      <c r="BZ1334" s="23"/>
    </row>
    <row r="1335" ht="20.1" customHeight="1" spans="3:78">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31"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8">
        <v>0</v>
      </c>
      <c r="BN1335" s="19">
        <v>1</v>
      </c>
      <c r="BO1335" s="19">
        <v>0</v>
      </c>
      <c r="BP1335" s="19">
        <v>0</v>
      </c>
      <c r="BQ1335" s="19">
        <v>0</v>
      </c>
      <c r="BR1335" s="19">
        <v>0</v>
      </c>
      <c r="BS1335" s="19">
        <v>0</v>
      </c>
      <c r="BT1335" s="19">
        <v>0</v>
      </c>
      <c r="BU1335" s="23">
        <v>0</v>
      </c>
      <c r="BV1335" s="23"/>
      <c r="BW1335" s="23"/>
      <c r="BX1335" s="23"/>
      <c r="BY1335" s="23"/>
      <c r="BZ1335" s="23"/>
    </row>
    <row r="1336" ht="20.1" customHeight="1" spans="3:78">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ht="19.5" customHeight="1" spans="3:78">
      <c r="C1337" s="181">
        <v>62000040</v>
      </c>
      <c r="D1337" s="180" t="s">
        <v>2926</v>
      </c>
      <c r="E1337" s="180"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ht="19.5" customHeight="1" spans="3:78">
      <c r="C1338" s="181">
        <v>62000041</v>
      </c>
      <c r="D1338" s="180" t="s">
        <v>2930</v>
      </c>
      <c r="E1338" s="180"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ht="20.1" customHeight="1" spans="3:78">
      <c r="C1339" s="181">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ht="20.1" customHeight="1" spans="3:78">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8">
        <v>0</v>
      </c>
      <c r="BN1340" s="19">
        <v>0</v>
      </c>
      <c r="BO1340" s="19">
        <v>0</v>
      </c>
      <c r="BP1340" s="19">
        <v>0</v>
      </c>
      <c r="BQ1340" s="19">
        <v>0</v>
      </c>
      <c r="BR1340" s="19">
        <v>0</v>
      </c>
      <c r="BS1340" s="19">
        <v>0</v>
      </c>
      <c r="BT1340" s="19">
        <v>0</v>
      </c>
      <c r="BU1340" s="23">
        <v>0</v>
      </c>
      <c r="BV1340" s="23"/>
      <c r="BW1340" s="23"/>
      <c r="BX1340" s="23"/>
      <c r="BY1340" s="23"/>
      <c r="BZ1340" s="23"/>
    </row>
    <row r="1341" ht="20.1" customHeight="1" spans="3:78">
      <c r="C1341" s="19">
        <v>62000062</v>
      </c>
      <c r="D1341" s="239" t="s">
        <v>2940</v>
      </c>
      <c r="E1341" s="239" t="s">
        <v>2941</v>
      </c>
      <c r="F1341" s="240">
        <v>1</v>
      </c>
      <c r="G1341" s="19">
        <v>40003</v>
      </c>
      <c r="H1341" s="240">
        <v>0</v>
      </c>
      <c r="I1341" s="240">
        <v>0</v>
      </c>
      <c r="J1341" s="240">
        <v>1</v>
      </c>
      <c r="K1341" s="240">
        <v>0</v>
      </c>
      <c r="L1341" s="240">
        <v>0</v>
      </c>
      <c r="M1341" s="240">
        <v>0</v>
      </c>
      <c r="N1341" s="240">
        <v>0</v>
      </c>
      <c r="O1341" s="240">
        <v>2</v>
      </c>
      <c r="P1341" s="240">
        <v>7</v>
      </c>
      <c r="Q1341" s="240">
        <v>0.2</v>
      </c>
      <c r="R1341" s="240">
        <v>0</v>
      </c>
      <c r="S1341" s="240">
        <v>0</v>
      </c>
      <c r="T1341" s="240">
        <v>0</v>
      </c>
      <c r="U1341" s="240">
        <v>1</v>
      </c>
      <c r="V1341" s="240">
        <v>2</v>
      </c>
      <c r="W1341" s="240">
        <v>0</v>
      </c>
      <c r="X1341" s="240">
        <v>0</v>
      </c>
      <c r="Y1341" s="19">
        <v>0</v>
      </c>
      <c r="Z1341" s="240">
        <v>0</v>
      </c>
      <c r="AA1341" s="240">
        <v>0</v>
      </c>
      <c r="AB1341" s="240">
        <v>0</v>
      </c>
      <c r="AC1341" s="240">
        <v>0</v>
      </c>
      <c r="AD1341" s="240">
        <v>1</v>
      </c>
      <c r="AE1341" s="240">
        <v>0</v>
      </c>
      <c r="AF1341" s="240">
        <v>3</v>
      </c>
      <c r="AG1341" s="240">
        <v>0</v>
      </c>
      <c r="AH1341" s="240">
        <v>0</v>
      </c>
      <c r="AI1341" s="240">
        <v>2</v>
      </c>
      <c r="AJ1341" s="240">
        <v>0</v>
      </c>
      <c r="AK1341" s="240">
        <v>0</v>
      </c>
      <c r="AL1341" s="240">
        <v>0</v>
      </c>
      <c r="AM1341" s="240">
        <v>0</v>
      </c>
      <c r="AN1341" s="240">
        <v>0</v>
      </c>
      <c r="AO1341" s="240">
        <v>0</v>
      </c>
      <c r="AP1341" s="240">
        <v>0</v>
      </c>
      <c r="AQ1341" s="240">
        <v>1000</v>
      </c>
      <c r="AR1341" s="240">
        <v>0</v>
      </c>
      <c r="AS1341" s="240">
        <v>0</v>
      </c>
      <c r="AT1341" s="240">
        <v>92000038</v>
      </c>
      <c r="AU1341" s="240" t="s">
        <v>204</v>
      </c>
      <c r="AV1341" s="240"/>
      <c r="AW1341" s="239" t="s">
        <v>205</v>
      </c>
      <c r="AX1341" s="240" t="s">
        <v>1582</v>
      </c>
      <c r="AY1341" s="240">
        <v>0</v>
      </c>
      <c r="AZ1341" s="240">
        <v>40000003</v>
      </c>
      <c r="BA1341" s="239" t="s">
        <v>206</v>
      </c>
      <c r="BB1341" s="240" t="s">
        <v>204</v>
      </c>
      <c r="BC1341" s="240">
        <v>0</v>
      </c>
      <c r="BD1341" s="240">
        <v>0</v>
      </c>
      <c r="BE1341" s="241" t="s">
        <v>2942</v>
      </c>
      <c r="BF1341" s="241" t="s">
        <v>2943</v>
      </c>
      <c r="BG1341" s="240">
        <v>0</v>
      </c>
      <c r="BH1341" s="240">
        <v>0</v>
      </c>
      <c r="BI1341" s="240">
        <v>0</v>
      </c>
      <c r="BJ1341" s="240">
        <v>0</v>
      </c>
      <c r="BK1341" s="240">
        <v>0</v>
      </c>
      <c r="BL1341" s="240">
        <v>0</v>
      </c>
      <c r="BM1341" s="242">
        <v>0</v>
      </c>
      <c r="BN1341" s="240">
        <v>1</v>
      </c>
      <c r="BO1341" s="19">
        <v>0</v>
      </c>
      <c r="BP1341" s="19">
        <v>0</v>
      </c>
      <c r="BQ1341" s="19">
        <v>0</v>
      </c>
      <c r="BR1341" s="19">
        <v>0</v>
      </c>
      <c r="BS1341" s="19">
        <v>0</v>
      </c>
      <c r="BT1341" s="19">
        <v>0</v>
      </c>
      <c r="BU1341" s="23">
        <v>0</v>
      </c>
      <c r="BV1341" s="23"/>
      <c r="BW1341" s="23"/>
      <c r="BX1341" s="23"/>
      <c r="BY1341" s="23"/>
      <c r="BZ1341" s="23"/>
    </row>
    <row r="1342" ht="20.1" customHeight="1" spans="3:78">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8">
        <v>0</v>
      </c>
      <c r="BN1342" s="19">
        <v>1</v>
      </c>
      <c r="BO1342" s="19">
        <v>0</v>
      </c>
      <c r="BP1342" s="19">
        <v>0</v>
      </c>
      <c r="BQ1342" s="19">
        <v>0</v>
      </c>
      <c r="BR1342" s="19">
        <v>0</v>
      </c>
      <c r="BS1342" s="19">
        <v>0</v>
      </c>
      <c r="BT1342" s="19">
        <v>0</v>
      </c>
      <c r="BU1342" s="23">
        <v>0</v>
      </c>
      <c r="BV1342" s="23"/>
      <c r="BW1342" s="23"/>
      <c r="BX1342" s="23"/>
      <c r="BY1342" s="23"/>
      <c r="BZ1342" s="23"/>
    </row>
    <row r="1343" ht="20.25" customHeight="1" spans="3:78">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ht="20.25" customHeight="1" spans="3:78">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ht="20.1" customHeight="1" spans="1:78">
      <c r="C1345" s="240">
        <v>62000066</v>
      </c>
      <c r="D1345" s="239" t="s">
        <v>2954</v>
      </c>
      <c r="E1345" s="239" t="s">
        <v>2955</v>
      </c>
      <c r="F1345" s="240">
        <v>1</v>
      </c>
      <c r="G1345" s="240">
        <v>40021</v>
      </c>
      <c r="H1345" s="240">
        <v>0</v>
      </c>
      <c r="I1345" s="240">
        <v>0</v>
      </c>
      <c r="J1345" s="240">
        <v>1</v>
      </c>
      <c r="K1345" s="240">
        <v>0</v>
      </c>
      <c r="L1345" s="240">
        <v>0</v>
      </c>
      <c r="M1345" s="240">
        <v>0</v>
      </c>
      <c r="N1345" s="240">
        <v>0</v>
      </c>
      <c r="O1345" s="240">
        <v>2</v>
      </c>
      <c r="P1345" s="240">
        <v>1</v>
      </c>
      <c r="Q1345" s="240">
        <v>1</v>
      </c>
      <c r="R1345" s="240">
        <v>0</v>
      </c>
      <c r="S1345" s="240">
        <v>0</v>
      </c>
      <c r="T1345" s="240">
        <v>0</v>
      </c>
      <c r="U1345" s="240">
        <v>1</v>
      </c>
      <c r="V1345" s="240">
        <v>2</v>
      </c>
      <c r="W1345" s="240">
        <v>0</v>
      </c>
      <c r="X1345" s="240">
        <v>0</v>
      </c>
      <c r="Y1345" s="19">
        <v>0</v>
      </c>
      <c r="Z1345" s="240">
        <v>0</v>
      </c>
      <c r="AA1345" s="240">
        <v>0</v>
      </c>
      <c r="AB1345" s="240">
        <v>0</v>
      </c>
      <c r="AC1345" s="240">
        <v>0</v>
      </c>
      <c r="AD1345" s="240">
        <v>1</v>
      </c>
      <c r="AE1345" s="240">
        <v>0</v>
      </c>
      <c r="AF1345" s="240">
        <v>1</v>
      </c>
      <c r="AG1345" s="240">
        <v>0</v>
      </c>
      <c r="AH1345" s="240">
        <v>0</v>
      </c>
      <c r="AI1345" s="240">
        <v>2</v>
      </c>
      <c r="AJ1345" s="240">
        <v>0</v>
      </c>
      <c r="AK1345" s="240">
        <v>0</v>
      </c>
      <c r="AL1345" s="240">
        <v>0</v>
      </c>
      <c r="AM1345" s="240">
        <v>0</v>
      </c>
      <c r="AN1345" s="240">
        <v>0</v>
      </c>
      <c r="AO1345" s="240">
        <v>0</v>
      </c>
      <c r="AP1345" s="240">
        <v>0</v>
      </c>
      <c r="AQ1345" s="240">
        <v>1000</v>
      </c>
      <c r="AR1345" s="240">
        <v>0</v>
      </c>
      <c r="AS1345" s="240">
        <v>0</v>
      </c>
      <c r="AT1345" s="351" t="s">
        <v>2956</v>
      </c>
      <c r="AU1345" s="240" t="s">
        <v>204</v>
      </c>
      <c r="AV1345" s="240"/>
      <c r="AW1345" s="239" t="s">
        <v>205</v>
      </c>
      <c r="AX1345" s="240" t="s">
        <v>1582</v>
      </c>
      <c r="AY1345" s="240">
        <v>0</v>
      </c>
      <c r="AZ1345" s="240">
        <v>40000003</v>
      </c>
      <c r="BA1345" s="239" t="s">
        <v>206</v>
      </c>
      <c r="BB1345" s="240" t="s">
        <v>204</v>
      </c>
      <c r="BC1345" s="240">
        <v>0</v>
      </c>
      <c r="BD1345" s="240">
        <v>0</v>
      </c>
      <c r="BE1345" s="241" t="s">
        <v>2957</v>
      </c>
      <c r="BF1345" s="241" t="s">
        <v>2958</v>
      </c>
      <c r="BG1345" s="240">
        <v>0</v>
      </c>
      <c r="BH1345" s="240">
        <v>0</v>
      </c>
      <c r="BI1345" s="240">
        <v>0</v>
      </c>
      <c r="BJ1345" s="240">
        <v>0</v>
      </c>
      <c r="BK1345" s="240">
        <v>0</v>
      </c>
      <c r="BL1345" s="240">
        <v>0</v>
      </c>
      <c r="BM1345" s="242">
        <v>0</v>
      </c>
      <c r="BN1345" s="240">
        <v>1</v>
      </c>
      <c r="BO1345" s="19">
        <v>0</v>
      </c>
      <c r="BP1345" s="19">
        <v>0</v>
      </c>
      <c r="BQ1345" s="19">
        <v>0</v>
      </c>
      <c r="BR1345" s="19">
        <v>0</v>
      </c>
      <c r="BS1345" s="19">
        <v>0</v>
      </c>
      <c r="BT1345" s="19">
        <v>0</v>
      </c>
      <c r="BU1345" s="23">
        <v>0</v>
      </c>
      <c r="BV1345" s="23"/>
      <c r="BW1345" s="23"/>
      <c r="BX1345" s="23"/>
      <c r="BY1345" s="23"/>
      <c r="BZ1345" s="23"/>
    </row>
    <row r="1346" s="4" customFormat="1" ht="20.1" customHeight="1" spans="1:78">
      <c r="A1346" s="232"/>
      <c r="B1346" s="232"/>
      <c r="C1346" s="19">
        <v>62000067</v>
      </c>
      <c r="D1346" s="49" t="s">
        <v>2517</v>
      </c>
      <c r="E1346" s="49" t="s">
        <v>2518</v>
      </c>
      <c r="F1346" s="217">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2" t="s">
        <v>2959</v>
      </c>
      <c r="AV1346" s="246"/>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4">
        <v>0</v>
      </c>
      <c r="BN1346" s="50">
        <v>0</v>
      </c>
      <c r="BO1346" s="50">
        <v>0</v>
      </c>
      <c r="BP1346" s="50">
        <v>0</v>
      </c>
      <c r="BQ1346" s="50">
        <v>0</v>
      </c>
      <c r="BR1346" s="50">
        <v>0</v>
      </c>
      <c r="BS1346" s="50">
        <v>1</v>
      </c>
      <c r="BT1346" s="50">
        <v>0</v>
      </c>
      <c r="BU1346" s="50">
        <v>0</v>
      </c>
      <c r="BV1346" s="23"/>
      <c r="BW1346" s="23"/>
      <c r="BX1346" s="23"/>
      <c r="BY1346" s="23"/>
      <c r="BZ1346" s="23"/>
    </row>
    <row r="1347" ht="20.1" customHeight="1" spans="1:78">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ht="20.1" customHeight="1" spans="1:78">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8">
        <v>0</v>
      </c>
      <c r="BN1348" s="19">
        <v>1</v>
      </c>
      <c r="BO1348" s="19">
        <v>0</v>
      </c>
      <c r="BP1348" s="19">
        <v>0</v>
      </c>
      <c r="BQ1348" s="19">
        <v>0</v>
      </c>
      <c r="BR1348" s="19">
        <v>0</v>
      </c>
      <c r="BS1348" s="19">
        <v>0</v>
      </c>
      <c r="BT1348" s="19">
        <v>0</v>
      </c>
      <c r="BU1348" s="23">
        <v>0</v>
      </c>
      <c r="BV1348" s="23"/>
      <c r="BW1348" s="23"/>
      <c r="BX1348" s="23"/>
      <c r="BY1348" s="23"/>
      <c r="BZ1348" s="23"/>
    </row>
    <row r="1349" s="1" customFormat="1" ht="19.5" customHeight="1" spans="1:78">
      <c r="A1349" s="219"/>
      <c r="B1349" s="219"/>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6"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ht="20.25" customHeight="1" spans="1:78">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ht="20.25" customHeight="1" spans="1:78">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ht="20.25" customHeight="1" spans="1:78">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ht="20.25" customHeight="1" spans="1:78">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ht="20.25" customHeight="1" spans="1:78">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ht="20.25" customHeight="1" spans="1:78">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ht="20.25" customHeight="1" spans="1:78">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ht="20.25" customHeight="1" spans="1:78">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ht="20.25" customHeight="1" spans="1:78">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ht="20.25" customHeight="1" spans="1:78">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ht="20.25" customHeight="1" spans="1:78">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ht="20.25" customHeight="1" spans="3:78">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ht="20.25" customHeight="1" spans="3:78">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ht="20.25" customHeight="1" spans="3:78">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ht="20.25" customHeight="1" spans="3:78">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ht="20.25" customHeight="1" spans="3:78">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ht="20.25" customHeight="1" spans="3:78">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31"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ht="20.25" customHeight="1" spans="3:78">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ht="19.5" customHeight="1" spans="3:78">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41" t="s">
        <v>2591</v>
      </c>
      <c r="AV1368" s="32"/>
      <c r="AW1368" s="35" t="s">
        <v>262</v>
      </c>
      <c r="AX1368" s="32" t="s">
        <v>551</v>
      </c>
      <c r="AY1368" s="32">
        <v>10001007</v>
      </c>
      <c r="AZ1368" s="32">
        <v>21401010</v>
      </c>
      <c r="BA1368" s="35" t="s">
        <v>206</v>
      </c>
      <c r="BB1368" s="35">
        <v>0</v>
      </c>
      <c r="BC1368" s="31">
        <v>0</v>
      </c>
      <c r="BD1368" s="31">
        <v>0</v>
      </c>
      <c r="BE1368" s="186" t="str">
        <f t="shared" ref="BE1368" si="147">"立即对前方范围内的敌人造成"&amp;X1368*100&amp;"%攻击伤害+"&amp;Z1368&amp;"点固定伤害,并将其置空1秒"</f>
        <v>立即对前方范围内的敌人造成300%攻击伤害+1500点固定伤害,并将其置空1秒</v>
      </c>
      <c r="BF1368" s="186"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ht="19.5" customHeight="1" spans="3:78">
      <c r="C1369" s="181">
        <v>62000120</v>
      </c>
      <c r="D1369" s="180" t="s">
        <v>3010</v>
      </c>
      <c r="E1369" s="180"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ht="20.1" customHeight="1" spans="3:78">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ht="20.25" customHeight="1" spans="3:78">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ht="20.1" customHeight="1" spans="3:78">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ht="20.1" customHeight="1" spans="3:78">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ht="19.5" customHeight="1" spans="3:78">
      <c r="C1374" s="21">
        <v>63001004</v>
      </c>
      <c r="D1374" s="180" t="s">
        <v>3028</v>
      </c>
      <c r="E1374" s="180" t="s">
        <v>3029</v>
      </c>
      <c r="F1374" s="181">
        <v>1</v>
      </c>
      <c r="G1374" s="181">
        <v>63001004</v>
      </c>
      <c r="H1374" s="181">
        <v>0</v>
      </c>
      <c r="I1374" s="181">
        <v>0</v>
      </c>
      <c r="J1374" s="32">
        <v>1</v>
      </c>
      <c r="K1374" s="32">
        <v>0</v>
      </c>
      <c r="L1374" s="21">
        <v>0</v>
      </c>
      <c r="M1374" s="181">
        <v>0</v>
      </c>
      <c r="N1374" s="181">
        <v>0</v>
      </c>
      <c r="O1374" s="181">
        <v>2</v>
      </c>
      <c r="P1374" s="181">
        <v>17</v>
      </c>
      <c r="Q1374" s="181">
        <v>0.2</v>
      </c>
      <c r="R1374" s="181">
        <v>0</v>
      </c>
      <c r="S1374" s="19">
        <v>0</v>
      </c>
      <c r="T1374" s="181">
        <v>0</v>
      </c>
      <c r="U1374" s="181">
        <v>1</v>
      </c>
      <c r="V1374" s="181">
        <v>2</v>
      </c>
      <c r="W1374" s="181">
        <v>0</v>
      </c>
      <c r="X1374" s="181">
        <v>0</v>
      </c>
      <c r="Y1374" s="19">
        <v>0</v>
      </c>
      <c r="Z1374" s="181">
        <v>0</v>
      </c>
      <c r="AA1374" s="181">
        <v>0</v>
      </c>
      <c r="AB1374" s="181">
        <v>0</v>
      </c>
      <c r="AC1374" s="181">
        <v>0</v>
      </c>
      <c r="AD1374" s="21">
        <v>1</v>
      </c>
      <c r="AE1374" s="181">
        <v>0</v>
      </c>
      <c r="AF1374" s="181">
        <v>15</v>
      </c>
      <c r="AG1374" s="181">
        <v>2</v>
      </c>
      <c r="AH1374" s="181" t="s">
        <v>219</v>
      </c>
      <c r="AI1374" s="181">
        <v>2</v>
      </c>
      <c r="AJ1374" s="181">
        <v>3</v>
      </c>
      <c r="AK1374" s="19">
        <v>0</v>
      </c>
      <c r="AL1374" s="181">
        <v>1.5</v>
      </c>
      <c r="AM1374" s="181">
        <v>0</v>
      </c>
      <c r="AN1374" s="181">
        <v>0</v>
      </c>
      <c r="AO1374" s="181">
        <v>0</v>
      </c>
      <c r="AP1374" s="181">
        <v>0</v>
      </c>
      <c r="AQ1374" s="181">
        <v>3000</v>
      </c>
      <c r="AR1374" s="181">
        <v>0.5</v>
      </c>
      <c r="AS1374" s="181">
        <v>0</v>
      </c>
      <c r="AT1374" s="181">
        <v>0</v>
      </c>
      <c r="AU1374" s="181">
        <v>0</v>
      </c>
      <c r="AV1374" s="181"/>
      <c r="AW1374" s="180" t="s">
        <v>204</v>
      </c>
      <c r="AX1374" s="181">
        <v>0</v>
      </c>
      <c r="AY1374" s="181">
        <v>0</v>
      </c>
      <c r="AZ1374" s="181">
        <v>0</v>
      </c>
      <c r="BA1374" s="180" t="s">
        <v>206</v>
      </c>
      <c r="BB1374" s="180">
        <v>0</v>
      </c>
      <c r="BC1374" s="181">
        <v>0</v>
      </c>
      <c r="BD1374" s="181">
        <v>0</v>
      </c>
      <c r="BE1374" s="182" t="str">
        <f>"普通攻击和释放技能都有20%概率向目标施放元素法球技能"</f>
        <v>普通攻击和释放技能都有20%概率向目标施放元素法球技能</v>
      </c>
      <c r="BF1374" s="182" t="s">
        <v>3030</v>
      </c>
      <c r="BG1374" s="181">
        <v>0</v>
      </c>
      <c r="BH1374" s="21">
        <v>0</v>
      </c>
      <c r="BI1374" s="181">
        <v>0</v>
      </c>
      <c r="BJ1374" s="181">
        <v>0</v>
      </c>
      <c r="BK1374" s="181">
        <v>0</v>
      </c>
      <c r="BL1374" s="181">
        <v>0</v>
      </c>
      <c r="BM1374" s="353" t="s">
        <v>3031</v>
      </c>
      <c r="BN1374" s="19">
        <v>0</v>
      </c>
      <c r="BO1374" s="19">
        <v>0</v>
      </c>
      <c r="BP1374" s="19">
        <v>0</v>
      </c>
      <c r="BQ1374" s="19">
        <v>0</v>
      </c>
      <c r="BR1374" s="19">
        <v>0</v>
      </c>
      <c r="BS1374" s="19">
        <v>0</v>
      </c>
      <c r="BT1374" s="19">
        <v>0</v>
      </c>
      <c r="BU1374" s="23">
        <v>0</v>
      </c>
      <c r="BV1374" s="23"/>
      <c r="BW1374" s="23"/>
      <c r="BX1374" s="23"/>
      <c r="BY1374" s="23"/>
      <c r="BZ1374" s="23"/>
    </row>
    <row r="1375" ht="20.1" customHeight="1" spans="3:78">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8" t="s">
        <v>3035</v>
      </c>
      <c r="BF1375" s="218"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ht="20.1" customHeight="1" spans="3:78">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ht="20.1" customHeight="1" spans="3:78">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ht="20.1" customHeight="1" spans="3:78">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ht="19.5" customHeight="1" spans="3:78">
      <c r="C1379" s="181">
        <v>63002004</v>
      </c>
      <c r="D1379" s="180" t="s">
        <v>3028</v>
      </c>
      <c r="E1379" s="180" t="s">
        <v>3046</v>
      </c>
      <c r="F1379" s="21">
        <v>1</v>
      </c>
      <c r="G1379" s="240">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31" t="s">
        <v>3047</v>
      </c>
      <c r="AV1379" s="19"/>
      <c r="AW1379" s="35" t="s">
        <v>205</v>
      </c>
      <c r="AX1379" s="32" t="s">
        <v>1473</v>
      </c>
      <c r="AY1379" s="32">
        <v>10003002</v>
      </c>
      <c r="AZ1379" s="32">
        <v>21020101</v>
      </c>
      <c r="BA1379" s="35" t="s">
        <v>206</v>
      </c>
      <c r="BB1379" s="35">
        <v>0</v>
      </c>
      <c r="BC1379" s="31">
        <v>0</v>
      </c>
      <c r="BD1379" s="31">
        <v>0</v>
      </c>
      <c r="BE1379" s="186" t="str">
        <f>"每次攻击有20%概率释放驭剑之击对目标范围内的怪物造成"&amp;X1379*100&amp;"%攻击伤害,并使目标眩晕1秒"</f>
        <v>每次攻击有20%概率释放驭剑之击对目标范围内的怪物造成350%攻击伤害,并使目标眩晕1秒</v>
      </c>
      <c r="BF1379" s="186"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ht="20.1" customHeight="1" spans="3:78">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ht="20.1" customHeight="1" spans="3:78">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ht="20.1" customHeight="1" spans="3:78">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ht="20.1" customHeight="1" spans="3:78">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ht="20.1" customHeight="1" spans="3:78">
      <c r="C1384" s="21">
        <v>63003004</v>
      </c>
      <c r="D1384" s="180" t="s">
        <v>3028</v>
      </c>
      <c r="E1384" s="180" t="s">
        <v>3064</v>
      </c>
      <c r="F1384" s="181">
        <v>1</v>
      </c>
      <c r="G1384" s="181">
        <v>63001004</v>
      </c>
      <c r="H1384" s="181">
        <v>0</v>
      </c>
      <c r="I1384" s="181">
        <v>0</v>
      </c>
      <c r="J1384" s="32">
        <v>1</v>
      </c>
      <c r="K1384" s="32">
        <v>0</v>
      </c>
      <c r="L1384" s="21">
        <v>0</v>
      </c>
      <c r="M1384" s="181">
        <v>0</v>
      </c>
      <c r="N1384" s="181">
        <v>0</v>
      </c>
      <c r="O1384" s="181">
        <v>2</v>
      </c>
      <c r="P1384" s="181">
        <v>5</v>
      </c>
      <c r="Q1384" s="181">
        <v>0.2</v>
      </c>
      <c r="R1384" s="181">
        <v>0</v>
      </c>
      <c r="S1384" s="19">
        <v>0</v>
      </c>
      <c r="T1384" s="181">
        <v>0</v>
      </c>
      <c r="U1384" s="181">
        <v>1</v>
      </c>
      <c r="V1384" s="181">
        <v>2</v>
      </c>
      <c r="W1384" s="181">
        <v>0</v>
      </c>
      <c r="X1384" s="181">
        <v>0</v>
      </c>
      <c r="Y1384" s="19">
        <v>0</v>
      </c>
      <c r="Z1384" s="181">
        <v>0</v>
      </c>
      <c r="AA1384" s="181">
        <v>0</v>
      </c>
      <c r="AB1384" s="181">
        <v>0</v>
      </c>
      <c r="AC1384" s="181">
        <v>0</v>
      </c>
      <c r="AD1384" s="21">
        <v>1</v>
      </c>
      <c r="AE1384" s="181">
        <v>0</v>
      </c>
      <c r="AF1384" s="181">
        <v>6</v>
      </c>
      <c r="AG1384" s="181">
        <v>1</v>
      </c>
      <c r="AH1384" s="181">
        <v>1</v>
      </c>
      <c r="AI1384" s="181">
        <v>2</v>
      </c>
      <c r="AJ1384" s="181">
        <v>0</v>
      </c>
      <c r="AK1384" s="19">
        <v>0</v>
      </c>
      <c r="AL1384" s="181">
        <v>2</v>
      </c>
      <c r="AM1384" s="181">
        <v>0</v>
      </c>
      <c r="AN1384" s="181">
        <v>0</v>
      </c>
      <c r="AO1384" s="181">
        <v>0</v>
      </c>
      <c r="AP1384" s="21">
        <v>0</v>
      </c>
      <c r="AQ1384" s="181">
        <v>10000</v>
      </c>
      <c r="AR1384" s="181">
        <v>0.5</v>
      </c>
      <c r="AS1384" s="181">
        <v>0</v>
      </c>
      <c r="AT1384" s="181">
        <v>0</v>
      </c>
      <c r="AU1384" s="181" t="s">
        <v>204</v>
      </c>
      <c r="AV1384" s="181"/>
      <c r="AW1384" s="180" t="s">
        <v>205</v>
      </c>
      <c r="AX1384" s="181">
        <v>0</v>
      </c>
      <c r="AY1384" s="181">
        <v>0</v>
      </c>
      <c r="AZ1384" s="181">
        <v>0</v>
      </c>
      <c r="BA1384" s="180" t="s">
        <v>206</v>
      </c>
      <c r="BB1384" s="180" t="s">
        <v>204</v>
      </c>
      <c r="BC1384" s="181">
        <v>0</v>
      </c>
      <c r="BD1384" s="181">
        <v>0</v>
      </c>
      <c r="BE1384" s="182" t="s">
        <v>3065</v>
      </c>
      <c r="BF1384" s="182" t="s">
        <v>3066</v>
      </c>
      <c r="BG1384" s="181">
        <v>0</v>
      </c>
      <c r="BH1384" s="21">
        <v>0</v>
      </c>
      <c r="BI1384" s="181">
        <v>0</v>
      </c>
      <c r="BJ1384" s="181">
        <v>0</v>
      </c>
      <c r="BK1384" s="181">
        <v>0</v>
      </c>
      <c r="BL1384" s="181">
        <v>0</v>
      </c>
      <c r="BM1384" s="354" t="s">
        <v>3067</v>
      </c>
      <c r="BN1384" s="19">
        <v>1</v>
      </c>
      <c r="BO1384" s="19">
        <v>0</v>
      </c>
      <c r="BP1384" s="19">
        <v>0</v>
      </c>
      <c r="BQ1384" s="19">
        <v>0</v>
      </c>
      <c r="BR1384" s="19">
        <v>0</v>
      </c>
      <c r="BS1384" s="19">
        <v>0</v>
      </c>
      <c r="BT1384" s="19">
        <v>0</v>
      </c>
      <c r="BU1384" s="23">
        <v>0</v>
      </c>
      <c r="BV1384" s="23"/>
      <c r="BW1384" s="23"/>
      <c r="BX1384" s="23"/>
      <c r="BY1384" s="23"/>
      <c r="BZ1384" s="23"/>
    </row>
    <row r="1385" ht="20.1" customHeight="1" spans="3:78">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ht="20.1" customHeight="1" spans="3:78">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ht="20.1" customHeight="1" spans="3:78">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ht="20.1" customHeight="1" spans="3:78">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ht="20.1" customHeight="1" spans="3:78">
      <c r="C1389" s="21">
        <v>63101004</v>
      </c>
      <c r="D1389" s="180" t="s">
        <v>3028</v>
      </c>
      <c r="E1389" s="180" t="s">
        <v>3085</v>
      </c>
      <c r="F1389" s="181">
        <v>1</v>
      </c>
      <c r="G1389" s="181">
        <v>63001004</v>
      </c>
      <c r="H1389" s="181">
        <v>0</v>
      </c>
      <c r="I1389" s="181">
        <v>0</v>
      </c>
      <c r="J1389" s="32">
        <v>1</v>
      </c>
      <c r="K1389" s="32">
        <v>0</v>
      </c>
      <c r="L1389" s="21">
        <v>0</v>
      </c>
      <c r="M1389" s="181">
        <v>0</v>
      </c>
      <c r="N1389" s="181">
        <v>0</v>
      </c>
      <c r="O1389" s="181">
        <v>2</v>
      </c>
      <c r="P1389" s="181">
        <v>17</v>
      </c>
      <c r="Q1389" s="181">
        <v>0.15</v>
      </c>
      <c r="R1389" s="181">
        <v>0</v>
      </c>
      <c r="S1389" s="19">
        <v>0</v>
      </c>
      <c r="T1389" s="181">
        <v>0</v>
      </c>
      <c r="U1389" s="181">
        <v>1</v>
      </c>
      <c r="V1389" s="181">
        <v>2</v>
      </c>
      <c r="W1389" s="181">
        <v>0</v>
      </c>
      <c r="X1389" s="181">
        <v>0</v>
      </c>
      <c r="Y1389" s="19">
        <v>0</v>
      </c>
      <c r="Z1389" s="181">
        <v>0</v>
      </c>
      <c r="AA1389" s="181">
        <v>0</v>
      </c>
      <c r="AB1389" s="181">
        <v>0</v>
      </c>
      <c r="AC1389" s="181">
        <v>0</v>
      </c>
      <c r="AD1389" s="21">
        <v>1</v>
      </c>
      <c r="AE1389" s="181">
        <v>0</v>
      </c>
      <c r="AF1389" s="181">
        <v>15</v>
      </c>
      <c r="AG1389" s="181">
        <v>1</v>
      </c>
      <c r="AH1389" s="181">
        <v>1</v>
      </c>
      <c r="AI1389" s="181">
        <v>2</v>
      </c>
      <c r="AJ1389" s="181">
        <v>0</v>
      </c>
      <c r="AK1389" s="19">
        <v>0</v>
      </c>
      <c r="AL1389" s="181">
        <v>2</v>
      </c>
      <c r="AM1389" s="181">
        <v>0</v>
      </c>
      <c r="AN1389" s="181">
        <v>0</v>
      </c>
      <c r="AO1389" s="181">
        <v>0</v>
      </c>
      <c r="AP1389" s="21">
        <v>0</v>
      </c>
      <c r="AQ1389" s="181">
        <v>10000</v>
      </c>
      <c r="AR1389" s="181">
        <v>0.5</v>
      </c>
      <c r="AS1389" s="181">
        <v>0</v>
      </c>
      <c r="AT1389" s="181">
        <v>0</v>
      </c>
      <c r="AU1389" s="181" t="s">
        <v>204</v>
      </c>
      <c r="AV1389" s="181"/>
      <c r="AW1389" s="180"/>
      <c r="AX1389" s="181">
        <v>0</v>
      </c>
      <c r="AY1389" s="181">
        <v>0</v>
      </c>
      <c r="AZ1389" s="181">
        <v>0</v>
      </c>
      <c r="BA1389" s="180" t="s">
        <v>206</v>
      </c>
      <c r="BB1389" s="180" t="s">
        <v>204</v>
      </c>
      <c r="BC1389" s="181">
        <v>0</v>
      </c>
      <c r="BD1389" s="181">
        <v>0</v>
      </c>
      <c r="BE1389" s="182" t="s">
        <v>3086</v>
      </c>
      <c r="BF1389" s="182" t="s">
        <v>3087</v>
      </c>
      <c r="BG1389" s="181">
        <v>0</v>
      </c>
      <c r="BH1389" s="21">
        <v>0</v>
      </c>
      <c r="BI1389" s="181">
        <v>0</v>
      </c>
      <c r="BJ1389" s="181">
        <v>0</v>
      </c>
      <c r="BK1389" s="181">
        <v>0</v>
      </c>
      <c r="BL1389" s="181">
        <v>0</v>
      </c>
      <c r="BM1389" s="354" t="s">
        <v>3088</v>
      </c>
      <c r="BN1389" s="19">
        <v>0</v>
      </c>
      <c r="BO1389" s="19">
        <v>0</v>
      </c>
      <c r="BP1389" s="19">
        <v>0</v>
      </c>
      <c r="BQ1389" s="19">
        <v>0</v>
      </c>
      <c r="BR1389" s="19">
        <v>0</v>
      </c>
      <c r="BS1389" s="19">
        <v>0</v>
      </c>
      <c r="BT1389" s="19">
        <v>0</v>
      </c>
      <c r="BU1389" s="23">
        <v>0</v>
      </c>
      <c r="BV1389" s="23"/>
      <c r="BW1389" s="23"/>
      <c r="BX1389" s="23"/>
      <c r="BY1389" s="23"/>
      <c r="BZ1389" s="23"/>
    </row>
    <row r="1390" ht="20.1" customHeight="1" spans="3:78">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ht="20.1" customHeight="1" spans="3:78">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ht="20.1" customHeight="1" spans="3:78">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ht="20.1" customHeight="1" spans="3:78">
      <c r="C1393" s="21">
        <v>63102004</v>
      </c>
      <c r="D1393" s="180" t="s">
        <v>3028</v>
      </c>
      <c r="E1393" s="180" t="s">
        <v>3098</v>
      </c>
      <c r="F1393" s="181">
        <v>1</v>
      </c>
      <c r="G1393" s="181">
        <v>63001004</v>
      </c>
      <c r="H1393" s="181">
        <v>0</v>
      </c>
      <c r="I1393" s="181">
        <v>0</v>
      </c>
      <c r="J1393" s="32">
        <v>1</v>
      </c>
      <c r="K1393" s="32">
        <v>0</v>
      </c>
      <c r="L1393" s="21">
        <v>0</v>
      </c>
      <c r="M1393" s="181">
        <v>0</v>
      </c>
      <c r="N1393" s="181">
        <v>0</v>
      </c>
      <c r="O1393" s="181">
        <v>2</v>
      </c>
      <c r="P1393" s="181">
        <v>4</v>
      </c>
      <c r="Q1393" s="181">
        <v>0.35</v>
      </c>
      <c r="R1393" s="181">
        <v>0</v>
      </c>
      <c r="S1393" s="19">
        <v>0</v>
      </c>
      <c r="T1393" s="181">
        <v>0</v>
      </c>
      <c r="U1393" s="181">
        <v>1</v>
      </c>
      <c r="V1393" s="181">
        <v>2</v>
      </c>
      <c r="W1393" s="181">
        <v>0</v>
      </c>
      <c r="X1393" s="181">
        <v>0</v>
      </c>
      <c r="Y1393" s="19">
        <v>0</v>
      </c>
      <c r="Z1393" s="181">
        <v>0</v>
      </c>
      <c r="AA1393" s="181">
        <v>0</v>
      </c>
      <c r="AB1393" s="181">
        <v>0</v>
      </c>
      <c r="AC1393" s="181">
        <v>0</v>
      </c>
      <c r="AD1393" s="21">
        <v>1</v>
      </c>
      <c r="AE1393" s="181">
        <v>0</v>
      </c>
      <c r="AF1393" s="181">
        <v>3</v>
      </c>
      <c r="AG1393" s="181">
        <v>1</v>
      </c>
      <c r="AH1393" s="181">
        <v>1</v>
      </c>
      <c r="AI1393" s="181">
        <v>2</v>
      </c>
      <c r="AJ1393" s="181">
        <v>0</v>
      </c>
      <c r="AK1393" s="19">
        <v>0</v>
      </c>
      <c r="AL1393" s="181">
        <v>2</v>
      </c>
      <c r="AM1393" s="181">
        <v>0</v>
      </c>
      <c r="AN1393" s="181">
        <v>0</v>
      </c>
      <c r="AO1393" s="181">
        <v>0</v>
      </c>
      <c r="AP1393" s="21">
        <v>0</v>
      </c>
      <c r="AQ1393" s="181">
        <v>1000</v>
      </c>
      <c r="AR1393" s="181">
        <v>0.5</v>
      </c>
      <c r="AS1393" s="181">
        <v>0</v>
      </c>
      <c r="AT1393" s="181">
        <v>0</v>
      </c>
      <c r="AU1393" s="181" t="s">
        <v>204</v>
      </c>
      <c r="AV1393" s="181"/>
      <c r="AW1393" s="180" t="s">
        <v>205</v>
      </c>
      <c r="AX1393" s="181">
        <v>0</v>
      </c>
      <c r="AY1393" s="181">
        <v>0</v>
      </c>
      <c r="AZ1393" s="181">
        <v>0</v>
      </c>
      <c r="BA1393" s="180" t="s">
        <v>206</v>
      </c>
      <c r="BB1393" s="180" t="s">
        <v>204</v>
      </c>
      <c r="BC1393" s="181">
        <v>0</v>
      </c>
      <c r="BD1393" s="181">
        <v>0</v>
      </c>
      <c r="BE1393" s="182" t="s">
        <v>3099</v>
      </c>
      <c r="BF1393" s="182" t="s">
        <v>3100</v>
      </c>
      <c r="BG1393" s="181">
        <v>0</v>
      </c>
      <c r="BH1393" s="21">
        <v>0</v>
      </c>
      <c r="BI1393" s="181">
        <v>0</v>
      </c>
      <c r="BJ1393" s="181">
        <v>0</v>
      </c>
      <c r="BK1393" s="181">
        <v>0</v>
      </c>
      <c r="BL1393" s="181">
        <v>0</v>
      </c>
      <c r="BM1393" s="354" t="s">
        <v>3101</v>
      </c>
      <c r="BN1393" s="19">
        <v>0</v>
      </c>
      <c r="BO1393" s="19">
        <v>0</v>
      </c>
      <c r="BP1393" s="19">
        <v>0</v>
      </c>
      <c r="BQ1393" s="19">
        <v>0</v>
      </c>
      <c r="BR1393" s="19">
        <v>0</v>
      </c>
      <c r="BS1393" s="19">
        <v>0</v>
      </c>
      <c r="BT1393" s="19">
        <v>0</v>
      </c>
      <c r="BU1393" s="23">
        <v>0</v>
      </c>
      <c r="BV1393" s="23"/>
      <c r="BW1393" s="23"/>
      <c r="BX1393" s="23"/>
      <c r="BY1393" s="23"/>
      <c r="BZ1393" s="23"/>
    </row>
    <row r="1394" ht="20.1" customHeight="1" spans="3:78">
      <c r="C1394" s="21">
        <v>63103001</v>
      </c>
      <c r="D1394" s="30" t="s">
        <v>3102</v>
      </c>
      <c r="E1394" s="30" t="s">
        <v>3103</v>
      </c>
      <c r="F1394" s="181">
        <v>1</v>
      </c>
      <c r="G1394" s="181">
        <v>63103001</v>
      </c>
      <c r="H1394" s="181">
        <v>0</v>
      </c>
      <c r="I1394" s="181">
        <v>0</v>
      </c>
      <c r="J1394" s="181">
        <v>1</v>
      </c>
      <c r="K1394" s="181">
        <v>0</v>
      </c>
      <c r="L1394" s="181">
        <v>0</v>
      </c>
      <c r="M1394" s="181">
        <v>0</v>
      </c>
      <c r="N1394" s="181">
        <v>0</v>
      </c>
      <c r="O1394" s="181">
        <v>2</v>
      </c>
      <c r="P1394" s="181">
        <v>10</v>
      </c>
      <c r="Q1394" s="181">
        <v>1</v>
      </c>
      <c r="R1394" s="181">
        <v>0</v>
      </c>
      <c r="S1394" s="181">
        <v>0</v>
      </c>
      <c r="T1394" s="181">
        <v>0</v>
      </c>
      <c r="U1394" s="181">
        <v>1</v>
      </c>
      <c r="V1394" s="181">
        <v>2</v>
      </c>
      <c r="W1394" s="181">
        <v>0</v>
      </c>
      <c r="X1394" s="181">
        <v>0</v>
      </c>
      <c r="Y1394" s="19">
        <v>0</v>
      </c>
      <c r="Z1394" s="181">
        <v>0</v>
      </c>
      <c r="AA1394" s="181">
        <v>0</v>
      </c>
      <c r="AB1394" s="181">
        <v>0</v>
      </c>
      <c r="AC1394" s="181">
        <v>0</v>
      </c>
      <c r="AD1394" s="21">
        <v>1</v>
      </c>
      <c r="AE1394" s="181">
        <v>0</v>
      </c>
      <c r="AF1394" s="181">
        <v>30</v>
      </c>
      <c r="AG1394" s="181">
        <v>0</v>
      </c>
      <c r="AH1394" s="181">
        <v>0</v>
      </c>
      <c r="AI1394" s="181">
        <v>7</v>
      </c>
      <c r="AJ1394" s="181">
        <v>0</v>
      </c>
      <c r="AK1394" s="181">
        <v>0</v>
      </c>
      <c r="AL1394" s="181">
        <v>3</v>
      </c>
      <c r="AM1394" s="181">
        <v>0</v>
      </c>
      <c r="AN1394" s="181">
        <v>0</v>
      </c>
      <c r="AO1394" s="181">
        <v>0</v>
      </c>
      <c r="AP1394" s="181">
        <v>0</v>
      </c>
      <c r="AQ1394" s="181">
        <v>2000</v>
      </c>
      <c r="AR1394" s="181">
        <v>0</v>
      </c>
      <c r="AS1394" s="181">
        <v>0</v>
      </c>
      <c r="AT1394" s="181">
        <v>0</v>
      </c>
      <c r="AU1394" s="181">
        <v>90513001</v>
      </c>
      <c r="AV1394" s="181"/>
      <c r="AW1394" s="180" t="s">
        <v>204</v>
      </c>
      <c r="AX1394" s="181">
        <v>0</v>
      </c>
      <c r="AY1394" s="181">
        <v>0</v>
      </c>
      <c r="AZ1394" s="181">
        <v>0</v>
      </c>
      <c r="BA1394" s="180" t="s">
        <v>206</v>
      </c>
      <c r="BB1394" s="180">
        <v>0</v>
      </c>
      <c r="BC1394" s="181">
        <v>0</v>
      </c>
      <c r="BD1394" s="181">
        <v>0</v>
      </c>
      <c r="BE1394" s="33" t="s">
        <v>3104</v>
      </c>
      <c r="BF1394" s="33" t="s">
        <v>3105</v>
      </c>
      <c r="BG1394" s="181">
        <v>0</v>
      </c>
      <c r="BH1394" s="181">
        <v>0</v>
      </c>
      <c r="BI1394" s="181">
        <v>0</v>
      </c>
      <c r="BJ1394" s="181">
        <v>0</v>
      </c>
      <c r="BK1394" s="181">
        <v>0</v>
      </c>
      <c r="BL1394" s="181">
        <v>0</v>
      </c>
      <c r="BM1394" s="245">
        <v>0</v>
      </c>
      <c r="BN1394" s="181">
        <v>0</v>
      </c>
      <c r="BO1394" s="19">
        <v>0</v>
      </c>
      <c r="BP1394" s="19">
        <v>0</v>
      </c>
      <c r="BQ1394" s="19">
        <v>0</v>
      </c>
      <c r="BR1394" s="19">
        <v>0</v>
      </c>
      <c r="BS1394" s="19">
        <v>0</v>
      </c>
      <c r="BT1394" s="19">
        <v>0</v>
      </c>
      <c r="BU1394" s="23">
        <v>0</v>
      </c>
      <c r="BV1394" s="23"/>
      <c r="BW1394" s="23"/>
      <c r="BX1394" s="23"/>
      <c r="BY1394" s="23"/>
      <c r="BZ1394" s="23"/>
    </row>
    <row r="1395" ht="20.1" customHeight="1" spans="3:78">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ht="20.1" customHeight="1" spans="3:78">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ht="20.1" customHeight="1" spans="3:78">
      <c r="C1397" s="21">
        <v>63103004</v>
      </c>
      <c r="D1397" s="180" t="s">
        <v>3028</v>
      </c>
      <c r="E1397" s="180" t="s">
        <v>3111</v>
      </c>
      <c r="F1397" s="181">
        <v>1</v>
      </c>
      <c r="G1397" s="181">
        <v>63001004</v>
      </c>
      <c r="H1397" s="181">
        <v>0</v>
      </c>
      <c r="I1397" s="181">
        <v>0</v>
      </c>
      <c r="J1397" s="32">
        <v>1</v>
      </c>
      <c r="K1397" s="32">
        <v>0</v>
      </c>
      <c r="L1397" s="21">
        <v>0</v>
      </c>
      <c r="M1397" s="181">
        <v>0</v>
      </c>
      <c r="N1397" s="181">
        <v>0</v>
      </c>
      <c r="O1397" s="181">
        <v>2</v>
      </c>
      <c r="P1397" s="181">
        <v>10</v>
      </c>
      <c r="Q1397" s="181">
        <v>0.1</v>
      </c>
      <c r="R1397" s="181">
        <v>0</v>
      </c>
      <c r="S1397" s="19">
        <v>0</v>
      </c>
      <c r="T1397" s="181">
        <v>0</v>
      </c>
      <c r="U1397" s="181">
        <v>1</v>
      </c>
      <c r="V1397" s="181">
        <v>2</v>
      </c>
      <c r="W1397" s="181">
        <v>0</v>
      </c>
      <c r="X1397" s="181">
        <v>0</v>
      </c>
      <c r="Y1397" s="19">
        <v>0</v>
      </c>
      <c r="Z1397" s="181">
        <v>0</v>
      </c>
      <c r="AA1397" s="181">
        <v>0</v>
      </c>
      <c r="AB1397" s="181">
        <v>0</v>
      </c>
      <c r="AC1397" s="181">
        <v>0</v>
      </c>
      <c r="AD1397" s="21">
        <v>1</v>
      </c>
      <c r="AE1397" s="181">
        <v>0</v>
      </c>
      <c r="AF1397" s="181">
        <v>15</v>
      </c>
      <c r="AG1397" s="181">
        <v>1</v>
      </c>
      <c r="AH1397" s="181">
        <v>1</v>
      </c>
      <c r="AI1397" s="181">
        <v>2</v>
      </c>
      <c r="AJ1397" s="181">
        <v>0</v>
      </c>
      <c r="AK1397" s="19">
        <v>0</v>
      </c>
      <c r="AL1397" s="181">
        <v>2</v>
      </c>
      <c r="AM1397" s="181">
        <v>0</v>
      </c>
      <c r="AN1397" s="181">
        <v>0</v>
      </c>
      <c r="AO1397" s="181">
        <v>0</v>
      </c>
      <c r="AP1397" s="21">
        <v>0</v>
      </c>
      <c r="AQ1397" s="181">
        <v>10000</v>
      </c>
      <c r="AR1397" s="181">
        <v>0</v>
      </c>
      <c r="AS1397" s="181">
        <v>0</v>
      </c>
      <c r="AT1397" s="181">
        <v>0</v>
      </c>
      <c r="AU1397" s="181" t="s">
        <v>204</v>
      </c>
      <c r="AV1397" s="181"/>
      <c r="AW1397" s="180" t="s">
        <v>205</v>
      </c>
      <c r="AX1397" s="181">
        <v>0</v>
      </c>
      <c r="AY1397" s="181">
        <v>0</v>
      </c>
      <c r="AZ1397" s="181">
        <v>0</v>
      </c>
      <c r="BA1397" s="180" t="s">
        <v>206</v>
      </c>
      <c r="BB1397" s="180" t="s">
        <v>204</v>
      </c>
      <c r="BC1397" s="181">
        <v>0</v>
      </c>
      <c r="BD1397" s="181">
        <v>0</v>
      </c>
      <c r="BE1397" s="182" t="s">
        <v>3112</v>
      </c>
      <c r="BF1397" s="182" t="s">
        <v>3113</v>
      </c>
      <c r="BG1397" s="181">
        <v>0</v>
      </c>
      <c r="BH1397" s="21">
        <v>0</v>
      </c>
      <c r="BI1397" s="181">
        <v>0</v>
      </c>
      <c r="BJ1397" s="181">
        <v>0</v>
      </c>
      <c r="BK1397" s="181">
        <v>0</v>
      </c>
      <c r="BL1397" s="181">
        <v>0</v>
      </c>
      <c r="BM1397" s="354" t="s">
        <v>3114</v>
      </c>
      <c r="BN1397" s="19">
        <v>1</v>
      </c>
      <c r="BO1397" s="19">
        <v>0</v>
      </c>
      <c r="BP1397" s="19">
        <v>0</v>
      </c>
      <c r="BQ1397" s="19">
        <v>0</v>
      </c>
      <c r="BR1397" s="19">
        <v>0</v>
      </c>
      <c r="BS1397" s="19">
        <v>0</v>
      </c>
      <c r="BT1397" s="19">
        <v>0</v>
      </c>
      <c r="BU1397" s="23">
        <v>0</v>
      </c>
      <c r="BV1397" s="23"/>
      <c r="BW1397" s="23"/>
      <c r="BX1397" s="23"/>
      <c r="BY1397" s="23"/>
      <c r="BZ1397" s="23"/>
    </row>
    <row r="1398" ht="20.1" customHeight="1" spans="3:78">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4" t="s">
        <v>3117</v>
      </c>
      <c r="BF1398" s="184" t="s">
        <v>3118</v>
      </c>
      <c r="BG1398" s="38">
        <v>0</v>
      </c>
      <c r="BH1398" s="38">
        <v>0</v>
      </c>
      <c r="BI1398" s="38">
        <v>0</v>
      </c>
      <c r="BJ1398" s="38">
        <v>0</v>
      </c>
      <c r="BK1398" s="38">
        <v>0</v>
      </c>
      <c r="BL1398" s="38">
        <v>0</v>
      </c>
      <c r="BM1398" s="355" t="s">
        <v>3119</v>
      </c>
      <c r="BN1398" s="38">
        <v>1</v>
      </c>
      <c r="BO1398" s="38">
        <v>0</v>
      </c>
      <c r="BP1398" s="38">
        <v>0</v>
      </c>
      <c r="BQ1398" s="38">
        <v>0</v>
      </c>
      <c r="BR1398" s="38">
        <v>0</v>
      </c>
      <c r="BS1398" s="38">
        <v>0</v>
      </c>
      <c r="BT1398" s="19">
        <v>0</v>
      </c>
      <c r="BU1398" s="23">
        <v>0</v>
      </c>
      <c r="BV1398" s="23"/>
      <c r="BW1398" s="23"/>
      <c r="BX1398" s="23"/>
      <c r="BY1398" s="23"/>
      <c r="BZ1398" s="23"/>
    </row>
    <row r="1399" ht="20.1" customHeight="1" spans="3:78">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8" t="s">
        <v>3123</v>
      </c>
      <c r="BF1399" s="218"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ht="20.1" customHeight="1" spans="3:78">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ht="20.1" customHeight="1" spans="3:78">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2" t="s">
        <v>3130</v>
      </c>
      <c r="AU1401" s="73" t="s">
        <v>204</v>
      </c>
      <c r="AV1401" s="73"/>
      <c r="AW1401" s="131" t="s">
        <v>205</v>
      </c>
      <c r="AX1401" s="73" t="s">
        <v>1582</v>
      </c>
      <c r="AY1401" s="73">
        <v>0</v>
      </c>
      <c r="AZ1401" s="73">
        <v>40000003</v>
      </c>
      <c r="BA1401" s="131" t="s">
        <v>206</v>
      </c>
      <c r="BB1401" s="131" t="s">
        <v>204</v>
      </c>
      <c r="BC1401" s="73">
        <v>0</v>
      </c>
      <c r="BD1401" s="73">
        <v>1</v>
      </c>
      <c r="BE1401" s="243" t="s">
        <v>3131</v>
      </c>
      <c r="BF1401" s="243"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ht="20.1" customHeight="1" spans="3:78">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ht="20.1" customHeight="1" spans="3:78">
      <c r="C1403" s="72">
        <v>63200104</v>
      </c>
      <c r="D1403" s="239" t="s">
        <v>2584</v>
      </c>
      <c r="E1403" s="239" t="s">
        <v>3129</v>
      </c>
      <c r="F1403" s="240">
        <v>1</v>
      </c>
      <c r="G1403" s="240">
        <v>63001004</v>
      </c>
      <c r="H1403" s="240">
        <v>0</v>
      </c>
      <c r="I1403" s="240">
        <v>0</v>
      </c>
      <c r="J1403" s="240">
        <v>1</v>
      </c>
      <c r="K1403" s="240">
        <v>0</v>
      </c>
      <c r="L1403" s="240">
        <v>0</v>
      </c>
      <c r="M1403" s="240">
        <v>0</v>
      </c>
      <c r="N1403" s="240">
        <v>0</v>
      </c>
      <c r="O1403" s="240">
        <v>2</v>
      </c>
      <c r="P1403" s="240">
        <v>10</v>
      </c>
      <c r="Q1403" s="240">
        <v>0.1</v>
      </c>
      <c r="R1403" s="240">
        <v>0</v>
      </c>
      <c r="S1403" s="240">
        <v>0</v>
      </c>
      <c r="T1403" s="240">
        <v>0</v>
      </c>
      <c r="U1403" s="240">
        <v>1</v>
      </c>
      <c r="V1403" s="240">
        <v>2</v>
      </c>
      <c r="W1403" s="240">
        <v>0</v>
      </c>
      <c r="X1403" s="240">
        <v>0</v>
      </c>
      <c r="Y1403" s="19">
        <v>0</v>
      </c>
      <c r="Z1403" s="240">
        <v>0</v>
      </c>
      <c r="AA1403" s="240">
        <v>0</v>
      </c>
      <c r="AB1403" s="240">
        <v>0</v>
      </c>
      <c r="AC1403" s="240">
        <v>0</v>
      </c>
      <c r="AD1403" s="72">
        <v>0</v>
      </c>
      <c r="AE1403" s="240">
        <v>0</v>
      </c>
      <c r="AF1403" s="240">
        <v>5</v>
      </c>
      <c r="AG1403" s="240">
        <v>0</v>
      </c>
      <c r="AH1403" s="240">
        <v>0</v>
      </c>
      <c r="AI1403" s="240">
        <v>7</v>
      </c>
      <c r="AJ1403" s="240">
        <v>0</v>
      </c>
      <c r="AK1403" s="240">
        <v>0</v>
      </c>
      <c r="AL1403" s="240">
        <v>3</v>
      </c>
      <c r="AM1403" s="240">
        <v>0</v>
      </c>
      <c r="AN1403" s="240">
        <v>0</v>
      </c>
      <c r="AO1403" s="240">
        <v>0</v>
      </c>
      <c r="AP1403" s="240">
        <v>0</v>
      </c>
      <c r="AQ1403" s="240">
        <v>3000</v>
      </c>
      <c r="AR1403" s="240">
        <v>0.5</v>
      </c>
      <c r="AS1403" s="240">
        <v>0</v>
      </c>
      <c r="AT1403" s="240">
        <v>90503112</v>
      </c>
      <c r="AU1403" s="240">
        <v>0</v>
      </c>
      <c r="AV1403" s="240"/>
      <c r="AW1403" s="239" t="s">
        <v>204</v>
      </c>
      <c r="AX1403" s="240">
        <v>0</v>
      </c>
      <c r="AY1403" s="240">
        <v>0</v>
      </c>
      <c r="AZ1403" s="240">
        <v>0</v>
      </c>
      <c r="BA1403" s="239" t="s">
        <v>206</v>
      </c>
      <c r="BB1403" s="239">
        <v>0</v>
      </c>
      <c r="BC1403" s="240">
        <v>0</v>
      </c>
      <c r="BD1403" s="240">
        <v>1</v>
      </c>
      <c r="BE1403" s="248" t="s">
        <v>3138</v>
      </c>
      <c r="BF1403" s="248" t="s">
        <v>3139</v>
      </c>
      <c r="BG1403" s="240">
        <v>0</v>
      </c>
      <c r="BH1403" s="240">
        <v>0</v>
      </c>
      <c r="BI1403" s="240">
        <v>0</v>
      </c>
      <c r="BJ1403" s="240">
        <v>0</v>
      </c>
      <c r="BK1403" s="240">
        <v>0</v>
      </c>
      <c r="BL1403" s="240">
        <v>0</v>
      </c>
      <c r="BM1403" s="242">
        <v>0</v>
      </c>
      <c r="BN1403" s="240">
        <v>0</v>
      </c>
      <c r="BO1403" s="73">
        <v>0</v>
      </c>
      <c r="BP1403" s="73">
        <v>0</v>
      </c>
      <c r="BQ1403" s="73">
        <v>0</v>
      </c>
      <c r="BR1403" s="73">
        <v>0</v>
      </c>
      <c r="BS1403" s="73">
        <v>0</v>
      </c>
      <c r="BT1403" s="19">
        <v>0</v>
      </c>
      <c r="BU1403" s="23">
        <v>0</v>
      </c>
      <c r="BV1403" s="23"/>
      <c r="BW1403" s="23"/>
      <c r="BX1403" s="23"/>
      <c r="BY1403" s="23"/>
      <c r="BZ1403" s="23"/>
    </row>
    <row r="1404" ht="20.1" customHeight="1" spans="3:78">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ht="20.1" customHeight="1" spans="3:78">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ht="20.1" customHeight="1" spans="3:78">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ht="20.1" customHeight="1" spans="3:78">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9" t="s">
        <v>3154</v>
      </c>
      <c r="BF1407" s="209"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ht="20.1" customHeight="1" spans="3:78">
      <c r="C1408" s="172">
        <v>63200205</v>
      </c>
      <c r="D1408" s="180" t="s">
        <v>3028</v>
      </c>
      <c r="E1408" s="180" t="s">
        <v>3064</v>
      </c>
      <c r="F1408" s="181">
        <v>1</v>
      </c>
      <c r="G1408" s="181">
        <v>63001004</v>
      </c>
      <c r="H1408" s="181">
        <v>0</v>
      </c>
      <c r="I1408" s="181">
        <v>0</v>
      </c>
      <c r="J1408" s="32">
        <v>1</v>
      </c>
      <c r="K1408" s="32">
        <v>0</v>
      </c>
      <c r="L1408" s="21">
        <v>0</v>
      </c>
      <c r="M1408" s="181">
        <v>0</v>
      </c>
      <c r="N1408" s="181">
        <v>0</v>
      </c>
      <c r="O1408" s="181">
        <v>2</v>
      </c>
      <c r="P1408" s="181">
        <v>5</v>
      </c>
      <c r="Q1408" s="181">
        <v>0.3</v>
      </c>
      <c r="R1408" s="181">
        <v>0</v>
      </c>
      <c r="S1408" s="19">
        <v>0</v>
      </c>
      <c r="T1408" s="181">
        <v>0</v>
      </c>
      <c r="U1408" s="181">
        <v>1</v>
      </c>
      <c r="V1408" s="181">
        <v>2</v>
      </c>
      <c r="W1408" s="181">
        <v>0</v>
      </c>
      <c r="X1408" s="181">
        <v>0</v>
      </c>
      <c r="Y1408" s="19">
        <v>0</v>
      </c>
      <c r="Z1408" s="181">
        <v>0</v>
      </c>
      <c r="AA1408" s="181">
        <v>0</v>
      </c>
      <c r="AB1408" s="181">
        <v>0</v>
      </c>
      <c r="AC1408" s="181">
        <v>0</v>
      </c>
      <c r="AD1408" s="21">
        <v>0</v>
      </c>
      <c r="AE1408" s="181">
        <v>0</v>
      </c>
      <c r="AF1408" s="181">
        <v>0</v>
      </c>
      <c r="AG1408" s="181">
        <v>0</v>
      </c>
      <c r="AH1408" s="181">
        <v>0</v>
      </c>
      <c r="AI1408" s="181">
        <v>0</v>
      </c>
      <c r="AJ1408" s="181">
        <v>0</v>
      </c>
      <c r="AK1408" s="19">
        <v>0</v>
      </c>
      <c r="AL1408" s="181">
        <v>0</v>
      </c>
      <c r="AM1408" s="181">
        <v>0</v>
      </c>
      <c r="AN1408" s="181">
        <v>0</v>
      </c>
      <c r="AO1408" s="181">
        <v>0</v>
      </c>
      <c r="AP1408" s="21">
        <v>0</v>
      </c>
      <c r="AQ1408" s="181">
        <v>1000</v>
      </c>
      <c r="AR1408" s="181">
        <v>0</v>
      </c>
      <c r="AS1408" s="181">
        <v>0</v>
      </c>
      <c r="AT1408" s="181">
        <v>90503121</v>
      </c>
      <c r="AU1408" s="181" t="s">
        <v>204</v>
      </c>
      <c r="AV1408" s="181"/>
      <c r="AW1408" s="180" t="s">
        <v>204</v>
      </c>
      <c r="AX1408" s="172" t="s">
        <v>1582</v>
      </c>
      <c r="AY1408" s="181">
        <v>0</v>
      </c>
      <c r="AZ1408" s="181">
        <v>0</v>
      </c>
      <c r="BA1408" s="180" t="s">
        <v>206</v>
      </c>
      <c r="BB1408" s="180" t="s">
        <v>204</v>
      </c>
      <c r="BC1408" s="181">
        <v>0</v>
      </c>
      <c r="BD1408" s="181">
        <v>1</v>
      </c>
      <c r="BE1408" s="182" t="s">
        <v>3156</v>
      </c>
      <c r="BF1408" s="182" t="s">
        <v>3157</v>
      </c>
      <c r="BG1408" s="181">
        <v>0</v>
      </c>
      <c r="BH1408" s="21">
        <v>0</v>
      </c>
      <c r="BI1408" s="181">
        <v>0</v>
      </c>
      <c r="BJ1408" s="181">
        <v>0</v>
      </c>
      <c r="BK1408" s="181">
        <v>0</v>
      </c>
      <c r="BL1408" s="181">
        <v>0</v>
      </c>
      <c r="BM1408" s="25">
        <v>0</v>
      </c>
      <c r="BN1408" s="19">
        <v>1</v>
      </c>
      <c r="BO1408" s="19">
        <v>0</v>
      </c>
      <c r="BP1408" s="19">
        <v>0</v>
      </c>
      <c r="BQ1408" s="19">
        <v>0</v>
      </c>
      <c r="BR1408" s="19">
        <v>0</v>
      </c>
      <c r="BS1408" s="19">
        <v>0</v>
      </c>
      <c r="BT1408" s="19">
        <v>0</v>
      </c>
      <c r="BU1408" s="23">
        <v>0</v>
      </c>
      <c r="BV1408" s="23"/>
      <c r="BW1408" s="23"/>
      <c r="BX1408" s="23"/>
      <c r="BY1408" s="23"/>
      <c r="BZ1408" s="23"/>
    </row>
    <row r="1409" ht="20.1" customHeight="1" spans="1:78">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8" t="s">
        <v>3160</v>
      </c>
      <c r="BF1409" s="208"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ht="20.1" customHeight="1" spans="1:78">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8" t="s">
        <v>3083</v>
      </c>
      <c r="BF1410" s="208"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ht="20.1" customHeight="1" spans="1:78">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8" t="s">
        <v>3165</v>
      </c>
      <c r="BF1411" s="208"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ht="20.1" customHeight="1" spans="1:78">
      <c r="C1412" s="172">
        <v>63201004</v>
      </c>
      <c r="D1412" s="213" t="s">
        <v>3028</v>
      </c>
      <c r="E1412" s="213" t="s">
        <v>3167</v>
      </c>
      <c r="F1412" s="74">
        <v>1</v>
      </c>
      <c r="G1412" s="207">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6" t="s">
        <v>3168</v>
      </c>
      <c r="BC1412" s="75">
        <v>0</v>
      </c>
      <c r="BD1412" s="75">
        <v>0</v>
      </c>
      <c r="BE1412" s="214" t="s">
        <v>3169</v>
      </c>
      <c r="BF1412" s="214"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ht="20.1" customHeight="1" spans="1:78">
      <c r="C1413" s="172">
        <v>63201005</v>
      </c>
      <c r="D1413" s="213" t="s">
        <v>3028</v>
      </c>
      <c r="E1413" s="213" t="s">
        <v>3167</v>
      </c>
      <c r="F1413" s="207">
        <v>1</v>
      </c>
      <c r="G1413" s="207">
        <v>63001004</v>
      </c>
      <c r="H1413" s="207">
        <v>0</v>
      </c>
      <c r="I1413" s="207">
        <v>0</v>
      </c>
      <c r="J1413" s="176">
        <v>1</v>
      </c>
      <c r="K1413" s="176">
        <v>0</v>
      </c>
      <c r="L1413" s="172">
        <v>0</v>
      </c>
      <c r="M1413" s="207">
        <v>0</v>
      </c>
      <c r="N1413" s="207">
        <v>0</v>
      </c>
      <c r="O1413" s="207">
        <v>2</v>
      </c>
      <c r="P1413" s="207">
        <v>1</v>
      </c>
      <c r="Q1413" s="207">
        <v>0.15</v>
      </c>
      <c r="R1413" s="207">
        <v>0</v>
      </c>
      <c r="S1413" s="175">
        <v>0</v>
      </c>
      <c r="T1413" s="207">
        <v>0</v>
      </c>
      <c r="U1413" s="207">
        <v>1</v>
      </c>
      <c r="V1413" s="207">
        <v>2</v>
      </c>
      <c r="W1413" s="207">
        <v>0</v>
      </c>
      <c r="X1413" s="207">
        <v>0</v>
      </c>
      <c r="Y1413" s="19">
        <v>0</v>
      </c>
      <c r="Z1413" s="207">
        <v>0</v>
      </c>
      <c r="AA1413" s="207">
        <v>0</v>
      </c>
      <c r="AB1413" s="207">
        <v>0</v>
      </c>
      <c r="AC1413" s="207">
        <v>0</v>
      </c>
      <c r="AD1413" s="172">
        <v>1</v>
      </c>
      <c r="AE1413" s="207">
        <v>0</v>
      </c>
      <c r="AF1413" s="207">
        <v>15</v>
      </c>
      <c r="AG1413" s="207">
        <v>1</v>
      </c>
      <c r="AH1413" s="207">
        <v>1</v>
      </c>
      <c r="AI1413" s="207">
        <v>2</v>
      </c>
      <c r="AJ1413" s="207">
        <v>0</v>
      </c>
      <c r="AK1413" s="175">
        <v>0</v>
      </c>
      <c r="AL1413" s="207">
        <v>2</v>
      </c>
      <c r="AM1413" s="207">
        <v>0</v>
      </c>
      <c r="AN1413" s="207">
        <v>0</v>
      </c>
      <c r="AO1413" s="207">
        <v>0</v>
      </c>
      <c r="AP1413" s="172">
        <v>0</v>
      </c>
      <c r="AQ1413" s="207">
        <v>10000</v>
      </c>
      <c r="AR1413" s="207">
        <v>0.5</v>
      </c>
      <c r="AS1413" s="207">
        <v>0</v>
      </c>
      <c r="AT1413" s="207">
        <v>0</v>
      </c>
      <c r="AU1413" s="207" t="s">
        <v>204</v>
      </c>
      <c r="AV1413" s="207"/>
      <c r="AW1413" s="213"/>
      <c r="AX1413" s="207">
        <v>0</v>
      </c>
      <c r="AY1413" s="207">
        <v>0</v>
      </c>
      <c r="AZ1413" s="207">
        <v>0</v>
      </c>
      <c r="BA1413" s="213" t="s">
        <v>206</v>
      </c>
      <c r="BB1413" s="213" t="s">
        <v>204</v>
      </c>
      <c r="BC1413" s="207">
        <v>0</v>
      </c>
      <c r="BD1413" s="207">
        <v>0</v>
      </c>
      <c r="BE1413" s="214" t="s">
        <v>3171</v>
      </c>
      <c r="BF1413" s="214" t="s">
        <v>3172</v>
      </c>
      <c r="BG1413" s="207">
        <v>0</v>
      </c>
      <c r="BH1413" s="172">
        <v>0</v>
      </c>
      <c r="BI1413" s="207">
        <v>0</v>
      </c>
      <c r="BJ1413" s="207">
        <v>0</v>
      </c>
      <c r="BK1413" s="207">
        <v>0</v>
      </c>
      <c r="BL1413" s="207">
        <v>0</v>
      </c>
      <c r="BM1413" s="357" t="s">
        <v>3173</v>
      </c>
      <c r="BN1413" s="175">
        <v>0</v>
      </c>
      <c r="BO1413" s="175">
        <v>0</v>
      </c>
      <c r="BP1413" s="175">
        <v>0</v>
      </c>
      <c r="BQ1413" s="175">
        <v>0</v>
      </c>
      <c r="BR1413" s="175">
        <v>0</v>
      </c>
      <c r="BS1413" s="175">
        <v>0</v>
      </c>
      <c r="BT1413" s="19">
        <v>0</v>
      </c>
      <c r="BU1413" s="23">
        <v>0</v>
      </c>
      <c r="BV1413" s="23"/>
      <c r="BW1413" s="23"/>
      <c r="BX1413" s="23"/>
      <c r="BY1413" s="23"/>
      <c r="BZ1413" s="23"/>
    </row>
    <row r="1414" ht="20.1" customHeight="1" spans="1:78">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8" t="s">
        <v>3176</v>
      </c>
      <c r="BF1414" s="208"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ht="20.1" customHeight="1" spans="1:78">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8" t="s">
        <v>3026</v>
      </c>
      <c r="BF1415" s="208"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ht="20.1" customHeight="1" spans="1:78">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8" t="s">
        <v>3179</v>
      </c>
      <c r="BF1416" s="208"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ht="20.1" customHeight="1" spans="1:78">
      <c r="C1417" s="172">
        <v>63202004</v>
      </c>
      <c r="D1417" s="213" t="s">
        <v>3028</v>
      </c>
      <c r="E1417" s="213" t="s">
        <v>3181</v>
      </c>
      <c r="F1417" s="207">
        <v>1</v>
      </c>
      <c r="G1417" s="207">
        <v>63001004</v>
      </c>
      <c r="H1417" s="207">
        <v>0</v>
      </c>
      <c r="I1417" s="207">
        <v>0</v>
      </c>
      <c r="J1417" s="207">
        <v>1</v>
      </c>
      <c r="K1417" s="207">
        <v>0</v>
      </c>
      <c r="L1417" s="207">
        <v>0</v>
      </c>
      <c r="M1417" s="207">
        <v>0</v>
      </c>
      <c r="N1417" s="207">
        <v>0</v>
      </c>
      <c r="O1417" s="207">
        <v>2</v>
      </c>
      <c r="P1417" s="207">
        <v>1</v>
      </c>
      <c r="Q1417" s="207">
        <v>0.2</v>
      </c>
      <c r="R1417" s="207">
        <v>0</v>
      </c>
      <c r="S1417" s="207">
        <v>0</v>
      </c>
      <c r="T1417" s="207">
        <v>0</v>
      </c>
      <c r="U1417" s="207">
        <v>1</v>
      </c>
      <c r="V1417" s="207">
        <v>2</v>
      </c>
      <c r="W1417" s="207">
        <v>0</v>
      </c>
      <c r="X1417" s="207">
        <v>0</v>
      </c>
      <c r="Y1417" s="19">
        <v>0</v>
      </c>
      <c r="Z1417" s="207">
        <v>0</v>
      </c>
      <c r="AA1417" s="207">
        <v>0</v>
      </c>
      <c r="AB1417" s="207">
        <v>0</v>
      </c>
      <c r="AC1417" s="207">
        <v>0</v>
      </c>
      <c r="AD1417" s="172">
        <v>1</v>
      </c>
      <c r="AE1417" s="207">
        <v>0</v>
      </c>
      <c r="AF1417" s="207">
        <v>6</v>
      </c>
      <c r="AG1417" s="207">
        <v>0</v>
      </c>
      <c r="AH1417" s="207">
        <v>0</v>
      </c>
      <c r="AI1417" s="207">
        <v>7</v>
      </c>
      <c r="AJ1417" s="207">
        <v>0</v>
      </c>
      <c r="AK1417" s="207">
        <v>0</v>
      </c>
      <c r="AL1417" s="207">
        <v>3</v>
      </c>
      <c r="AM1417" s="207">
        <v>0</v>
      </c>
      <c r="AN1417" s="207">
        <v>0</v>
      </c>
      <c r="AO1417" s="207">
        <v>0</v>
      </c>
      <c r="AP1417" s="207">
        <v>0</v>
      </c>
      <c r="AQ1417" s="207">
        <v>3000</v>
      </c>
      <c r="AR1417" s="207">
        <v>0.5</v>
      </c>
      <c r="AS1417" s="207">
        <v>0</v>
      </c>
      <c r="AT1417" s="207">
        <v>0</v>
      </c>
      <c r="AU1417" s="207">
        <v>90000009</v>
      </c>
      <c r="AV1417" s="207"/>
      <c r="AW1417" s="213" t="s">
        <v>204</v>
      </c>
      <c r="AX1417" s="207">
        <v>0</v>
      </c>
      <c r="AY1417" s="207">
        <v>0</v>
      </c>
      <c r="AZ1417" s="207">
        <v>0</v>
      </c>
      <c r="BA1417" s="213" t="s">
        <v>206</v>
      </c>
      <c r="BB1417" s="213">
        <v>0</v>
      </c>
      <c r="BC1417" s="207">
        <v>0</v>
      </c>
      <c r="BD1417" s="207">
        <v>0</v>
      </c>
      <c r="BE1417" s="204" t="s">
        <v>3182</v>
      </c>
      <c r="BF1417" s="204" t="s">
        <v>3183</v>
      </c>
      <c r="BG1417" s="207">
        <v>0</v>
      </c>
      <c r="BH1417" s="207">
        <v>0</v>
      </c>
      <c r="BI1417" s="207">
        <v>0</v>
      </c>
      <c r="BJ1417" s="207">
        <v>0</v>
      </c>
      <c r="BK1417" s="207">
        <v>0</v>
      </c>
      <c r="BL1417" s="207">
        <v>0</v>
      </c>
      <c r="BM1417" s="215">
        <v>0</v>
      </c>
      <c r="BN1417" s="207">
        <v>0</v>
      </c>
      <c r="BO1417" s="175">
        <v>0</v>
      </c>
      <c r="BP1417" s="175">
        <v>0</v>
      </c>
      <c r="BQ1417" s="175">
        <v>0</v>
      </c>
      <c r="BR1417" s="175">
        <v>0</v>
      </c>
      <c r="BS1417" s="175">
        <v>0</v>
      </c>
      <c r="BT1417" s="19">
        <v>0</v>
      </c>
      <c r="BU1417" s="23">
        <v>0</v>
      </c>
      <c r="BV1417" s="23"/>
      <c r="BW1417" s="23"/>
      <c r="BX1417" s="23"/>
      <c r="BY1417" s="23"/>
      <c r="BZ1417" s="23"/>
    </row>
    <row r="1418" ht="20.1" customHeight="1" spans="1:78">
      <c r="C1418" s="172">
        <v>63202005</v>
      </c>
      <c r="D1418" s="213" t="s">
        <v>3028</v>
      </c>
      <c r="E1418" s="213" t="s">
        <v>3181</v>
      </c>
      <c r="F1418" s="207">
        <v>1</v>
      </c>
      <c r="G1418" s="207">
        <v>63001004</v>
      </c>
      <c r="H1418" s="207">
        <v>0</v>
      </c>
      <c r="I1418" s="207">
        <v>0</v>
      </c>
      <c r="J1418" s="207">
        <v>1</v>
      </c>
      <c r="K1418" s="207">
        <v>0</v>
      </c>
      <c r="L1418" s="207">
        <v>0</v>
      </c>
      <c r="M1418" s="207">
        <v>0</v>
      </c>
      <c r="N1418" s="207">
        <v>0</v>
      </c>
      <c r="O1418" s="207">
        <v>2</v>
      </c>
      <c r="P1418" s="207">
        <v>1</v>
      </c>
      <c r="Q1418" s="207">
        <v>0.3</v>
      </c>
      <c r="R1418" s="207">
        <v>0</v>
      </c>
      <c r="S1418" s="207">
        <v>0</v>
      </c>
      <c r="T1418" s="207">
        <v>0</v>
      </c>
      <c r="U1418" s="207">
        <v>1</v>
      </c>
      <c r="V1418" s="207">
        <v>2</v>
      </c>
      <c r="W1418" s="207">
        <v>0</v>
      </c>
      <c r="X1418" s="207">
        <v>0</v>
      </c>
      <c r="Y1418" s="19">
        <v>0</v>
      </c>
      <c r="Z1418" s="207">
        <v>0</v>
      </c>
      <c r="AA1418" s="207">
        <v>0</v>
      </c>
      <c r="AB1418" s="207">
        <v>0</v>
      </c>
      <c r="AC1418" s="207">
        <v>0</v>
      </c>
      <c r="AD1418" s="172">
        <v>1</v>
      </c>
      <c r="AE1418" s="207">
        <v>0</v>
      </c>
      <c r="AF1418" s="207">
        <v>3</v>
      </c>
      <c r="AG1418" s="207">
        <v>0</v>
      </c>
      <c r="AH1418" s="207">
        <v>0</v>
      </c>
      <c r="AI1418" s="207">
        <v>7</v>
      </c>
      <c r="AJ1418" s="207">
        <v>0</v>
      </c>
      <c r="AK1418" s="207">
        <v>0</v>
      </c>
      <c r="AL1418" s="207">
        <v>3</v>
      </c>
      <c r="AM1418" s="207">
        <v>0</v>
      </c>
      <c r="AN1418" s="207">
        <v>0</v>
      </c>
      <c r="AO1418" s="207">
        <v>0</v>
      </c>
      <c r="AP1418" s="207">
        <v>0</v>
      </c>
      <c r="AQ1418" s="207">
        <v>3000</v>
      </c>
      <c r="AR1418" s="207">
        <v>0.5</v>
      </c>
      <c r="AS1418" s="207">
        <v>0</v>
      </c>
      <c r="AT1418" s="358" t="s">
        <v>3184</v>
      </c>
      <c r="AU1418" s="207">
        <v>90000015</v>
      </c>
      <c r="AV1418" s="207"/>
      <c r="AW1418" s="213" t="s">
        <v>204</v>
      </c>
      <c r="AX1418" s="207">
        <v>0</v>
      </c>
      <c r="AY1418" s="207">
        <v>0</v>
      </c>
      <c r="AZ1418" s="207">
        <v>0</v>
      </c>
      <c r="BA1418" s="213" t="s">
        <v>206</v>
      </c>
      <c r="BB1418" s="213">
        <v>0</v>
      </c>
      <c r="BC1418" s="207">
        <v>0</v>
      </c>
      <c r="BD1418" s="207">
        <v>1</v>
      </c>
      <c r="BE1418" s="214" t="s">
        <v>3185</v>
      </c>
      <c r="BF1418" s="214" t="s">
        <v>3186</v>
      </c>
      <c r="BG1418" s="207">
        <v>0</v>
      </c>
      <c r="BH1418" s="207">
        <v>0</v>
      </c>
      <c r="BI1418" s="207">
        <v>0</v>
      </c>
      <c r="BJ1418" s="207">
        <v>0</v>
      </c>
      <c r="BK1418" s="207">
        <v>0</v>
      </c>
      <c r="BL1418" s="207">
        <v>0</v>
      </c>
      <c r="BM1418" s="215">
        <v>0</v>
      </c>
      <c r="BN1418" s="207">
        <v>0</v>
      </c>
      <c r="BO1418" s="175">
        <v>0</v>
      </c>
      <c r="BP1418" s="175">
        <v>0</v>
      </c>
      <c r="BQ1418" s="175">
        <v>0</v>
      </c>
      <c r="BR1418" s="175">
        <v>0</v>
      </c>
      <c r="BS1418" s="175">
        <v>0</v>
      </c>
      <c r="BT1418" s="19">
        <v>0</v>
      </c>
      <c r="BU1418" s="23">
        <v>0</v>
      </c>
      <c r="BV1418" s="23"/>
      <c r="BW1418" s="23"/>
      <c r="BX1418" s="23"/>
      <c r="BY1418" s="23"/>
      <c r="BZ1418" s="23"/>
    </row>
    <row r="1419" ht="20.1" customHeight="1" spans="1:78">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8" t="s">
        <v>3189</v>
      </c>
      <c r="BF1419" s="208"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ht="20.1" customHeight="1" spans="1:78">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8" t="s">
        <v>3058</v>
      </c>
      <c r="BF1420" s="208"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ht="20.1" customHeight="1" spans="1:78">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8" t="s">
        <v>3165</v>
      </c>
      <c r="BF1421" s="208"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ht="20.1" customHeight="1" spans="1:78">
      <c r="C1422" s="172">
        <v>63203004</v>
      </c>
      <c r="D1422" s="213" t="s">
        <v>3028</v>
      </c>
      <c r="E1422" s="213"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8"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1" customFormat="1" ht="20.1" customHeight="1" spans="1:78">
      <c r="A1423" s="219"/>
      <c r="B1423" s="219"/>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6"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1" customFormat="1" ht="20.1" customHeight="1" spans="1:78">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4"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ht="20.1" customHeight="1" spans="1:78">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ht="20.1" customHeight="1" spans="1:78">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8" t="s">
        <v>3026</v>
      </c>
      <c r="BF1426" s="208"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ht="20.1" customHeight="1" spans="1:78">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8" t="s">
        <v>3203</v>
      </c>
      <c r="BF1427" s="249"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1" customFormat="1" ht="19.5" customHeight="1" spans="1:78">
      <c r="A1428" s="219"/>
      <c r="B1428" s="219"/>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4"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ht="20.1" customHeight="1" spans="1:78">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ht="20.1" customHeight="1" spans="1:78">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8" t="s">
        <v>3083</v>
      </c>
      <c r="BF1430" s="208"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ht="20.1" customHeight="1" spans="1:78">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8" t="s">
        <v>3210</v>
      </c>
      <c r="BF1431" s="208" t="s">
        <v>3211</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1" customFormat="1" ht="20.1" customHeight="1" spans="1:78">
      <c r="A1432" s="219"/>
      <c r="B1432" s="219"/>
      <c r="C1432" s="74">
        <v>63303001</v>
      </c>
      <c r="D1432" s="71" t="s">
        <v>3028</v>
      </c>
      <c r="E1432" s="160" t="s">
        <v>3212</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6" t="s">
        <v>3213</v>
      </c>
      <c r="BC1432" s="75">
        <v>0</v>
      </c>
      <c r="BD1432" s="75">
        <v>0</v>
      </c>
      <c r="BE1432" s="76" t="s">
        <v>3214</v>
      </c>
      <c r="BF1432" s="76" t="s">
        <v>3215</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ht="20.1" customHeight="1" spans="1:78">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ht="20.1" customHeight="1" spans="1:78">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8" t="s">
        <v>3058</v>
      </c>
      <c r="BF1434" s="208"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ht="19.5" customHeight="1" spans="1:78">
      <c r="C1435" s="74">
        <v>63303004</v>
      </c>
      <c r="D1435" s="173" t="s">
        <v>3216</v>
      </c>
      <c r="E1435" s="173" t="s">
        <v>3217</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8" t="s">
        <v>3189</v>
      </c>
      <c r="BF1435" s="208"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1" customFormat="1" ht="20.1" customHeight="1" spans="1:78">
      <c r="A1436" s="219"/>
      <c r="B1436" s="219"/>
      <c r="C1436" s="74">
        <v>63304001</v>
      </c>
      <c r="D1436" s="71" t="s">
        <v>3218</v>
      </c>
      <c r="E1436" s="160" t="s">
        <v>3219</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1" customFormat="1" ht="20.1" customHeight="1" spans="1:78">
      <c r="A1437" s="219"/>
      <c r="B1437" s="219"/>
      <c r="C1437" s="74">
        <v>63304002</v>
      </c>
      <c r="D1437" s="71" t="s">
        <v>3222</v>
      </c>
      <c r="E1437" s="160" t="s">
        <v>3223</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1" customFormat="1" ht="19.5" customHeight="1" spans="1:78">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4" t="s">
        <v>3226</v>
      </c>
      <c r="AV1438" s="93"/>
      <c r="AW1438" s="88" t="s">
        <v>204</v>
      </c>
      <c r="AX1438" s="72" t="s">
        <v>540</v>
      </c>
      <c r="AY1438" s="74">
        <v>0</v>
      </c>
      <c r="AZ1438" s="74">
        <v>77005401</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1" customFormat="1" ht="19.5" customHeight="1" spans="1:78">
      <c r="C1439" s="74">
        <v>63304004</v>
      </c>
      <c r="D1439" s="71" t="s">
        <v>3229</v>
      </c>
      <c r="E1439" s="71" t="s">
        <v>3230</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3231</v>
      </c>
      <c r="BF1439" s="76" t="s">
        <v>3232</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1" customFormat="1" ht="19.5" customHeight="1" spans="1:78">
      <c r="C1440" s="74">
        <v>63304005</v>
      </c>
      <c r="D1440" s="71" t="s">
        <v>3233</v>
      </c>
      <c r="E1440" s="71" t="s">
        <v>3234</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3235</v>
      </c>
      <c r="BF1440" s="76" t="s">
        <v>3236</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1" customFormat="1" ht="20.1" customHeight="1" spans="1:78">
      <c r="A1441" s="219"/>
      <c r="B1441" s="219"/>
      <c r="C1441" s="74">
        <v>63304006</v>
      </c>
      <c r="D1441" s="71" t="s">
        <v>3237</v>
      </c>
      <c r="E1441" s="160" t="s">
        <v>3238</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2" t="s">
        <v>3239</v>
      </c>
      <c r="AU1441" s="72">
        <v>0</v>
      </c>
      <c r="AV1441" s="72"/>
      <c r="AW1441" s="71" t="s">
        <v>204</v>
      </c>
      <c r="AX1441" s="72" t="s">
        <v>551</v>
      </c>
      <c r="AY1441" s="74">
        <v>0</v>
      </c>
      <c r="AZ1441" s="74">
        <v>0</v>
      </c>
      <c r="BA1441" s="71" t="s">
        <v>206</v>
      </c>
      <c r="BB1441" s="72">
        <v>0</v>
      </c>
      <c r="BC1441" s="75">
        <v>0</v>
      </c>
      <c r="BD1441" s="75">
        <v>0</v>
      </c>
      <c r="BE1441" s="76" t="s">
        <v>3224</v>
      </c>
      <c r="BF1441" s="76" t="s">
        <v>3225</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ht="20.1" customHeight="1" spans="1:78">
      <c r="C1442" s="21">
        <v>63401001</v>
      </c>
      <c r="D1442" s="30" t="s">
        <v>3240</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9" t="s">
        <v>3241</v>
      </c>
      <c r="AV1442" s="21"/>
      <c r="AW1442" s="30" t="s">
        <v>204</v>
      </c>
      <c r="AX1442" s="21">
        <v>0</v>
      </c>
      <c r="AY1442" s="32">
        <v>0</v>
      </c>
      <c r="AZ1442" s="32">
        <v>0</v>
      </c>
      <c r="BA1442" s="30" t="s">
        <v>3016</v>
      </c>
      <c r="BB1442" s="21">
        <v>0</v>
      </c>
      <c r="BC1442" s="31">
        <v>0</v>
      </c>
      <c r="BD1442" s="31">
        <v>0</v>
      </c>
      <c r="BE1442" s="33" t="s">
        <v>3242</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ht="20.1" customHeight="1" spans="1:78">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ht="20.1" customHeight="1" spans="1:78">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ht="20.1" customHeight="1" spans="1:78">
      <c r="C1445" s="21">
        <v>63401004</v>
      </c>
      <c r="D1445" s="180" t="s">
        <v>3028</v>
      </c>
      <c r="E1445" s="180"/>
      <c r="F1445" s="181">
        <v>1</v>
      </c>
      <c r="G1445" s="21">
        <v>63401004</v>
      </c>
      <c r="H1445" s="181">
        <v>0</v>
      </c>
      <c r="I1445" s="181">
        <v>0</v>
      </c>
      <c r="J1445" s="32">
        <v>1</v>
      </c>
      <c r="K1445" s="32">
        <v>0</v>
      </c>
      <c r="L1445" s="21">
        <v>0</v>
      </c>
      <c r="M1445" s="181">
        <v>0</v>
      </c>
      <c r="N1445" s="181">
        <v>0</v>
      </c>
      <c r="O1445" s="181">
        <v>2</v>
      </c>
      <c r="P1445" s="181">
        <v>21</v>
      </c>
      <c r="Q1445" s="181">
        <v>0.05</v>
      </c>
      <c r="R1445" s="181">
        <v>0</v>
      </c>
      <c r="S1445" s="19">
        <v>0</v>
      </c>
      <c r="T1445" s="181">
        <v>0</v>
      </c>
      <c r="U1445" s="181">
        <v>1</v>
      </c>
      <c r="V1445" s="181">
        <v>2</v>
      </c>
      <c r="W1445" s="181">
        <v>0</v>
      </c>
      <c r="X1445" s="181">
        <v>0</v>
      </c>
      <c r="Y1445" s="19">
        <v>0</v>
      </c>
      <c r="Z1445" s="181">
        <v>0</v>
      </c>
      <c r="AA1445" s="181">
        <v>0</v>
      </c>
      <c r="AB1445" s="181">
        <v>0</v>
      </c>
      <c r="AC1445" s="181">
        <v>0</v>
      </c>
      <c r="AD1445" s="21">
        <v>1</v>
      </c>
      <c r="AE1445" s="181">
        <v>0</v>
      </c>
      <c r="AF1445" s="181">
        <v>15</v>
      </c>
      <c r="AG1445" s="181">
        <v>1</v>
      </c>
      <c r="AH1445" s="181">
        <v>1</v>
      </c>
      <c r="AI1445" s="181">
        <v>7</v>
      </c>
      <c r="AJ1445" s="181">
        <v>0</v>
      </c>
      <c r="AK1445" s="19">
        <v>0</v>
      </c>
      <c r="AL1445" s="181">
        <v>2</v>
      </c>
      <c r="AM1445" s="181">
        <v>0</v>
      </c>
      <c r="AN1445" s="181">
        <v>0</v>
      </c>
      <c r="AO1445" s="181">
        <v>0</v>
      </c>
      <c r="AP1445" s="21">
        <v>0</v>
      </c>
      <c r="AQ1445" s="181">
        <v>10000</v>
      </c>
      <c r="AR1445" s="181">
        <v>0.5</v>
      </c>
      <c r="AS1445" s="181">
        <v>0</v>
      </c>
      <c r="AT1445" s="181">
        <v>0</v>
      </c>
      <c r="AU1445" s="181">
        <v>92041060</v>
      </c>
      <c r="AV1445" s="181"/>
      <c r="AW1445" s="180"/>
      <c r="AX1445" s="181">
        <v>0</v>
      </c>
      <c r="AY1445" s="181">
        <v>0</v>
      </c>
      <c r="AZ1445" s="181">
        <v>0</v>
      </c>
      <c r="BA1445" s="180" t="s">
        <v>206</v>
      </c>
      <c r="BB1445" s="180" t="s">
        <v>204</v>
      </c>
      <c r="BC1445" s="181">
        <v>0</v>
      </c>
      <c r="BD1445" s="181">
        <v>0</v>
      </c>
      <c r="BE1445" s="182" t="s">
        <v>3243</v>
      </c>
      <c r="BF1445" s="182"/>
      <c r="BG1445" s="181">
        <v>0</v>
      </c>
      <c r="BH1445" s="21">
        <v>0</v>
      </c>
      <c r="BI1445" s="181">
        <v>0</v>
      </c>
      <c r="BJ1445" s="181">
        <v>0</v>
      </c>
      <c r="BK1445" s="181">
        <v>0</v>
      </c>
      <c r="BL1445" s="181">
        <v>0</v>
      </c>
      <c r="BM1445" s="250">
        <v>0</v>
      </c>
      <c r="BN1445" s="19">
        <v>0</v>
      </c>
      <c r="BO1445" s="19">
        <v>0</v>
      </c>
      <c r="BP1445" s="19">
        <v>0</v>
      </c>
      <c r="BQ1445" s="19">
        <v>0</v>
      </c>
      <c r="BR1445" s="19">
        <v>0</v>
      </c>
      <c r="BS1445" s="19">
        <v>0</v>
      </c>
      <c r="BT1445" s="19">
        <v>0</v>
      </c>
      <c r="BU1445" s="251">
        <v>0</v>
      </c>
      <c r="BV1445" s="251"/>
      <c r="BW1445" s="251"/>
      <c r="BX1445" s="251"/>
      <c r="BY1445" s="251"/>
      <c r="BZ1445" s="23"/>
    </row>
    <row r="1446" ht="20.1" customHeight="1" spans="1:78">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ht="20.1" customHeight="1" spans="1:78">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ht="20.1" customHeight="1" spans="1:78">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ht="20.1" customHeight="1" spans="1:78">
      <c r="C1449" s="21">
        <v>63402004</v>
      </c>
      <c r="D1449" s="180"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3244</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ht="20.1" customHeight="1" spans="1:78">
      <c r="C1450" s="21">
        <v>63403001</v>
      </c>
      <c r="D1450" s="30" t="s">
        <v>3072</v>
      </c>
      <c r="E1450" s="30"/>
      <c r="F1450" s="181">
        <v>1</v>
      </c>
      <c r="G1450" s="21">
        <v>63403001</v>
      </c>
      <c r="H1450" s="181">
        <v>0</v>
      </c>
      <c r="I1450" s="181">
        <v>0</v>
      </c>
      <c r="J1450" s="181">
        <v>1</v>
      </c>
      <c r="K1450" s="181">
        <v>0</v>
      </c>
      <c r="L1450" s="181">
        <v>0</v>
      </c>
      <c r="M1450" s="181">
        <v>0</v>
      </c>
      <c r="N1450" s="181">
        <v>0</v>
      </c>
      <c r="O1450" s="181">
        <v>2</v>
      </c>
      <c r="P1450" s="181">
        <v>10</v>
      </c>
      <c r="Q1450" s="181">
        <v>1</v>
      </c>
      <c r="R1450" s="181">
        <v>0</v>
      </c>
      <c r="S1450" s="181">
        <v>0</v>
      </c>
      <c r="T1450" s="181">
        <v>0</v>
      </c>
      <c r="U1450" s="181">
        <v>1</v>
      </c>
      <c r="V1450" s="181">
        <v>2</v>
      </c>
      <c r="W1450" s="181">
        <v>0</v>
      </c>
      <c r="X1450" s="181">
        <v>0</v>
      </c>
      <c r="Y1450" s="19">
        <v>0</v>
      </c>
      <c r="Z1450" s="181">
        <v>0</v>
      </c>
      <c r="AA1450" s="181">
        <v>0</v>
      </c>
      <c r="AB1450" s="181">
        <v>0</v>
      </c>
      <c r="AC1450" s="181">
        <v>0</v>
      </c>
      <c r="AD1450" s="21">
        <v>1</v>
      </c>
      <c r="AE1450" s="181">
        <v>0</v>
      </c>
      <c r="AF1450" s="181">
        <v>30</v>
      </c>
      <c r="AG1450" s="181">
        <v>0</v>
      </c>
      <c r="AH1450" s="181">
        <v>0</v>
      </c>
      <c r="AI1450" s="181">
        <v>7</v>
      </c>
      <c r="AJ1450" s="181">
        <v>0</v>
      </c>
      <c r="AK1450" s="181">
        <v>0</v>
      </c>
      <c r="AL1450" s="181">
        <v>3</v>
      </c>
      <c r="AM1450" s="181">
        <v>0</v>
      </c>
      <c r="AN1450" s="181">
        <v>0</v>
      </c>
      <c r="AO1450" s="181">
        <v>0</v>
      </c>
      <c r="AP1450" s="181">
        <v>0</v>
      </c>
      <c r="AQ1450" s="181">
        <v>2000</v>
      </c>
      <c r="AR1450" s="181">
        <v>0</v>
      </c>
      <c r="AS1450" s="181">
        <v>0</v>
      </c>
      <c r="AT1450" s="181">
        <v>0</v>
      </c>
      <c r="AU1450" s="181">
        <v>90503221</v>
      </c>
      <c r="AV1450" s="181"/>
      <c r="AW1450" s="180" t="s">
        <v>204</v>
      </c>
      <c r="AX1450" s="181">
        <v>0</v>
      </c>
      <c r="AY1450" s="181">
        <v>0</v>
      </c>
      <c r="AZ1450" s="181">
        <v>0</v>
      </c>
      <c r="BA1450" s="180" t="s">
        <v>206</v>
      </c>
      <c r="BB1450" s="180">
        <v>0</v>
      </c>
      <c r="BC1450" s="181">
        <v>0</v>
      </c>
      <c r="BD1450" s="181">
        <v>0</v>
      </c>
      <c r="BE1450" s="33" t="s">
        <v>3245</v>
      </c>
      <c r="BF1450" s="33"/>
      <c r="BG1450" s="181">
        <v>0</v>
      </c>
      <c r="BH1450" s="181">
        <v>0</v>
      </c>
      <c r="BI1450" s="181">
        <v>0</v>
      </c>
      <c r="BJ1450" s="181">
        <v>0</v>
      </c>
      <c r="BK1450" s="181">
        <v>0</v>
      </c>
      <c r="BL1450" s="181">
        <v>0</v>
      </c>
      <c r="BM1450" s="245">
        <v>0</v>
      </c>
      <c r="BN1450" s="181">
        <v>0</v>
      </c>
      <c r="BO1450" s="19">
        <v>0</v>
      </c>
      <c r="BP1450" s="19">
        <v>0</v>
      </c>
      <c r="BQ1450" s="19">
        <v>0</v>
      </c>
      <c r="BR1450" s="19">
        <v>0</v>
      </c>
      <c r="BS1450" s="19">
        <v>0</v>
      </c>
      <c r="BT1450" s="19">
        <v>0</v>
      </c>
      <c r="BU1450" s="23">
        <v>0</v>
      </c>
      <c r="BV1450" s="23"/>
      <c r="BW1450" s="23"/>
      <c r="BX1450" s="23"/>
      <c r="BY1450" s="23"/>
      <c r="BZ1450" s="23"/>
    </row>
    <row r="1451" ht="20.1" customHeight="1" spans="1:78">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ht="20.1" customHeight="1" spans="1:78">
      <c r="C1452" s="32">
        <v>63403003</v>
      </c>
      <c r="D1452" s="35" t="s">
        <v>3246</v>
      </c>
      <c r="E1452" s="35" t="s">
        <v>3247</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3248</v>
      </c>
      <c r="BC1452" s="31">
        <v>0</v>
      </c>
      <c r="BD1452" s="31">
        <v>1</v>
      </c>
      <c r="BE1452" s="252" t="s">
        <v>3249</v>
      </c>
      <c r="BF1452" s="60" t="s">
        <v>3250</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ht="20.1" customHeight="1" spans="1:78">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3251</v>
      </c>
      <c r="AU1453" s="32">
        <v>0</v>
      </c>
      <c r="AV1453" s="32"/>
      <c r="AW1453" s="35" t="s">
        <v>204</v>
      </c>
      <c r="AX1453" s="32">
        <v>0</v>
      </c>
      <c r="AY1453" s="32">
        <v>0</v>
      </c>
      <c r="AZ1453" s="32">
        <v>0</v>
      </c>
      <c r="BA1453" s="35" t="s">
        <v>206</v>
      </c>
      <c r="BB1453" s="35">
        <v>0</v>
      </c>
      <c r="BC1453" s="31">
        <v>0</v>
      </c>
      <c r="BD1453" s="31">
        <v>1</v>
      </c>
      <c r="BE1453" s="252" t="s">
        <v>3252</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ht="20.1" customHeight="1" spans="1:78">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3253</v>
      </c>
      <c r="BF1454" s="60" t="s">
        <v>3254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ht="20.1" customHeight="1" spans="1:78">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ht="20.1" customHeight="1" spans="1:78">
      <c r="C1456" s="32">
        <v>64000003</v>
      </c>
      <c r="D1456" s="35" t="s">
        <v>3257</v>
      </c>
      <c r="E1456" s="35" t="s">
        <v>3258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3259</v>
      </c>
      <c r="BF1456" s="60" t="s">
        <v>3260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ht="20.1" customHeight="1" spans="3:78">
      <c r="C1457" s="32">
        <v>64000004</v>
      </c>
      <c r="D1457" s="35" t="s">
        <v>3261</v>
      </c>
      <c r="E1457" s="35" t="s">
        <v>3262</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3263</v>
      </c>
      <c r="BF1457" s="60" t="s">
        <v>3264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ht="20.1" customHeight="1" spans="3:78">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ht="20.1" customHeight="1" spans="3:78">
      <c r="C1459" s="32">
        <v>64000006</v>
      </c>
      <c r="D1459" s="35" t="s">
        <v>3267</v>
      </c>
      <c r="E1459" s="35" t="s">
        <v>3268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3269</v>
      </c>
      <c r="BF1459" s="60" t="s">
        <v>3270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ht="20.1" customHeight="1" spans="3:78">
      <c r="C1460" s="32">
        <v>64000007</v>
      </c>
      <c r="D1460" s="35" t="s">
        <v>3271</v>
      </c>
      <c r="E1460" s="35" t="s">
        <v>3272</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3273</v>
      </c>
      <c r="BF1460" s="60" t="s">
        <v>3274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ht="20.1" customHeight="1" spans="3:78">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3275</v>
      </c>
      <c r="BF1461" s="60" t="s">
        <v>3276</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ht="20.1" customHeight="1" spans="3:78">
      <c r="C1462" s="32">
        <v>64100001</v>
      </c>
      <c r="D1462" s="35" t="s">
        <v>3277</v>
      </c>
      <c r="E1462" s="35" t="s">
        <v>3278</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3279</v>
      </c>
      <c r="BF1462" s="22" t="s">
        <v>3280</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ht="20.1" customHeight="1" spans="3:78">
      <c r="C1463" s="32">
        <v>64100002</v>
      </c>
      <c r="D1463" s="35" t="s">
        <v>3281</v>
      </c>
      <c r="E1463" s="35" t="s">
        <v>3282</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3279</v>
      </c>
      <c r="BF1463" s="22" t="s">
        <v>3280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ht="20.1" customHeight="1" spans="3:78">
      <c r="C1464" s="32">
        <v>64100003</v>
      </c>
      <c r="D1464" s="30" t="s">
        <v>3283</v>
      </c>
      <c r="E1464" s="30" t="s">
        <v>3284</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3285</v>
      </c>
      <c r="BC1464" s="31">
        <v>0</v>
      </c>
      <c r="BD1464" s="31">
        <v>0</v>
      </c>
      <c r="BE1464" s="33" t="s">
        <v>3286</v>
      </c>
      <c r="BF1464" s="33" t="s">
        <v>3287</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ht="20.1" customHeight="1" spans="3:78">
      <c r="C1465" s="32">
        <v>64100004</v>
      </c>
      <c r="D1465" s="35" t="s">
        <v>3288</v>
      </c>
      <c r="E1465" s="35" t="s">
        <v>3289</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3279</v>
      </c>
      <c r="BF1465" s="22" t="s">
        <v>3280</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ht="20.25" customHeight="1" spans="3:78">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3">
        <v>90610051</v>
      </c>
      <c r="AV1466" s="254"/>
      <c r="AW1466" s="30" t="s">
        <v>248</v>
      </c>
      <c r="AX1466" s="32" t="s">
        <v>1854</v>
      </c>
      <c r="AY1466" s="32">
        <v>10000011</v>
      </c>
      <c r="AZ1466" s="32">
        <v>20001010</v>
      </c>
      <c r="BA1466" s="35" t="s">
        <v>256</v>
      </c>
      <c r="BB1466" s="35" t="s">
        <v>204</v>
      </c>
      <c r="BC1466" s="31">
        <v>0</v>
      </c>
      <c r="BD1466" s="31">
        <v>0</v>
      </c>
      <c r="BE1466" s="33" t="s">
        <v>3290</v>
      </c>
      <c r="BF1466" s="33" t="s">
        <v>3291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ht="20.1" customHeight="1" spans="3:78">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3292</v>
      </c>
      <c r="BF1467" s="60" t="s">
        <v>3293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ht="20.1" customHeight="1" spans="3:78">
      <c r="C1468" s="32">
        <v>64100007</v>
      </c>
      <c r="D1468" s="30" t="s">
        <v>3283</v>
      </c>
      <c r="E1468" s="30" t="s">
        <v>3284</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3294</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ht="20.25" customHeight="1" spans="3:78">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3">
        <v>0</v>
      </c>
      <c r="AV1469" s="254"/>
      <c r="AW1469" s="30" t="s">
        <v>248</v>
      </c>
      <c r="AX1469" s="32" t="s">
        <v>1854</v>
      </c>
      <c r="AY1469" s="32">
        <v>10000011</v>
      </c>
      <c r="AZ1469" s="32">
        <v>70204001</v>
      </c>
      <c r="BA1469" s="35" t="s">
        <v>256</v>
      </c>
      <c r="BB1469" s="35" t="s">
        <v>204</v>
      </c>
      <c r="BC1469" s="31">
        <v>0</v>
      </c>
      <c r="BD1469" s="31">
        <v>0</v>
      </c>
      <c r="BE1469" s="33" t="s">
        <v>3290</v>
      </c>
      <c r="BF1469" s="33" t="s">
        <v>3291</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ht="20.1" customHeight="1" spans="3:78">
      <c r="C1470" s="32">
        <v>64100008</v>
      </c>
      <c r="D1470" s="30" t="s">
        <v>3295</v>
      </c>
      <c r="E1470" s="30" t="s">
        <v>3296</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3" t="s">
        <v>3297</v>
      </c>
      <c r="BC1470" s="31">
        <v>0</v>
      </c>
      <c r="BD1470" s="31">
        <v>0</v>
      </c>
      <c r="BE1470" s="33" t="s">
        <v>3298</v>
      </c>
      <c r="BF1470" s="33" t="s">
        <v>3299</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ht="19.5" customHeight="1" spans="3:78">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6"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6"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ht="19.5" customHeight="1" spans="3:78">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6" t="str">
        <f t="shared" ref="BE1472" si="149">"立即对目标范围内的怪物造成"&amp;X1472*100&amp;"%攻击伤害+"&amp;Z1472&amp;"点固定伤害"</f>
        <v>立即对目标范围内的怪物造成250%攻击伤害+1000点固定伤害</v>
      </c>
      <c r="BF1472" s="186" t="s">
        <v>3300</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ht="20.1" customHeight="1" spans="3:78">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ht="20.1" customHeight="1" spans="3:78">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ht="20.1" customHeight="1" spans="3:78">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3301</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ht="20.1" customHeight="1" spans="3:78">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3302</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ht="20.1" customHeight="1" spans="3:78">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3303</v>
      </c>
      <c r="AY1477" s="38">
        <v>0</v>
      </c>
      <c r="AZ1477" s="38">
        <v>40000003</v>
      </c>
      <c r="BA1477" s="42" t="s">
        <v>206</v>
      </c>
      <c r="BB1477" s="42" t="s">
        <v>204</v>
      </c>
      <c r="BC1477" s="38">
        <v>0</v>
      </c>
      <c r="BD1477" s="38">
        <v>0</v>
      </c>
      <c r="BE1477" s="218"/>
      <c r="BF1477" s="218"/>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ht="20.1" customHeight="1" spans="3:78">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3303</v>
      </c>
      <c r="AY1478" s="38">
        <v>0</v>
      </c>
      <c r="AZ1478" s="38">
        <v>40000003</v>
      </c>
      <c r="BA1478" s="42" t="s">
        <v>206</v>
      </c>
      <c r="BB1478" s="42" t="s">
        <v>204</v>
      </c>
      <c r="BC1478" s="38">
        <v>0</v>
      </c>
      <c r="BD1478" s="38">
        <v>0</v>
      </c>
      <c r="BE1478" s="218"/>
      <c r="BF1478" s="218"/>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ht="20.1" customHeight="1" spans="3:78">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3303</v>
      </c>
      <c r="AY1479" s="38">
        <v>0</v>
      </c>
      <c r="AZ1479" s="38">
        <v>40000003</v>
      </c>
      <c r="BA1479" s="42" t="s">
        <v>206</v>
      </c>
      <c r="BB1479" s="42" t="s">
        <v>204</v>
      </c>
      <c r="BC1479" s="38">
        <v>0</v>
      </c>
      <c r="BD1479" s="38">
        <v>0</v>
      </c>
      <c r="BE1479" s="218"/>
      <c r="BF1479" s="218"/>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ht="20.1" customHeight="1" spans="3:78">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3303</v>
      </c>
      <c r="AY1480" s="38">
        <v>0</v>
      </c>
      <c r="AZ1480" s="38">
        <v>40000003</v>
      </c>
      <c r="BA1480" s="42" t="s">
        <v>206</v>
      </c>
      <c r="BB1480" s="42" t="s">
        <v>204</v>
      </c>
      <c r="BC1480" s="38">
        <v>0</v>
      </c>
      <c r="BD1480" s="38">
        <v>0</v>
      </c>
      <c r="BE1480" s="218"/>
      <c r="BF1480" s="218"/>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ht="20.1" customHeight="1" spans="3:78">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3303</v>
      </c>
      <c r="AY1481" s="38">
        <v>0</v>
      </c>
      <c r="AZ1481" s="38">
        <v>40000003</v>
      </c>
      <c r="BA1481" s="42" t="s">
        <v>206</v>
      </c>
      <c r="BB1481" s="42" t="s">
        <v>204</v>
      </c>
      <c r="BC1481" s="38">
        <v>0</v>
      </c>
      <c r="BD1481" s="38">
        <v>0</v>
      </c>
      <c r="BE1481" s="218"/>
      <c r="BF1481" s="218"/>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ht="20.1" customHeight="1" spans="3:78">
      <c r="C1482" s="32">
        <v>65001001</v>
      </c>
      <c r="D1482" s="35" t="s">
        <v>3304</v>
      </c>
      <c r="E1482" s="35" t="s">
        <v>3305</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31" t="s">
        <v>3306</v>
      </c>
      <c r="AU1482" s="32" t="s">
        <v>204</v>
      </c>
      <c r="AV1482" s="32"/>
      <c r="AW1482" s="35" t="s">
        <v>205</v>
      </c>
      <c r="AX1482" s="32" t="s">
        <v>3303</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ht="20.1" customHeight="1" spans="3:78">
      <c r="C1483" s="32">
        <v>65001002</v>
      </c>
      <c r="D1483" s="35" t="s">
        <v>3307</v>
      </c>
      <c r="E1483" s="35" t="s">
        <v>3308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3303</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ht="20.1" customHeight="1" spans="3:78">
      <c r="C1484" s="32">
        <v>65001003</v>
      </c>
      <c r="D1484" s="35" t="s">
        <v>3309</v>
      </c>
      <c r="E1484" s="35" t="s">
        <v>3310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3311</v>
      </c>
      <c r="AU1484" s="32" t="s">
        <v>204</v>
      </c>
      <c r="AV1484" s="32"/>
      <c r="AW1484" s="35" t="s">
        <v>205</v>
      </c>
      <c r="AX1484" s="32" t="s">
        <v>3303</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ht="20.1" customHeight="1" spans="3:78">
      <c r="C1485" s="32">
        <v>65001004</v>
      </c>
      <c r="D1485" s="35" t="s">
        <v>3312</v>
      </c>
      <c r="E1485" s="35" t="s">
        <v>3313</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3303</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ht="20.1" customHeight="1" spans="3:78">
      <c r="C1486" s="32">
        <v>65001005</v>
      </c>
      <c r="D1486" s="35" t="s">
        <v>3314</v>
      </c>
      <c r="E1486" s="35" t="s">
        <v>3308</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3303</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ht="20.1" customHeight="1" spans="3:78">
      <c r="C1487" s="32">
        <v>65001006</v>
      </c>
      <c r="D1487" s="35" t="s">
        <v>3315</v>
      </c>
      <c r="E1487" s="35" t="s">
        <v>3316</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3317</v>
      </c>
      <c r="AU1487" s="32" t="s">
        <v>204</v>
      </c>
      <c r="AV1487" s="32"/>
      <c r="AW1487" s="35" t="s">
        <v>205</v>
      </c>
      <c r="AX1487" s="32" t="s">
        <v>3303</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ht="20.1" customHeight="1" spans="3:78">
      <c r="C1488" s="32">
        <v>65001101</v>
      </c>
      <c r="D1488" s="35" t="s">
        <v>3318</v>
      </c>
      <c r="E1488" s="35" t="s">
        <v>3319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3303</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ht="20.1" customHeight="1" spans="3:78">
      <c r="C1489" s="32">
        <v>65001102</v>
      </c>
      <c r="D1489" s="35" t="s">
        <v>3320</v>
      </c>
      <c r="E1489" s="35" t="s">
        <v>3321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3303</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ht="20.1" customHeight="1" spans="3:78">
      <c r="C1490" s="32">
        <v>65001103</v>
      </c>
      <c r="D1490" s="35" t="s">
        <v>3322</v>
      </c>
      <c r="E1490" s="35" t="s">
        <v>3323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3303</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ht="20.1" customHeight="1" spans="3:78">
      <c r="C1491" s="32">
        <v>65001104</v>
      </c>
      <c r="D1491" s="35" t="s">
        <v>3324</v>
      </c>
      <c r="E1491" s="35" t="s">
        <v>3325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3303</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ht="20.1" customHeight="1" spans="3:78">
      <c r="C1492" s="32">
        <v>65001105</v>
      </c>
      <c r="D1492" s="35" t="s">
        <v>3326</v>
      </c>
      <c r="E1492" s="35" t="s">
        <v>3327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3303</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ht="20.1" customHeight="1" spans="3:78">
      <c r="C1493" s="32">
        <v>65002001</v>
      </c>
      <c r="D1493" s="35" t="s">
        <v>3328</v>
      </c>
      <c r="E1493" s="35" t="s">
        <v>3329</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31" t="s">
        <v>3330</v>
      </c>
      <c r="AU1493" s="32" t="s">
        <v>204</v>
      </c>
      <c r="AV1493" s="32"/>
      <c r="AW1493" s="35" t="s">
        <v>205</v>
      </c>
      <c r="AX1493" s="32" t="s">
        <v>3303</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ht="20.1" customHeight="1" spans="3:78">
      <c r="C1494" s="32">
        <v>65002002</v>
      </c>
      <c r="D1494" s="35" t="s">
        <v>3331</v>
      </c>
      <c r="E1494" s="35" t="s">
        <v>3332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3303</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ht="20.1" customHeight="1" spans="3:78">
      <c r="C1495" s="32">
        <v>65002003</v>
      </c>
      <c r="D1495" s="35" t="s">
        <v>3333</v>
      </c>
      <c r="E1495" s="35" t="s">
        <v>3334</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3335</v>
      </c>
      <c r="AU1495" s="32" t="s">
        <v>204</v>
      </c>
      <c r="AV1495" s="32"/>
      <c r="AW1495" s="35" t="s">
        <v>205</v>
      </c>
      <c r="AX1495" s="32" t="s">
        <v>3303</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ht="20.1" customHeight="1" spans="3:78">
      <c r="C1496" s="32">
        <v>65002004</v>
      </c>
      <c r="D1496" s="35" t="s">
        <v>3336</v>
      </c>
      <c r="E1496" s="35" t="s">
        <v>3337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3303</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ht="20.1" customHeight="1" spans="3:78">
      <c r="C1497" s="32">
        <v>65002005</v>
      </c>
      <c r="D1497" s="35" t="s">
        <v>3338</v>
      </c>
      <c r="E1497" s="35" t="s">
        <v>3339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3303</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ht="20.1" customHeight="1" spans="3:78">
      <c r="C1498" s="32">
        <v>65002006</v>
      </c>
      <c r="D1498" s="35" t="s">
        <v>3340</v>
      </c>
      <c r="E1498" s="35" t="s">
        <v>3341</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3342</v>
      </c>
      <c r="AU1498" s="32" t="s">
        <v>204</v>
      </c>
      <c r="AV1498" s="32"/>
      <c r="AW1498" s="35" t="s">
        <v>205</v>
      </c>
      <c r="AX1498" s="32" t="s">
        <v>3303</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ht="20.1" customHeight="1" spans="3:78">
      <c r="C1499" s="32">
        <v>65002101</v>
      </c>
      <c r="D1499" s="35" t="s">
        <v>3343</v>
      </c>
      <c r="E1499" s="35" t="s">
        <v>3344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3303</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ht="20.1" customHeight="1" spans="3:78">
      <c r="C1500" s="32">
        <v>65002102</v>
      </c>
      <c r="D1500" s="35" t="s">
        <v>3345</v>
      </c>
      <c r="E1500" s="35" t="s">
        <v>3346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3303</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ht="20.1" customHeight="1" spans="3:78">
      <c r="C1501" s="32">
        <v>65002103</v>
      </c>
      <c r="D1501" s="35" t="s">
        <v>3347</v>
      </c>
      <c r="E1501" s="35" t="s">
        <v>3348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3303</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ht="20.1" customHeight="1" spans="3:78">
      <c r="C1502" s="32">
        <v>65002104</v>
      </c>
      <c r="D1502" s="35" t="s">
        <v>3349</v>
      </c>
      <c r="E1502" s="35" t="s">
        <v>3350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3303</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ht="20.1" customHeight="1" spans="3:78">
      <c r="C1503" s="32">
        <v>65002105</v>
      </c>
      <c r="D1503" s="35" t="s">
        <v>3351</v>
      </c>
      <c r="E1503" s="35" t="s">
        <v>3352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3303</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ht="20.1" customHeight="1" spans="3:78">
      <c r="C1504" s="32">
        <v>65003001</v>
      </c>
      <c r="D1504" s="35" t="s">
        <v>3353</v>
      </c>
      <c r="E1504" s="35" t="s">
        <v>3354</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31" t="s">
        <v>3355</v>
      </c>
      <c r="AU1504" s="32" t="s">
        <v>204</v>
      </c>
      <c r="AV1504" s="32"/>
      <c r="AW1504" s="35" t="s">
        <v>205</v>
      </c>
      <c r="AX1504" s="32" t="s">
        <v>3303</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ht="20.1" customHeight="1" spans="3:78">
      <c r="C1505" s="32">
        <v>65003002</v>
      </c>
      <c r="D1505" s="35" t="s">
        <v>3356</v>
      </c>
      <c r="E1505" s="35" t="s">
        <v>3357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3303</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ht="20.1" customHeight="1" spans="3:78">
      <c r="C1506" s="32">
        <v>65003003</v>
      </c>
      <c r="D1506" s="35" t="s">
        <v>3358</v>
      </c>
      <c r="E1506" s="35" t="s">
        <v>3359</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3360</v>
      </c>
      <c r="AU1506" s="32" t="s">
        <v>204</v>
      </c>
      <c r="AV1506" s="32"/>
      <c r="AW1506" s="35" t="s">
        <v>205</v>
      </c>
      <c r="AX1506" s="32" t="s">
        <v>3303</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ht="20.1" customHeight="1" spans="3:78">
      <c r="C1507" s="32">
        <v>65003004</v>
      </c>
      <c r="D1507" s="35" t="s">
        <v>3361</v>
      </c>
      <c r="E1507" s="35" t="s">
        <v>3362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3303</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ht="20.1" customHeight="1" spans="3:78">
      <c r="C1508" s="32">
        <v>65003005</v>
      </c>
      <c r="D1508" s="35" t="s">
        <v>3363</v>
      </c>
      <c r="E1508" s="35" t="s">
        <v>3364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3303</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ht="20.1" customHeight="1" spans="3:78">
      <c r="C1509" s="32">
        <v>65003006</v>
      </c>
      <c r="D1509" s="35" t="s">
        <v>3365</v>
      </c>
      <c r="E1509" s="35" t="s">
        <v>3366</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3367</v>
      </c>
      <c r="AU1509" s="32" t="s">
        <v>204</v>
      </c>
      <c r="AV1509" s="32"/>
      <c r="AW1509" s="35" t="s">
        <v>205</v>
      </c>
      <c r="AX1509" s="32" t="s">
        <v>3303</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ht="20.1" customHeight="1" spans="3:78">
      <c r="C1510" s="32">
        <v>65003101</v>
      </c>
      <c r="D1510" s="35" t="s">
        <v>3368</v>
      </c>
      <c r="E1510" s="35" t="s">
        <v>3369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3303</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ht="20.1" customHeight="1" spans="3:78">
      <c r="C1511" s="32">
        <v>65003102</v>
      </c>
      <c r="D1511" s="35" t="s">
        <v>3370</v>
      </c>
      <c r="E1511" s="35" t="s">
        <v>3371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3303</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ht="20.1" customHeight="1" spans="3:78">
      <c r="C1512" s="32">
        <v>65003103</v>
      </c>
      <c r="D1512" s="35" t="s">
        <v>3372</v>
      </c>
      <c r="E1512" s="35" t="s">
        <v>3373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3303</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ht="20.1" customHeight="1" spans="3:78">
      <c r="C1513" s="32">
        <v>65003104</v>
      </c>
      <c r="D1513" s="35" t="s">
        <v>3374</v>
      </c>
      <c r="E1513" s="35" t="s">
        <v>3375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3303</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ht="20.1" customHeight="1" spans="3:78">
      <c r="C1514" s="32">
        <v>65003105</v>
      </c>
      <c r="D1514" s="35" t="s">
        <v>3376</v>
      </c>
      <c r="E1514" s="35" t="s">
        <v>3377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3303</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ht="20.1" customHeight="1" spans="3:78">
      <c r="C1515" s="32">
        <v>65004001</v>
      </c>
      <c r="D1515" s="35" t="s">
        <v>3378</v>
      </c>
      <c r="E1515" s="35" t="s">
        <v>3379</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31" t="s">
        <v>3380</v>
      </c>
      <c r="AU1515" s="32" t="s">
        <v>204</v>
      </c>
      <c r="AV1515" s="32"/>
      <c r="AW1515" s="35" t="s">
        <v>205</v>
      </c>
      <c r="AX1515" s="32" t="s">
        <v>3303</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ht="20.1" customHeight="1" spans="3:78">
      <c r="C1516" s="32">
        <v>65004002</v>
      </c>
      <c r="D1516" s="35" t="s">
        <v>3381</v>
      </c>
      <c r="E1516" s="35" t="s">
        <v>3382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3303</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ht="20.1" customHeight="1" spans="3:78">
      <c r="C1517" s="32">
        <v>65004003</v>
      </c>
      <c r="D1517" s="35" t="s">
        <v>3383</v>
      </c>
      <c r="E1517" s="35" t="s">
        <v>3384</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3385</v>
      </c>
      <c r="AU1517" s="32" t="s">
        <v>204</v>
      </c>
      <c r="AV1517" s="32"/>
      <c r="AW1517" s="35" t="s">
        <v>205</v>
      </c>
      <c r="AX1517" s="32" t="s">
        <v>3303</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ht="20.1" customHeight="1" spans="3:78">
      <c r="C1518" s="32">
        <v>65004004</v>
      </c>
      <c r="D1518" s="35" t="s">
        <v>3386</v>
      </c>
      <c r="E1518" s="35" t="s">
        <v>3387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3303</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ht="20.1" customHeight="1" spans="3:78">
      <c r="C1519" s="32">
        <v>65004005</v>
      </c>
      <c r="D1519" s="35" t="s">
        <v>3388</v>
      </c>
      <c r="E1519" s="35" t="s">
        <v>3389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3303</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ht="20.1" customHeight="1" spans="3:78">
      <c r="C1520" s="32">
        <v>65004006</v>
      </c>
      <c r="D1520" s="35" t="s">
        <v>3390</v>
      </c>
      <c r="E1520" s="35" t="s">
        <v>3391</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3392</v>
      </c>
      <c r="AU1520" s="32" t="s">
        <v>204</v>
      </c>
      <c r="AV1520" s="32"/>
      <c r="AW1520" s="35" t="s">
        <v>205</v>
      </c>
      <c r="AX1520" s="32" t="s">
        <v>3303</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ht="20.1" customHeight="1" spans="3:78">
      <c r="C1521" s="32">
        <v>65004101</v>
      </c>
      <c r="D1521" s="35" t="s">
        <v>3393</v>
      </c>
      <c r="E1521" s="35" t="s">
        <v>3394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3303</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ht="20.1" customHeight="1" spans="3:78">
      <c r="C1522" s="32">
        <v>65004102</v>
      </c>
      <c r="D1522" s="35" t="s">
        <v>3395</v>
      </c>
      <c r="E1522" s="35" t="s">
        <v>3396</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3303</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ht="20.1" customHeight="1" spans="3:78">
      <c r="C1523" s="32">
        <v>65004103</v>
      </c>
      <c r="D1523" s="35" t="s">
        <v>3397</v>
      </c>
      <c r="E1523" s="35" t="s">
        <v>3373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3303</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ht="20.1" customHeight="1" spans="3:78">
      <c r="C1524" s="32">
        <v>65004104</v>
      </c>
      <c r="D1524" s="35" t="s">
        <v>3398</v>
      </c>
      <c r="E1524" s="35" t="s">
        <v>3399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3303</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ht="20.1" customHeight="1" spans="3:78">
      <c r="C1525" s="32">
        <v>65004105</v>
      </c>
      <c r="D1525" s="35" t="s">
        <v>3400</v>
      </c>
      <c r="E1525" s="35" t="s">
        <v>3401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3303</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ht="20.1" customHeight="1" spans="3:78">
      <c r="C1526" s="32">
        <v>65005001</v>
      </c>
      <c r="D1526" s="35" t="s">
        <v>3402</v>
      </c>
      <c r="E1526" s="35" t="s">
        <v>3403</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31" t="s">
        <v>3404</v>
      </c>
      <c r="AU1526" s="32" t="s">
        <v>204</v>
      </c>
      <c r="AV1526" s="32"/>
      <c r="AW1526" s="35" t="s">
        <v>205</v>
      </c>
      <c r="AX1526" s="32" t="s">
        <v>3303</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ht="20.1" customHeight="1" spans="3:78">
      <c r="C1527" s="32">
        <v>65005002</v>
      </c>
      <c r="D1527" s="35" t="s">
        <v>3405</v>
      </c>
      <c r="E1527" s="35" t="s">
        <v>3406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3303</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ht="20.1" customHeight="1" spans="3:78">
      <c r="C1528" s="32">
        <v>65005003</v>
      </c>
      <c r="D1528" s="35" t="s">
        <v>3407</v>
      </c>
      <c r="E1528" s="35" t="s">
        <v>3408</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3409</v>
      </c>
      <c r="AU1528" s="32" t="s">
        <v>204</v>
      </c>
      <c r="AV1528" s="32"/>
      <c r="AW1528" s="35" t="s">
        <v>205</v>
      </c>
      <c r="AX1528" s="32" t="s">
        <v>3303</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ht="20.1" customHeight="1" spans="3:78">
      <c r="C1529" s="32">
        <v>65005004</v>
      </c>
      <c r="D1529" s="35" t="s">
        <v>3410</v>
      </c>
      <c r="E1529" s="35" t="s">
        <v>3411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3303</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ht="20.1" customHeight="1" spans="3:78">
      <c r="C1530" s="32">
        <v>65005005</v>
      </c>
      <c r="D1530" s="35" t="s">
        <v>3412</v>
      </c>
      <c r="E1530" s="35" t="s">
        <v>3413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3303</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ht="20.1" customHeight="1" spans="3:78">
      <c r="C1531" s="32">
        <v>65005006</v>
      </c>
      <c r="D1531" s="35" t="s">
        <v>3414</v>
      </c>
      <c r="E1531" s="35" t="s">
        <v>3415</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3416</v>
      </c>
      <c r="AU1531" s="32" t="s">
        <v>204</v>
      </c>
      <c r="AV1531" s="32"/>
      <c r="AW1531" s="35" t="s">
        <v>205</v>
      </c>
      <c r="AX1531" s="32" t="s">
        <v>3303</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ht="20.1" customHeight="1" spans="3:78">
      <c r="C1532" s="32">
        <v>65005101</v>
      </c>
      <c r="D1532" s="35" t="s">
        <v>3417</v>
      </c>
      <c r="E1532" s="35" t="s">
        <v>3418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3303</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ht="20.1" customHeight="1" spans="3:78">
      <c r="C1533" s="32">
        <v>65005102</v>
      </c>
      <c r="D1533" s="35" t="s">
        <v>3419</v>
      </c>
      <c r="E1533" s="35" t="s">
        <v>3420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3303</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ht="20.1" customHeight="1" spans="3:78">
      <c r="C1534" s="32">
        <v>65005103</v>
      </c>
      <c r="D1534" s="35" t="s">
        <v>3421</v>
      </c>
      <c r="E1534" s="35" t="s">
        <v>3422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3303</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ht="20.1" customHeight="1" spans="3:78">
      <c r="C1535" s="32">
        <v>65005104</v>
      </c>
      <c r="D1535" s="35" t="s">
        <v>3423</v>
      </c>
      <c r="E1535" s="35" t="s">
        <v>3424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3303</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ht="20.1" customHeight="1" spans="3:78">
      <c r="C1536" s="32">
        <v>65005105</v>
      </c>
      <c r="D1536" s="35" t="s">
        <v>3425</v>
      </c>
      <c r="E1536" s="35" t="s">
        <v>3426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3303</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ht="20.1" customHeight="1" spans="3:78">
      <c r="C1537" s="32">
        <v>65006001</v>
      </c>
      <c r="D1537" s="35" t="s">
        <v>3427</v>
      </c>
      <c r="E1537" s="35" t="s">
        <v>3428</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31" t="s">
        <v>3429</v>
      </c>
      <c r="AU1537" s="32" t="s">
        <v>204</v>
      </c>
      <c r="AV1537" s="32"/>
      <c r="AW1537" s="35" t="s">
        <v>205</v>
      </c>
      <c r="AX1537" s="32" t="s">
        <v>3303</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ht="20.1" customHeight="1" spans="3:78">
      <c r="C1538" s="32">
        <v>65006002</v>
      </c>
      <c r="D1538" s="35" t="s">
        <v>3430</v>
      </c>
      <c r="E1538" s="35" t="s">
        <v>3431</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3303</v>
      </c>
      <c r="AY1538" s="32">
        <v>0</v>
      </c>
      <c r="AZ1538" s="32">
        <v>40000003</v>
      </c>
      <c r="BA1538" s="35" t="s">
        <v>206</v>
      </c>
      <c r="BB1538" s="35" t="s">
        <v>204</v>
      </c>
      <c r="BC1538" s="31">
        <v>0</v>
      </c>
      <c r="BD1538" s="31">
        <v>0</v>
      </c>
      <c r="BE1538" s="60" t="s">
        <v>3432</v>
      </c>
      <c r="BF1538" s="60" t="s">
        <v>3433</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ht="19.5" customHeight="1" spans="3:78">
      <c r="C1539" s="32">
        <v>65006003</v>
      </c>
      <c r="D1539" s="30" t="s">
        <v>3434</v>
      </c>
      <c r="E1539" s="30" t="s">
        <v>3435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3436</v>
      </c>
      <c r="BF1539" s="33" t="s">
        <v>3437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ht="19.5" customHeight="1" spans="3:78">
      <c r="C1540" s="32">
        <v>65006004</v>
      </c>
      <c r="D1540" s="30" t="s">
        <v>3438</v>
      </c>
      <c r="E1540" s="30" t="s">
        <v>3439</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3440</v>
      </c>
      <c r="BF1540" s="33" t="s">
        <v>3441</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ht="20.1" customHeight="1" spans="3:78">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3442</v>
      </c>
      <c r="AU1541" s="32" t="s">
        <v>204</v>
      </c>
      <c r="AV1541" s="32"/>
      <c r="AW1541" s="35" t="s">
        <v>205</v>
      </c>
      <c r="AX1541" s="32" t="s">
        <v>3303</v>
      </c>
      <c r="AY1541" s="32">
        <v>0</v>
      </c>
      <c r="AZ1541" s="32">
        <v>66001001</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ht="20.1" customHeight="1" spans="3:78">
      <c r="C1542" s="32">
        <v>66001002</v>
      </c>
      <c r="D1542" s="35" t="s">
        <v>3445</v>
      </c>
      <c r="E1542" s="35" t="s">
        <v>3446</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3447</v>
      </c>
      <c r="BF1542" s="60" t="s">
        <v>3448</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ht="20.1" customHeight="1" spans="3:78">
      <c r="C1543" s="32">
        <v>66001003</v>
      </c>
      <c r="D1543" s="35" t="s">
        <v>3449</v>
      </c>
      <c r="E1543" s="35" t="s">
        <v>3450</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3303</v>
      </c>
      <c r="AY1543" s="32">
        <v>0</v>
      </c>
      <c r="AZ1543" s="32">
        <v>66001003</v>
      </c>
      <c r="BA1543" s="35" t="s">
        <v>206</v>
      </c>
      <c r="BB1543" s="35" t="s">
        <v>204</v>
      </c>
      <c r="BC1543" s="31">
        <v>0</v>
      </c>
      <c r="BD1543" s="31">
        <v>0</v>
      </c>
      <c r="BE1543" s="60" t="s">
        <v>3451</v>
      </c>
      <c r="BF1543" s="60" t="s">
        <v>3452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ht="20.1" customHeight="1" spans="3:78">
      <c r="C1544" s="32">
        <v>66001004</v>
      </c>
      <c r="D1544" s="35" t="s">
        <v>3453</v>
      </c>
      <c r="E1544" s="35" t="s">
        <v>3454</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3303</v>
      </c>
      <c r="AY1544" s="32">
        <v>0</v>
      </c>
      <c r="AZ1544" s="32">
        <v>66001004</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ht="20.1" customHeight="1" spans="3:78">
      <c r="C1545" s="19">
        <v>66001005</v>
      </c>
      <c r="D1545" s="20" t="s">
        <v>3457</v>
      </c>
      <c r="E1545" s="20" t="s">
        <v>3458</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3303</v>
      </c>
      <c r="AY1545" s="19" t="s">
        <v>204</v>
      </c>
      <c r="AZ1545" s="19">
        <v>66001005</v>
      </c>
      <c r="BA1545" s="20" t="s">
        <v>206</v>
      </c>
      <c r="BB1545" s="19">
        <v>0</v>
      </c>
      <c r="BC1545" s="19">
        <v>0</v>
      </c>
      <c r="BD1545" s="19">
        <v>0</v>
      </c>
      <c r="BE1545" s="22" t="s">
        <v>3459</v>
      </c>
      <c r="BF1545" s="22" t="s">
        <v>3460</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ht="20.1" customHeight="1" spans="3:78">
      <c r="C1546" s="32">
        <v>66001006</v>
      </c>
      <c r="D1546" s="35" t="s">
        <v>3461</v>
      </c>
      <c r="E1546" s="35" t="s">
        <v>3462</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3303</v>
      </c>
      <c r="AY1546" s="32">
        <v>0</v>
      </c>
      <c r="AZ1546" s="32">
        <v>66001006</v>
      </c>
      <c r="BA1546" s="35" t="s">
        <v>206</v>
      </c>
      <c r="BB1546" s="35" t="s">
        <v>204</v>
      </c>
      <c r="BC1546" s="31">
        <v>0</v>
      </c>
      <c r="BD1546" s="31">
        <v>0</v>
      </c>
      <c r="BE1546" s="60" t="s">
        <v>3463</v>
      </c>
      <c r="BF1546" s="60" t="s">
        <v>3464</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ht="20.1" customHeight="1" spans="3:78">
      <c r="C1547" s="32">
        <v>66001007</v>
      </c>
      <c r="D1547" s="20" t="s">
        <v>3465</v>
      </c>
      <c r="E1547" s="20" t="s">
        <v>3466</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3467</v>
      </c>
      <c r="BF1547" s="22" t="s">
        <v>3468</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ht="19.5" customHeight="1" spans="3:78">
      <c r="C1548" s="32">
        <v>66001008</v>
      </c>
      <c r="D1548" s="35" t="s">
        <v>3469</v>
      </c>
      <c r="E1548" s="35" t="s">
        <v>3470</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3471</v>
      </c>
      <c r="BF1548" s="60" t="s">
        <v>3472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ht="19.5" customHeight="1" spans="3:78">
      <c r="C1549" s="32">
        <v>66001009</v>
      </c>
      <c r="D1549" s="35" t="s">
        <v>3473</v>
      </c>
      <c r="E1549" s="35" t="s">
        <v>3474</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3475</v>
      </c>
      <c r="BF1549" s="60" t="s">
        <v>3476</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ht="20.1" customHeight="1" spans="3:78">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3303</v>
      </c>
      <c r="AY1550" s="32">
        <v>0</v>
      </c>
      <c r="AZ1550" s="32">
        <v>66001010</v>
      </c>
      <c r="BA1550" s="35" t="s">
        <v>206</v>
      </c>
      <c r="BB1550" s="35" t="s">
        <v>204</v>
      </c>
      <c r="BC1550" s="31">
        <v>0</v>
      </c>
      <c r="BD1550" s="31">
        <v>0</v>
      </c>
      <c r="BE1550" s="60" t="s">
        <v>3477</v>
      </c>
      <c r="BF1550" s="60" t="s">
        <v>3478</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ht="20.1" customHeight="1" spans="3:78">
      <c r="C1551" s="32">
        <v>66001011</v>
      </c>
      <c r="D1551" s="30" t="s">
        <v>3479</v>
      </c>
      <c r="E1551" s="30" t="s">
        <v>3480</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3481</v>
      </c>
      <c r="BF1551" s="33" t="s">
        <v>3482</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ht="19.5" customHeight="1" spans="3:78">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3483</v>
      </c>
      <c r="BF1552" s="89" t="s">
        <v>3484</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ht="20.1" customHeight="1" spans="3:78">
      <c r="C1553" s="74">
        <v>66001013</v>
      </c>
      <c r="D1553" s="88" t="s">
        <v>3485</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9" t="s">
        <v>3486</v>
      </c>
      <c r="BF1553" s="209"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ht="20.1" customHeight="1" spans="3:78">
      <c r="C1554" s="74">
        <v>66001014</v>
      </c>
      <c r="D1554" s="88" t="s">
        <v>3488</v>
      </c>
      <c r="E1554" s="88" t="s">
        <v>3489</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9" t="s">
        <v>3490</v>
      </c>
      <c r="BF1554" s="20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ht="20.1" customHeight="1" spans="3:78">
      <c r="C1555" s="74">
        <v>66001015</v>
      </c>
      <c r="D1555" s="88" t="s">
        <v>3492</v>
      </c>
      <c r="E1555" s="88" t="s">
        <v>3493</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9" t="s">
        <v>3494</v>
      </c>
      <c r="BF1555" s="209" t="s">
        <v>3495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ht="20.1" customHeight="1" spans="3:78">
      <c r="C1556" s="74">
        <v>66001016</v>
      </c>
      <c r="D1556" s="88" t="s">
        <v>3496</v>
      </c>
      <c r="E1556" s="88" t="s">
        <v>3497</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3498</v>
      </c>
      <c r="BF1556" s="89" t="s">
        <v>3499</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ht="20.1" customHeight="1" spans="3:78">
      <c r="C1557" s="74">
        <v>66001017</v>
      </c>
      <c r="D1557" s="71" t="s">
        <v>3500</v>
      </c>
      <c r="E1557" s="71" t="s">
        <v>3501</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6" t="s">
        <v>3502</v>
      </c>
      <c r="BC1557" s="75">
        <v>0</v>
      </c>
      <c r="BD1557" s="75">
        <v>0</v>
      </c>
      <c r="BE1557" s="76" t="s">
        <v>3503</v>
      </c>
      <c r="BF1557" s="76" t="s">
        <v>3504</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ht="20.1" customHeight="1" spans="3:78">
      <c r="C1558" s="74">
        <v>66001018</v>
      </c>
      <c r="D1558" s="88" t="s">
        <v>3505</v>
      </c>
      <c r="E1558" s="88" t="s">
        <v>3506</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9" t="s">
        <v>3507</v>
      </c>
      <c r="BF1558" s="209" t="s">
        <v>3508</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ht="20.1" customHeight="1" spans="3:78">
      <c r="C1559" s="74">
        <v>66001019</v>
      </c>
      <c r="D1559" s="71" t="s">
        <v>3509</v>
      </c>
      <c r="E1559" s="71" t="s">
        <v>3510</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3511</v>
      </c>
      <c r="BF1559" s="76" t="s">
        <v>3512</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ht="19.5" customHeight="1" spans="3:78">
      <c r="C1560" s="32">
        <v>66001020</v>
      </c>
      <c r="D1560" s="35" t="s">
        <v>3513</v>
      </c>
      <c r="E1560" s="35" t="s">
        <v>3514</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6"/>
      <c r="BF1560" s="186"/>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ht="20.1" customHeight="1" spans="3:78">
      <c r="C1561" s="32">
        <v>68000001</v>
      </c>
      <c r="D1561" s="35" t="s">
        <v>437</v>
      </c>
      <c r="E1561" s="35" t="s">
        <v>3515</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3516</v>
      </c>
      <c r="BC1561" s="31">
        <v>0</v>
      </c>
      <c r="BD1561" s="31">
        <v>0</v>
      </c>
      <c r="BE1561" s="60" t="s">
        <v>3517</v>
      </c>
      <c r="BF1561" s="60" t="s">
        <v>3518</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ht="20.1" customHeight="1" spans="3:78">
      <c r="C1562" s="32">
        <v>68000002</v>
      </c>
      <c r="D1562" s="35" t="s">
        <v>3519</v>
      </c>
      <c r="E1562" s="35" t="s">
        <v>3520</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3521</v>
      </c>
      <c r="BF1562" s="60" t="s">
        <v>3522</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ht="20.1" customHeight="1" spans="3:78">
      <c r="C1563" s="32">
        <v>68000003</v>
      </c>
      <c r="D1563" s="35" t="s">
        <v>3523</v>
      </c>
      <c r="E1563" s="35" t="s">
        <v>3524</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3525</v>
      </c>
      <c r="BF1563" s="60" t="s">
        <v>3526</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ht="20.1" customHeight="1" spans="3:78">
      <c r="C1564" s="32">
        <v>68000004</v>
      </c>
      <c r="D1564" s="35" t="s">
        <v>3527</v>
      </c>
      <c r="E1564" s="35" t="s">
        <v>3528</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3" t="s">
        <v>3529</v>
      </c>
      <c r="BC1564" s="31">
        <v>0</v>
      </c>
      <c r="BD1564" s="31">
        <v>0</v>
      </c>
      <c r="BE1564" s="33" t="s">
        <v>3530</v>
      </c>
      <c r="BF1564" s="33" t="s">
        <v>3531</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ht="20.1" customHeight="1" spans="3:78">
      <c r="C1565" s="32">
        <v>68000005</v>
      </c>
      <c r="D1565" s="35" t="s">
        <v>3532</v>
      </c>
      <c r="E1565" s="35" t="s">
        <v>3533</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3534</v>
      </c>
      <c r="BF1565" s="60" t="s">
        <v>3535</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ht="20.1" customHeight="1" spans="3:78">
      <c r="C1566" s="32">
        <v>68000006</v>
      </c>
      <c r="D1566" s="35" t="s">
        <v>3536</v>
      </c>
      <c r="E1566" s="35" t="s">
        <v>3537</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3538</v>
      </c>
      <c r="BF1566" s="60" t="s">
        <v>3539</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ht="20.1" customHeight="1" spans="3:78">
      <c r="C1567" s="32">
        <v>68000007</v>
      </c>
      <c r="D1567" s="35" t="s">
        <v>419</v>
      </c>
      <c r="E1567" s="35" t="s">
        <v>3540</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3541</v>
      </c>
      <c r="BF1567" s="60" t="s">
        <v>3542</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ht="20.1" customHeight="1" spans="3:78">
      <c r="C1568" s="32">
        <v>68000008</v>
      </c>
      <c r="D1568" s="35" t="s">
        <v>3543</v>
      </c>
      <c r="E1568" s="35" t="s">
        <v>3268</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3544</v>
      </c>
      <c r="BC1568" s="31">
        <v>0</v>
      </c>
      <c r="BD1568" s="31">
        <v>0</v>
      </c>
      <c r="BE1568" s="60" t="s">
        <v>3545</v>
      </c>
      <c r="BF1568" s="60" t="s">
        <v>3546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ht="20.1" customHeight="1" spans="3:78">
      <c r="C1569" s="32">
        <v>68000009</v>
      </c>
      <c r="D1569" s="35" t="s">
        <v>3547</v>
      </c>
      <c r="E1569" s="35" t="s">
        <v>3548</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3549</v>
      </c>
      <c r="BF1569" s="60" t="s">
        <v>3550</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ht="20.1" customHeight="1" spans="3:78">
      <c r="C1570" s="32">
        <v>68000010</v>
      </c>
      <c r="D1570" s="35" t="s">
        <v>3551</v>
      </c>
      <c r="E1570" s="35" t="s">
        <v>3552</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ht="20.1" customHeight="1" spans="3:78">
      <c r="C1571" s="32">
        <v>68000011</v>
      </c>
      <c r="D1571" s="35" t="s">
        <v>3556</v>
      </c>
      <c r="E1571" s="35" t="s">
        <v>3557</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ht="20.1" customHeight="1" spans="3:78">
      <c r="C1572" s="32">
        <v>68000012</v>
      </c>
      <c r="D1572" s="35" t="s">
        <v>3560</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ht="20.1" customHeight="1" spans="3:78">
      <c r="C1573" s="32">
        <v>68000013</v>
      </c>
      <c r="D1573" s="35" t="s">
        <v>3564</v>
      </c>
      <c r="E1573" s="35" t="s">
        <v>3565</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ht="20.1" customHeight="1" spans="3:78">
      <c r="C1574" s="32">
        <v>68000014</v>
      </c>
      <c r="D1574" s="35" t="s">
        <v>3569</v>
      </c>
      <c r="E1574" s="35" t="s">
        <v>3570</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3571</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ht="20.1" customHeight="1" spans="3:78">
      <c r="C1575" s="32">
        <v>68000015</v>
      </c>
      <c r="D1575" s="35" t="s">
        <v>3574</v>
      </c>
      <c r="E1575" s="35" t="s">
        <v>3575</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ht="20.1" customHeight="1" spans="3:78">
      <c r="C1576" s="32">
        <v>68000016</v>
      </c>
      <c r="D1576" s="35" t="s">
        <v>3579</v>
      </c>
      <c r="E1576" s="35" t="s">
        <v>3580</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3581</v>
      </c>
      <c r="BF1576" s="60" t="s">
        <v>3582</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ht="20.1" customHeight="1" spans="3:78">
      <c r="C1577" s="32">
        <v>68000017</v>
      </c>
      <c r="D1577" s="35" t="s">
        <v>3583</v>
      </c>
      <c r="E1577" s="35" t="s">
        <v>3584</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ht="20.1" customHeight="1" spans="3:78">
      <c r="C1578" s="32">
        <v>68000018</v>
      </c>
      <c r="D1578" s="35" t="s">
        <v>3588</v>
      </c>
      <c r="E1578" s="35" t="s">
        <v>3589</v>
      </c>
      <c r="F1578" s="32">
        <v>1</v>
      </c>
      <c r="G1578" s="32">
        <v>68000004</v>
      </c>
      <c r="H1578" s="21">
        <v>0</v>
      </c>
      <c r="I1578" s="31">
        <v>0</v>
      </c>
      <c r="J1578" s="32">
        <v>1</v>
      </c>
      <c r="K1578" s="32">
        <v>0</v>
      </c>
      <c r="L1578" s="32">
        <v>0</v>
      </c>
      <c r="M1578" s="21">
        <v>0</v>
      </c>
      <c r="N1578" s="21">
        <v>0</v>
      </c>
      <c r="O1578" s="21">
        <v>2</v>
      </c>
      <c r="P1578" s="21">
        <v>1</v>
      </c>
      <c r="Q1578" s="21">
        <v>0.075</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3590</v>
      </c>
      <c r="BC1578" s="31">
        <v>0</v>
      </c>
      <c r="BD1578" s="31">
        <v>0</v>
      </c>
      <c r="BE1578" s="33" t="s">
        <v>3591</v>
      </c>
      <c r="BF1578" s="33" t="s">
        <v>3592</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ht="20.1" customHeight="1" spans="3:78">
      <c r="C1579" s="32">
        <v>68000101</v>
      </c>
      <c r="D1579" s="35" t="s">
        <v>3593</v>
      </c>
      <c r="E1579" s="35" t="s">
        <v>3594</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3595</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ht="20.1" customHeight="1" spans="3:78">
      <c r="C1580" s="32">
        <v>68000102</v>
      </c>
      <c r="D1580" s="35" t="s">
        <v>3598</v>
      </c>
      <c r="E1580" s="35" t="s">
        <v>3599</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ht="20.1" customHeight="1" spans="3:78">
      <c r="C1581" s="32">
        <v>68000103</v>
      </c>
      <c r="D1581" s="35" t="s">
        <v>3602</v>
      </c>
      <c r="E1581" s="35" t="s">
        <v>3603</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ht="20.1" customHeight="1" spans="3:78">
      <c r="C1582" s="32">
        <v>68000104</v>
      </c>
      <c r="D1582" s="35" t="s">
        <v>3606</v>
      </c>
      <c r="E1582" s="35" t="s">
        <v>3607</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ht="20.1" customHeight="1" spans="3:78">
      <c r="C1583" s="32">
        <v>68000105</v>
      </c>
      <c r="D1583" s="35" t="s">
        <v>3610</v>
      </c>
      <c r="E1583" s="35" t="s">
        <v>3611</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ht="20.1" customHeight="1" spans="3:78">
      <c r="C1584" s="32">
        <v>68000106</v>
      </c>
      <c r="D1584" s="35" t="s">
        <v>3614</v>
      </c>
      <c r="E1584" s="35" t="s">
        <v>3615</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ht="20.1" customHeight="1" spans="3:78">
      <c r="C1585" s="32">
        <v>68000107</v>
      </c>
      <c r="D1585" s="35" t="s">
        <v>3618</v>
      </c>
      <c r="E1585" s="35" t="s">
        <v>3619</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ht="20.1" customHeight="1" spans="3:78">
      <c r="C1586" s="32">
        <v>68000108</v>
      </c>
      <c r="D1586" s="35" t="s">
        <v>3622</v>
      </c>
      <c r="E1586" s="35" t="s">
        <v>3623</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3624</v>
      </c>
      <c r="BF1586" s="60" t="s">
        <v>3625</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ht="20.1" customHeight="1" spans="3:78">
      <c r="C1587" s="32">
        <v>68000109</v>
      </c>
      <c r="D1587" s="35" t="s">
        <v>3626</v>
      </c>
      <c r="E1587" s="35" t="s">
        <v>3627</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3628</v>
      </c>
      <c r="BC1587" s="31">
        <v>0</v>
      </c>
      <c r="BD1587" s="31">
        <v>0</v>
      </c>
      <c r="BE1587" s="60" t="s">
        <v>3629</v>
      </c>
      <c r="BF1587" s="60" t="s">
        <v>3630</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ht="20.1" customHeight="1" spans="3:78">
      <c r="C1588" s="32">
        <v>68000110</v>
      </c>
      <c r="D1588" s="35" t="s">
        <v>3631</v>
      </c>
      <c r="E1588" s="35" t="s">
        <v>3632</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9" t="s">
        <v>3633</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ht="20.1" customHeight="1" spans="3:78">
      <c r="C1589" s="32">
        <v>68000111</v>
      </c>
      <c r="D1589" s="35" t="s">
        <v>3636</v>
      </c>
      <c r="E1589" s="35" t="s">
        <v>3637</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9" t="s">
        <v>3633</v>
      </c>
      <c r="AU1589" s="32" t="s">
        <v>204</v>
      </c>
      <c r="AV1589" s="32"/>
      <c r="AW1589" s="35" t="s">
        <v>205</v>
      </c>
      <c r="AX1589" s="32">
        <v>0</v>
      </c>
      <c r="AY1589" s="32">
        <v>0</v>
      </c>
      <c r="AZ1589" s="32">
        <v>0</v>
      </c>
      <c r="BA1589" s="35" t="s">
        <v>206</v>
      </c>
      <c r="BB1589" s="35" t="s">
        <v>204</v>
      </c>
      <c r="BC1589" s="31">
        <v>0</v>
      </c>
      <c r="BD1589" s="31">
        <v>0</v>
      </c>
      <c r="BE1589" s="60" t="s">
        <v>3638</v>
      </c>
      <c r="BF1589" s="60" t="s">
        <v>3639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ht="20.1" customHeight="1" spans="3:78">
      <c r="C1590" s="32">
        <v>68000112</v>
      </c>
      <c r="D1590" s="35" t="s">
        <v>3640</v>
      </c>
      <c r="E1590" s="35" t="s">
        <v>3641</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9" t="s">
        <v>3633</v>
      </c>
      <c r="AU1590" s="32" t="s">
        <v>204</v>
      </c>
      <c r="AV1590" s="32"/>
      <c r="AW1590" s="35" t="s">
        <v>205</v>
      </c>
      <c r="AX1590" s="32">
        <v>0</v>
      </c>
      <c r="AY1590" s="32">
        <v>0</v>
      </c>
      <c r="AZ1590" s="32">
        <v>0</v>
      </c>
      <c r="BA1590" s="35" t="s">
        <v>206</v>
      </c>
      <c r="BB1590" s="35" t="s">
        <v>204</v>
      </c>
      <c r="BC1590" s="31">
        <v>0</v>
      </c>
      <c r="BD1590" s="31">
        <v>0</v>
      </c>
      <c r="BE1590" s="60" t="s">
        <v>3642</v>
      </c>
      <c r="BF1590" s="60" t="s">
        <v>3643</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ht="20.1" customHeight="1" spans="3:78">
      <c r="C1591" s="32">
        <v>68000113</v>
      </c>
      <c r="D1591" s="35" t="s">
        <v>3237</v>
      </c>
      <c r="E1591" s="35" t="s">
        <v>3644</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3645</v>
      </c>
      <c r="BF1591" s="60" t="s">
        <v>3646</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ht="20.1" customHeight="1" spans="3:78">
      <c r="C1592" s="32">
        <v>69000001</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6" t="s">
        <v>3650</v>
      </c>
      <c r="BF1592" s="256" t="s">
        <v>3651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ht="20.1" customHeight="1" spans="3:78">
      <c r="C1593" s="32">
        <v>69000002</v>
      </c>
      <c r="D1593" s="35" t="s">
        <v>3652</v>
      </c>
      <c r="E1593" s="35" t="s">
        <v>3653</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5">
        <v>69000021</v>
      </c>
      <c r="AU1593" s="32" t="s">
        <v>204</v>
      </c>
      <c r="AV1593" s="32"/>
      <c r="AW1593" s="35" t="s">
        <v>205</v>
      </c>
      <c r="AX1593" s="32">
        <v>0</v>
      </c>
      <c r="AY1593" s="32">
        <v>0</v>
      </c>
      <c r="AZ1593" s="32">
        <v>0</v>
      </c>
      <c r="BA1593" s="35" t="s">
        <v>206</v>
      </c>
      <c r="BB1593" s="35" t="s">
        <v>204</v>
      </c>
      <c r="BC1593" s="31">
        <v>0</v>
      </c>
      <c r="BD1593" s="31">
        <v>1</v>
      </c>
      <c r="BE1593" s="60" t="s">
        <v>3654</v>
      </c>
      <c r="BF1593" s="60" t="s">
        <v>3655</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ht="20.1" customHeight="1" spans="3:78">
      <c r="C1594" s="32">
        <v>69000003</v>
      </c>
      <c r="D1594" s="94" t="s">
        <v>3656</v>
      </c>
      <c r="E1594" s="94" t="s">
        <v>3657</v>
      </c>
      <c r="F1594" s="25">
        <v>1</v>
      </c>
      <c r="G1594" s="32">
        <v>60090002</v>
      </c>
      <c r="H1594" s="25">
        <v>0</v>
      </c>
      <c r="I1594" s="26">
        <v>0</v>
      </c>
      <c r="J1594" s="25">
        <v>1</v>
      </c>
      <c r="K1594" s="25">
        <v>0</v>
      </c>
      <c r="L1594" s="26">
        <v>0</v>
      </c>
      <c r="M1594" s="26">
        <v>0</v>
      </c>
      <c r="N1594" s="25" t="s">
        <v>3658</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6" t="s">
        <v>3650</v>
      </c>
      <c r="BF1594" s="256" t="s">
        <v>3651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ht="20.1" customHeight="1" spans="3:78">
      <c r="C1595" s="32">
        <v>69000004</v>
      </c>
      <c r="D1595" s="35" t="s">
        <v>3659</v>
      </c>
      <c r="E1595" s="35" t="s">
        <v>3660</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5">
        <v>69000041</v>
      </c>
      <c r="AU1595" s="32" t="s">
        <v>204</v>
      </c>
      <c r="AV1595" s="32"/>
      <c r="AW1595" s="35" t="s">
        <v>205</v>
      </c>
      <c r="AX1595" s="32">
        <v>0</v>
      </c>
      <c r="AY1595" s="32">
        <v>0</v>
      </c>
      <c r="AZ1595" s="32">
        <v>0</v>
      </c>
      <c r="BA1595" s="35" t="s">
        <v>206</v>
      </c>
      <c r="BB1595" s="35" t="s">
        <v>204</v>
      </c>
      <c r="BC1595" s="31">
        <v>0</v>
      </c>
      <c r="BD1595" s="31">
        <v>1</v>
      </c>
      <c r="BE1595" s="22" t="s">
        <v>3661</v>
      </c>
      <c r="BF1595" s="22" t="s">
        <v>3662</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ht="20.1" customHeight="1" spans="3:78">
      <c r="C1596" s="32">
        <v>69000005</v>
      </c>
      <c r="D1596" s="94" t="s">
        <v>3663</v>
      </c>
      <c r="E1596" s="94" t="s">
        <v>3664</v>
      </c>
      <c r="F1596" s="25">
        <v>1</v>
      </c>
      <c r="G1596" s="32">
        <v>60090002</v>
      </c>
      <c r="H1596" s="25">
        <v>0</v>
      </c>
      <c r="I1596" s="26">
        <v>0</v>
      </c>
      <c r="J1596" s="25">
        <v>1</v>
      </c>
      <c r="K1596" s="25">
        <v>0</v>
      </c>
      <c r="L1596" s="26">
        <v>0</v>
      </c>
      <c r="M1596" s="26">
        <v>0</v>
      </c>
      <c r="N1596" s="25" t="s">
        <v>3665</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6" t="s">
        <v>3650</v>
      </c>
      <c r="BF1596" s="256" t="s">
        <v>3651</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ht="20.1" customHeight="1" spans="3:78">
      <c r="C1597" s="32">
        <v>69000006</v>
      </c>
      <c r="D1597" s="20" t="s">
        <v>3666</v>
      </c>
      <c r="E1597" s="20" t="s">
        <v>3667</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3668</v>
      </c>
      <c r="BF1597" s="22" t="s">
        <v>3669</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ht="20.1" customHeight="1" spans="3:78">
      <c r="C1598" s="32">
        <v>69000007</v>
      </c>
      <c r="D1598" s="20" t="s">
        <v>3670</v>
      </c>
      <c r="E1598" s="20" t="s">
        <v>3671</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5">
        <v>69000071</v>
      </c>
      <c r="AU1598" s="32" t="s">
        <v>204</v>
      </c>
      <c r="AV1598" s="32"/>
      <c r="AW1598" s="35" t="s">
        <v>205</v>
      </c>
      <c r="AX1598" s="32">
        <v>0</v>
      </c>
      <c r="AY1598" s="32">
        <v>0</v>
      </c>
      <c r="AZ1598" s="32">
        <v>0</v>
      </c>
      <c r="BA1598" s="35" t="s">
        <v>206</v>
      </c>
      <c r="BB1598" s="35" t="s">
        <v>204</v>
      </c>
      <c r="BC1598" s="31">
        <v>0</v>
      </c>
      <c r="BD1598" s="31">
        <v>1</v>
      </c>
      <c r="BE1598" s="22" t="s">
        <v>3672</v>
      </c>
      <c r="BF1598" s="22" t="s">
        <v>3673</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ht="20.1" customHeight="1" spans="3:78">
      <c r="C1599" s="32">
        <v>69000008</v>
      </c>
      <c r="D1599" s="94" t="s">
        <v>3674</v>
      </c>
      <c r="E1599" s="94" t="s">
        <v>3675</v>
      </c>
      <c r="F1599" s="25">
        <v>1</v>
      </c>
      <c r="G1599" s="32">
        <v>60090002</v>
      </c>
      <c r="H1599" s="25">
        <v>0</v>
      </c>
      <c r="I1599" s="26">
        <v>0</v>
      </c>
      <c r="J1599" s="25">
        <v>1</v>
      </c>
      <c r="K1599" s="25">
        <v>0</v>
      </c>
      <c r="L1599" s="26">
        <v>0</v>
      </c>
      <c r="M1599" s="26">
        <v>0</v>
      </c>
      <c r="N1599" s="25" t="s">
        <v>3676</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6" t="s">
        <v>3650</v>
      </c>
      <c r="BF1599" s="256" t="s">
        <v>3651</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ht="20.1" customHeight="1" spans="3:78">
      <c r="C1600" s="32">
        <v>69000009</v>
      </c>
      <c r="D1600" s="94" t="s">
        <v>3677</v>
      </c>
      <c r="E1600" s="94" t="s">
        <v>3678</v>
      </c>
      <c r="F1600" s="25">
        <v>1</v>
      </c>
      <c r="G1600" s="32">
        <v>60090002</v>
      </c>
      <c r="H1600" s="25">
        <v>0</v>
      </c>
      <c r="I1600" s="26">
        <v>0</v>
      </c>
      <c r="J1600" s="25">
        <v>1</v>
      </c>
      <c r="K1600" s="25">
        <v>0</v>
      </c>
      <c r="L1600" s="26">
        <v>0</v>
      </c>
      <c r="M1600" s="26">
        <v>0</v>
      </c>
      <c r="N1600" s="25" t="s">
        <v>3676</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6" t="s">
        <v>3650</v>
      </c>
      <c r="BF1600" s="256" t="s">
        <v>3651</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ht="20.1" customHeight="1" spans="3:78">
      <c r="C1601" s="32">
        <v>69000010</v>
      </c>
      <c r="D1601" s="35" t="s">
        <v>3679</v>
      </c>
      <c r="E1601" s="35" t="s">
        <v>3680</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5">
        <v>69000101</v>
      </c>
      <c r="AU1601" s="32" t="s">
        <v>204</v>
      </c>
      <c r="AV1601" s="32"/>
      <c r="AW1601" s="35" t="s">
        <v>205</v>
      </c>
      <c r="AX1601" s="32">
        <v>0</v>
      </c>
      <c r="AY1601" s="32">
        <v>0</v>
      </c>
      <c r="AZ1601" s="32">
        <v>0</v>
      </c>
      <c r="BA1601" s="35" t="s">
        <v>206</v>
      </c>
      <c r="BB1601" s="35" t="s">
        <v>204</v>
      </c>
      <c r="BC1601" s="31">
        <v>0</v>
      </c>
      <c r="BD1601" s="31">
        <v>1</v>
      </c>
      <c r="BE1601" s="60" t="s">
        <v>3654</v>
      </c>
      <c r="BF1601" s="60" t="s">
        <v>3655</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ht="20.1" customHeight="1" spans="3:78">
      <c r="C1602" s="32">
        <v>69000011</v>
      </c>
      <c r="D1602" s="20" t="s">
        <v>3681</v>
      </c>
      <c r="E1602" s="20" t="s">
        <v>3682</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5">
        <v>69000111</v>
      </c>
      <c r="AU1602" s="32" t="s">
        <v>204</v>
      </c>
      <c r="AV1602" s="32"/>
      <c r="AW1602" s="35" t="s">
        <v>205</v>
      </c>
      <c r="AX1602" s="32">
        <v>0</v>
      </c>
      <c r="AY1602" s="32">
        <v>0</v>
      </c>
      <c r="AZ1602" s="32">
        <v>0</v>
      </c>
      <c r="BA1602" s="35" t="s">
        <v>206</v>
      </c>
      <c r="BB1602" s="35" t="s">
        <v>204</v>
      </c>
      <c r="BC1602" s="31">
        <v>0</v>
      </c>
      <c r="BD1602" s="31">
        <v>1</v>
      </c>
      <c r="BE1602" s="22" t="s">
        <v>3672</v>
      </c>
      <c r="BF1602" s="22" t="s">
        <v>3673</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ht="20.1" customHeight="1" spans="3:78">
      <c r="C1603" s="32">
        <v>69000012</v>
      </c>
      <c r="D1603" s="20" t="s">
        <v>3683</v>
      </c>
      <c r="E1603" s="20" t="s">
        <v>3684</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5">
        <v>0</v>
      </c>
      <c r="AU1603" s="19">
        <v>69000121</v>
      </c>
      <c r="AV1603" s="19"/>
      <c r="AW1603" s="20" t="s">
        <v>262</v>
      </c>
      <c r="AX1603" s="19" t="s">
        <v>1854</v>
      </c>
      <c r="AY1603" s="19" t="s">
        <v>204</v>
      </c>
      <c r="AZ1603" s="19" t="s">
        <v>2087</v>
      </c>
      <c r="BA1603" s="20" t="s">
        <v>206</v>
      </c>
      <c r="BB1603" s="19">
        <v>0</v>
      </c>
      <c r="BC1603" s="31">
        <v>0</v>
      </c>
      <c r="BD1603" s="31">
        <v>1</v>
      </c>
      <c r="BE1603" s="22" t="s">
        <v>3685</v>
      </c>
      <c r="BF1603" s="22" t="s">
        <v>3686</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ht="20.1" customHeight="1" spans="3:78">
      <c r="C1604" s="32">
        <v>69000013</v>
      </c>
      <c r="D1604" s="257" t="s">
        <v>3687</v>
      </c>
      <c r="E1604" s="257" t="s">
        <v>3688</v>
      </c>
      <c r="F1604" s="25">
        <v>1</v>
      </c>
      <c r="G1604" s="32">
        <v>60090002</v>
      </c>
      <c r="H1604" s="25">
        <v>0</v>
      </c>
      <c r="I1604" s="26">
        <v>0</v>
      </c>
      <c r="J1604" s="25">
        <v>1</v>
      </c>
      <c r="K1604" s="25">
        <v>0</v>
      </c>
      <c r="L1604" s="26">
        <v>0</v>
      </c>
      <c r="M1604" s="26">
        <v>0</v>
      </c>
      <c r="N1604" s="25" t="s">
        <v>3689</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6" t="s">
        <v>3650</v>
      </c>
      <c r="BF1604" s="256" t="s">
        <v>3651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ht="20.1" customHeight="1" spans="3:78">
      <c r="C1605" s="32">
        <v>69000014</v>
      </c>
      <c r="D1605" s="257" t="s">
        <v>3690</v>
      </c>
      <c r="E1605" s="257" t="s">
        <v>3691</v>
      </c>
      <c r="F1605" s="25">
        <v>1</v>
      </c>
      <c r="G1605" s="32">
        <v>60090002</v>
      </c>
      <c r="H1605" s="25">
        <v>0</v>
      </c>
      <c r="I1605" s="26">
        <v>0</v>
      </c>
      <c r="J1605" s="25">
        <v>1</v>
      </c>
      <c r="K1605" s="25">
        <v>0</v>
      </c>
      <c r="L1605" s="26">
        <v>0</v>
      </c>
      <c r="M1605" s="26">
        <v>0</v>
      </c>
      <c r="N1605" s="25" t="s">
        <v>3692</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6" t="s">
        <v>3650</v>
      </c>
      <c r="BF1605" s="256" t="s">
        <v>3651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ht="20.1" customHeight="1" spans="3:78">
      <c r="C1606" s="32">
        <v>69000015</v>
      </c>
      <c r="D1606" s="257" t="s">
        <v>3693</v>
      </c>
      <c r="E1606" s="257" t="s">
        <v>3694</v>
      </c>
      <c r="F1606" s="25">
        <v>1</v>
      </c>
      <c r="G1606" s="32">
        <v>60090002</v>
      </c>
      <c r="H1606" s="25">
        <v>0</v>
      </c>
      <c r="I1606" s="26">
        <v>0</v>
      </c>
      <c r="J1606" s="25">
        <v>1</v>
      </c>
      <c r="K1606" s="25">
        <v>0</v>
      </c>
      <c r="L1606" s="26">
        <v>0</v>
      </c>
      <c r="M1606" s="26">
        <v>0</v>
      </c>
      <c r="N1606" s="25" t="s">
        <v>3695</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6" t="s">
        <v>3650</v>
      </c>
      <c r="BF1606" s="256" t="s">
        <v>3651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ht="20.1" customHeight="1" spans="3:78">
      <c r="C1607" s="32">
        <v>69000016</v>
      </c>
      <c r="D1607" s="257" t="s">
        <v>3696</v>
      </c>
      <c r="E1607" s="257" t="s">
        <v>3697</v>
      </c>
      <c r="F1607" s="25">
        <v>1</v>
      </c>
      <c r="G1607" s="32">
        <v>60090002</v>
      </c>
      <c r="H1607" s="25">
        <v>0</v>
      </c>
      <c r="I1607" s="26">
        <v>0</v>
      </c>
      <c r="J1607" s="25">
        <v>1</v>
      </c>
      <c r="K1607" s="25">
        <v>0</v>
      </c>
      <c r="L1607" s="26">
        <v>0</v>
      </c>
      <c r="M1607" s="26">
        <v>0</v>
      </c>
      <c r="N1607" s="25" t="s">
        <v>3698</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6" t="s">
        <v>3650</v>
      </c>
      <c r="BF1607" s="256" t="s">
        <v>3651</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ht="20.1" customHeight="1" spans="3:78">
      <c r="C1608" s="32">
        <v>69000017</v>
      </c>
      <c r="D1608" s="257" t="s">
        <v>3699</v>
      </c>
      <c r="E1608" s="257" t="s">
        <v>3700</v>
      </c>
      <c r="F1608" s="25">
        <v>1</v>
      </c>
      <c r="G1608" s="32">
        <v>60090002</v>
      </c>
      <c r="H1608" s="25">
        <v>0</v>
      </c>
      <c r="I1608" s="26">
        <v>0</v>
      </c>
      <c r="J1608" s="25">
        <v>1</v>
      </c>
      <c r="K1608" s="25">
        <v>0</v>
      </c>
      <c r="L1608" s="26">
        <v>0</v>
      </c>
      <c r="M1608" s="26">
        <v>0</v>
      </c>
      <c r="N1608" s="25" t="s">
        <v>3701</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6" t="s">
        <v>3650</v>
      </c>
      <c r="BF1608" s="256" t="s">
        <v>3651</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ht="20.1" customHeight="1" spans="3:78">
      <c r="C1609" s="74">
        <v>69000018</v>
      </c>
      <c r="D1609" s="258" t="s">
        <v>3702</v>
      </c>
      <c r="E1609" s="258" t="s">
        <v>3703</v>
      </c>
      <c r="F1609" s="90">
        <v>1</v>
      </c>
      <c r="G1609" s="74">
        <v>60090002</v>
      </c>
      <c r="H1609" s="90">
        <v>0</v>
      </c>
      <c r="I1609" s="127">
        <v>0</v>
      </c>
      <c r="J1609" s="90">
        <v>1</v>
      </c>
      <c r="K1609" s="90">
        <v>0</v>
      </c>
      <c r="L1609" s="127">
        <v>0</v>
      </c>
      <c r="M1609" s="127">
        <v>0</v>
      </c>
      <c r="N1609" s="90" t="s">
        <v>3704</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9">
        <v>0</v>
      </c>
      <c r="AV1609" s="259"/>
      <c r="AW1609" s="90">
        <v>0</v>
      </c>
      <c r="AX1609" s="127">
        <v>0</v>
      </c>
      <c r="AY1609" s="127">
        <v>0</v>
      </c>
      <c r="AZ1609" s="127">
        <v>0</v>
      </c>
      <c r="BA1609" s="88" t="s">
        <v>206</v>
      </c>
      <c r="BB1609" s="260">
        <v>0</v>
      </c>
      <c r="BC1609" s="75">
        <v>0</v>
      </c>
      <c r="BD1609" s="75">
        <v>1</v>
      </c>
      <c r="BE1609" s="261" t="s">
        <v>3650</v>
      </c>
      <c r="BF1609" s="261" t="s">
        <v>3651</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ht="20.1" customHeight="1" spans="3:78">
      <c r="C1610" s="32">
        <v>69011001</v>
      </c>
      <c r="D1610" s="262" t="s">
        <v>3705</v>
      </c>
      <c r="E1610" s="262" t="s">
        <v>3706</v>
      </c>
      <c r="F1610" s="69">
        <v>1</v>
      </c>
      <c r="G1610" s="69">
        <v>60090002</v>
      </c>
      <c r="H1610" s="59">
        <v>0</v>
      </c>
      <c r="I1610" s="59">
        <v>0</v>
      </c>
      <c r="J1610" s="69">
        <v>1</v>
      </c>
      <c r="K1610" s="69">
        <v>0</v>
      </c>
      <c r="L1610" s="59">
        <v>0</v>
      </c>
      <c r="M1610" s="59">
        <v>0</v>
      </c>
      <c r="N1610" s="59" t="s">
        <v>3707</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3">
        <v>0</v>
      </c>
      <c r="AU1610" s="59">
        <v>0</v>
      </c>
      <c r="AV1610" s="59"/>
      <c r="AW1610" s="262">
        <v>0</v>
      </c>
      <c r="AX1610" s="59">
        <v>0</v>
      </c>
      <c r="AY1610" s="59">
        <v>0</v>
      </c>
      <c r="AZ1610" s="59">
        <v>0</v>
      </c>
      <c r="BA1610" s="20" t="s">
        <v>206</v>
      </c>
      <c r="BB1610" s="59">
        <v>0</v>
      </c>
      <c r="BC1610" s="264">
        <v>0</v>
      </c>
      <c r="BD1610" s="31">
        <v>1</v>
      </c>
      <c r="BE1610" s="262" t="s">
        <v>3705</v>
      </c>
      <c r="BF1610" s="262" t="s">
        <v>3706</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ht="20.1" customHeight="1" spans="3:78">
      <c r="C1611" s="32">
        <v>69011002</v>
      </c>
      <c r="D1611" s="262" t="s">
        <v>3708</v>
      </c>
      <c r="E1611" s="262" t="s">
        <v>3709</v>
      </c>
      <c r="F1611" s="69">
        <v>1</v>
      </c>
      <c r="G1611" s="69">
        <v>60090002</v>
      </c>
      <c r="H1611" s="59">
        <v>0</v>
      </c>
      <c r="I1611" s="59">
        <v>0</v>
      </c>
      <c r="J1611" s="69">
        <v>1</v>
      </c>
      <c r="K1611" s="69">
        <v>0</v>
      </c>
      <c r="L1611" s="59">
        <v>0</v>
      </c>
      <c r="M1611" s="59">
        <v>0</v>
      </c>
      <c r="N1611" s="59" t="s">
        <v>3676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3">
        <v>0</v>
      </c>
      <c r="AU1611" s="59">
        <v>0</v>
      </c>
      <c r="AV1611" s="59"/>
      <c r="AW1611" s="262">
        <v>0</v>
      </c>
      <c r="AX1611" s="59">
        <v>0</v>
      </c>
      <c r="AY1611" s="59">
        <v>0</v>
      </c>
      <c r="AZ1611" s="59">
        <v>0</v>
      </c>
      <c r="BA1611" s="20" t="s">
        <v>206</v>
      </c>
      <c r="BB1611" s="59">
        <v>0</v>
      </c>
      <c r="BC1611" s="264">
        <v>0</v>
      </c>
      <c r="BD1611" s="31">
        <v>1</v>
      </c>
      <c r="BE1611" s="262" t="s">
        <v>3708</v>
      </c>
      <c r="BF1611" s="262" t="s">
        <v>3709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ht="20.1" customHeight="1" spans="3:78">
      <c r="C1612" s="32">
        <v>69011003</v>
      </c>
      <c r="D1612" s="262" t="s">
        <v>3710</v>
      </c>
      <c r="E1612" s="262" t="s">
        <v>3711</v>
      </c>
      <c r="F1612" s="69">
        <v>1</v>
      </c>
      <c r="G1612" s="69">
        <v>60090002</v>
      </c>
      <c r="H1612" s="59">
        <v>0</v>
      </c>
      <c r="I1612" s="59">
        <v>0</v>
      </c>
      <c r="J1612" s="69">
        <v>1</v>
      </c>
      <c r="K1612" s="69">
        <v>0</v>
      </c>
      <c r="L1612" s="59">
        <v>0</v>
      </c>
      <c r="M1612" s="59">
        <v>0</v>
      </c>
      <c r="N1612" s="59" t="s">
        <v>3712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3">
        <v>0</v>
      </c>
      <c r="AU1612" s="59">
        <v>0</v>
      </c>
      <c r="AV1612" s="59"/>
      <c r="AW1612" s="262">
        <v>0</v>
      </c>
      <c r="AX1612" s="59">
        <v>0</v>
      </c>
      <c r="AY1612" s="59">
        <v>0</v>
      </c>
      <c r="AZ1612" s="59">
        <v>0</v>
      </c>
      <c r="BA1612" s="20" t="s">
        <v>206</v>
      </c>
      <c r="BB1612" s="59">
        <v>0</v>
      </c>
      <c r="BC1612" s="264">
        <v>0</v>
      </c>
      <c r="BD1612" s="31">
        <v>1</v>
      </c>
      <c r="BE1612" s="262" t="s">
        <v>3710</v>
      </c>
      <c r="BF1612" s="262" t="s">
        <v>3711</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ht="20.1" customHeight="1" spans="3:78">
      <c r="C1613" s="32">
        <v>69011004</v>
      </c>
      <c r="D1613" s="262" t="s">
        <v>3713</v>
      </c>
      <c r="E1613" s="262" t="s">
        <v>3714</v>
      </c>
      <c r="F1613" s="69">
        <v>1</v>
      </c>
      <c r="G1613" s="69">
        <v>60090002</v>
      </c>
      <c r="H1613" s="59">
        <v>0</v>
      </c>
      <c r="I1613" s="59">
        <v>0</v>
      </c>
      <c r="J1613" s="69">
        <v>1</v>
      </c>
      <c r="K1613" s="69">
        <v>0</v>
      </c>
      <c r="L1613" s="59">
        <v>0</v>
      </c>
      <c r="M1613" s="59">
        <v>0</v>
      </c>
      <c r="N1613" s="59" t="s">
        <v>3715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3">
        <v>0</v>
      </c>
      <c r="AU1613" s="59">
        <v>0</v>
      </c>
      <c r="AV1613" s="59"/>
      <c r="AW1613" s="262">
        <v>0</v>
      </c>
      <c r="AX1613" s="59">
        <v>0</v>
      </c>
      <c r="AY1613" s="59">
        <v>0</v>
      </c>
      <c r="AZ1613" s="59">
        <v>0</v>
      </c>
      <c r="BA1613" s="20" t="s">
        <v>206</v>
      </c>
      <c r="BB1613" s="59">
        <v>0</v>
      </c>
      <c r="BC1613" s="264">
        <v>0</v>
      </c>
      <c r="BD1613" s="31">
        <v>1</v>
      </c>
      <c r="BE1613" s="262" t="s">
        <v>3713</v>
      </c>
      <c r="BF1613" s="262" t="s">
        <v>3714</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ht="20.1" customHeight="1" spans="3:78">
      <c r="C1614" s="32">
        <v>69011005</v>
      </c>
      <c r="D1614" s="262" t="s">
        <v>3716</v>
      </c>
      <c r="E1614" s="262" t="s">
        <v>3717</v>
      </c>
      <c r="F1614" s="69">
        <v>1</v>
      </c>
      <c r="G1614" s="69">
        <v>60090002</v>
      </c>
      <c r="H1614" s="59">
        <v>0</v>
      </c>
      <c r="I1614" s="59">
        <v>0</v>
      </c>
      <c r="J1614" s="69">
        <v>1</v>
      </c>
      <c r="K1614" s="69">
        <v>0</v>
      </c>
      <c r="L1614" s="59">
        <v>0</v>
      </c>
      <c r="M1614" s="59">
        <v>0</v>
      </c>
      <c r="N1614" s="59" t="s">
        <v>3649</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3">
        <v>0</v>
      </c>
      <c r="AU1614" s="59">
        <v>0</v>
      </c>
      <c r="AV1614" s="59"/>
      <c r="AW1614" s="262">
        <v>0</v>
      </c>
      <c r="AX1614" s="59">
        <v>0</v>
      </c>
      <c r="AY1614" s="59">
        <v>0</v>
      </c>
      <c r="AZ1614" s="59">
        <v>0</v>
      </c>
      <c r="BA1614" s="20" t="s">
        <v>206</v>
      </c>
      <c r="BB1614" s="59">
        <v>0</v>
      </c>
      <c r="BC1614" s="264">
        <v>0</v>
      </c>
      <c r="BD1614" s="31">
        <v>1</v>
      </c>
      <c r="BE1614" s="262" t="s">
        <v>3716</v>
      </c>
      <c r="BF1614" s="262" t="s">
        <v>3717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ht="20.1" customHeight="1" spans="3:78">
      <c r="C1615" s="32">
        <v>69011006</v>
      </c>
      <c r="D1615" s="262" t="s">
        <v>3718</v>
      </c>
      <c r="E1615" s="262" t="s">
        <v>3719</v>
      </c>
      <c r="F1615" s="69">
        <v>1</v>
      </c>
      <c r="G1615" s="69">
        <v>60090002</v>
      </c>
      <c r="H1615" s="59">
        <v>0</v>
      </c>
      <c r="I1615" s="59">
        <v>0</v>
      </c>
      <c r="J1615" s="69">
        <v>1</v>
      </c>
      <c r="K1615" s="69">
        <v>0</v>
      </c>
      <c r="L1615" s="59">
        <v>0</v>
      </c>
      <c r="M1615" s="59">
        <v>0</v>
      </c>
      <c r="N1615" s="59" t="s">
        <v>3689</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3">
        <v>0</v>
      </c>
      <c r="AU1615" s="59">
        <v>0</v>
      </c>
      <c r="AV1615" s="59"/>
      <c r="AW1615" s="262">
        <v>0</v>
      </c>
      <c r="AX1615" s="59">
        <v>0</v>
      </c>
      <c r="AY1615" s="59">
        <v>0</v>
      </c>
      <c r="AZ1615" s="59">
        <v>0</v>
      </c>
      <c r="BA1615" s="20" t="s">
        <v>206</v>
      </c>
      <c r="BB1615" s="59">
        <v>0</v>
      </c>
      <c r="BC1615" s="264">
        <v>0</v>
      </c>
      <c r="BD1615" s="31">
        <v>1</v>
      </c>
      <c r="BE1615" s="262" t="s">
        <v>3718</v>
      </c>
      <c r="BF1615" s="262" t="s">
        <v>3719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ht="20.1" customHeight="1" spans="3:78">
      <c r="C1616" s="32">
        <v>69011101</v>
      </c>
      <c r="D1616" s="262" t="s">
        <v>3720</v>
      </c>
      <c r="E1616" s="262" t="s">
        <v>3721</v>
      </c>
      <c r="F1616" s="69">
        <v>1</v>
      </c>
      <c r="G1616" s="69">
        <v>60090002</v>
      </c>
      <c r="H1616" s="59">
        <v>0</v>
      </c>
      <c r="I1616" s="59">
        <v>0</v>
      </c>
      <c r="J1616" s="69">
        <v>1</v>
      </c>
      <c r="K1616" s="69">
        <v>0</v>
      </c>
      <c r="L1616" s="59">
        <v>0</v>
      </c>
      <c r="M1616" s="59">
        <v>0</v>
      </c>
      <c r="N1616" s="59" t="s">
        <v>3722</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3">
        <v>0</v>
      </c>
      <c r="AU1616" s="59">
        <v>0</v>
      </c>
      <c r="AV1616" s="59"/>
      <c r="AW1616" s="262">
        <v>0</v>
      </c>
      <c r="AX1616" s="59">
        <v>0</v>
      </c>
      <c r="AY1616" s="59">
        <v>0</v>
      </c>
      <c r="AZ1616" s="59">
        <v>0</v>
      </c>
      <c r="BA1616" s="20" t="s">
        <v>206</v>
      </c>
      <c r="BB1616" s="59">
        <v>0</v>
      </c>
      <c r="BC1616" s="264">
        <v>0</v>
      </c>
      <c r="BD1616" s="31">
        <v>1</v>
      </c>
      <c r="BE1616" s="262" t="s">
        <v>3720</v>
      </c>
      <c r="BF1616" s="262" t="s">
        <v>3721</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ht="20.1" customHeight="1" spans="3:78">
      <c r="C1617" s="32">
        <v>69011102</v>
      </c>
      <c r="D1617" s="262" t="s">
        <v>3723</v>
      </c>
      <c r="E1617" s="262" t="s">
        <v>3724</v>
      </c>
      <c r="F1617" s="69">
        <v>1</v>
      </c>
      <c r="G1617" s="69">
        <v>60090002</v>
      </c>
      <c r="H1617" s="59">
        <v>0</v>
      </c>
      <c r="I1617" s="59">
        <v>0</v>
      </c>
      <c r="J1617" s="69">
        <v>1</v>
      </c>
      <c r="K1617" s="69">
        <v>0</v>
      </c>
      <c r="L1617" s="59">
        <v>0</v>
      </c>
      <c r="M1617" s="59">
        <v>0</v>
      </c>
      <c r="N1617" s="59" t="s">
        <v>3725</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3">
        <v>0</v>
      </c>
      <c r="AU1617" s="59">
        <v>0</v>
      </c>
      <c r="AV1617" s="59"/>
      <c r="AW1617" s="262">
        <v>0</v>
      </c>
      <c r="AX1617" s="59">
        <v>0</v>
      </c>
      <c r="AY1617" s="59">
        <v>0</v>
      </c>
      <c r="AZ1617" s="59">
        <v>0</v>
      </c>
      <c r="BA1617" s="20" t="s">
        <v>206</v>
      </c>
      <c r="BB1617" s="59">
        <v>0</v>
      </c>
      <c r="BC1617" s="264">
        <v>0</v>
      </c>
      <c r="BD1617" s="31">
        <v>1</v>
      </c>
      <c r="BE1617" s="262" t="s">
        <v>3723</v>
      </c>
      <c r="BF1617" s="262" t="s">
        <v>3724</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ht="20.1" customHeight="1" spans="3:78">
      <c r="C1618" s="32">
        <v>69011103</v>
      </c>
      <c r="D1618" s="262" t="s">
        <v>3726</v>
      </c>
      <c r="E1618" s="262" t="s">
        <v>3727</v>
      </c>
      <c r="F1618" s="69">
        <v>1</v>
      </c>
      <c r="G1618" s="69">
        <v>60090002</v>
      </c>
      <c r="H1618" s="59">
        <v>0</v>
      </c>
      <c r="I1618" s="59">
        <v>0</v>
      </c>
      <c r="J1618" s="69">
        <v>1</v>
      </c>
      <c r="K1618" s="69">
        <v>0</v>
      </c>
      <c r="L1618" s="59">
        <v>0</v>
      </c>
      <c r="M1618" s="59">
        <v>0</v>
      </c>
      <c r="N1618" s="59" t="s">
        <v>3728</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3">
        <v>0</v>
      </c>
      <c r="AU1618" s="59">
        <v>0</v>
      </c>
      <c r="AV1618" s="59"/>
      <c r="AW1618" s="262">
        <v>0</v>
      </c>
      <c r="AX1618" s="59">
        <v>0</v>
      </c>
      <c r="AY1618" s="59">
        <v>0</v>
      </c>
      <c r="AZ1618" s="59">
        <v>0</v>
      </c>
      <c r="BA1618" s="20" t="s">
        <v>206</v>
      </c>
      <c r="BB1618" s="59">
        <v>0</v>
      </c>
      <c r="BC1618" s="264">
        <v>0</v>
      </c>
      <c r="BD1618" s="31">
        <v>1</v>
      </c>
      <c r="BE1618" s="262" t="s">
        <v>3726</v>
      </c>
      <c r="BF1618" s="262" t="s">
        <v>3727</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ht="20.1" customHeight="1" spans="3:78">
      <c r="C1619" s="32">
        <v>69011104</v>
      </c>
      <c r="D1619" s="262" t="s">
        <v>3729</v>
      </c>
      <c r="E1619" s="262" t="s">
        <v>3730</v>
      </c>
      <c r="F1619" s="69">
        <v>1</v>
      </c>
      <c r="G1619" s="69">
        <v>60090002</v>
      </c>
      <c r="H1619" s="59">
        <v>0</v>
      </c>
      <c r="I1619" s="59">
        <v>0</v>
      </c>
      <c r="J1619" s="69">
        <v>1</v>
      </c>
      <c r="K1619" s="69">
        <v>0</v>
      </c>
      <c r="L1619" s="59">
        <v>0</v>
      </c>
      <c r="M1619" s="59">
        <v>0</v>
      </c>
      <c r="N1619" s="59" t="s">
        <v>3731</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3">
        <v>0</v>
      </c>
      <c r="AU1619" s="59">
        <v>0</v>
      </c>
      <c r="AV1619" s="59"/>
      <c r="AW1619" s="262">
        <v>0</v>
      </c>
      <c r="AX1619" s="59">
        <v>0</v>
      </c>
      <c r="AY1619" s="59">
        <v>0</v>
      </c>
      <c r="AZ1619" s="59">
        <v>0</v>
      </c>
      <c r="BA1619" s="20" t="s">
        <v>206</v>
      </c>
      <c r="BB1619" s="59">
        <v>0</v>
      </c>
      <c r="BC1619" s="264">
        <v>0</v>
      </c>
      <c r="BD1619" s="31">
        <v>1</v>
      </c>
      <c r="BE1619" s="262" t="s">
        <v>3729</v>
      </c>
      <c r="BF1619" s="262" t="s">
        <v>3730</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ht="20.1" customHeight="1" spans="3:78">
      <c r="C1620" s="32">
        <v>69011201</v>
      </c>
      <c r="D1620" s="262" t="s">
        <v>3732</v>
      </c>
      <c r="E1620" s="262" t="s">
        <v>3733</v>
      </c>
      <c r="F1620" s="69">
        <v>1</v>
      </c>
      <c r="G1620" s="69">
        <v>60090002</v>
      </c>
      <c r="H1620" s="59">
        <v>0</v>
      </c>
      <c r="I1620" s="59">
        <v>0</v>
      </c>
      <c r="J1620" s="69">
        <v>1</v>
      </c>
      <c r="K1620" s="69">
        <v>0</v>
      </c>
      <c r="L1620" s="59">
        <v>0</v>
      </c>
      <c r="M1620" s="59">
        <v>0</v>
      </c>
      <c r="N1620" s="59" t="s">
        <v>3734</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3">
        <v>0</v>
      </c>
      <c r="AU1620" s="59">
        <v>0</v>
      </c>
      <c r="AV1620" s="59"/>
      <c r="AW1620" s="262">
        <v>0</v>
      </c>
      <c r="AX1620" s="59">
        <v>0</v>
      </c>
      <c r="AY1620" s="59">
        <v>0</v>
      </c>
      <c r="AZ1620" s="59">
        <v>0</v>
      </c>
      <c r="BA1620" s="20" t="s">
        <v>206</v>
      </c>
      <c r="BB1620" s="59">
        <v>0</v>
      </c>
      <c r="BC1620" s="264">
        <v>0</v>
      </c>
      <c r="BD1620" s="31">
        <v>1</v>
      </c>
      <c r="BE1620" s="262" t="s">
        <v>3732</v>
      </c>
      <c r="BF1620" s="262" t="s">
        <v>3733</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ht="20.1" customHeight="1" spans="3:78">
      <c r="C1621" s="32">
        <v>69011202</v>
      </c>
      <c r="D1621" s="262" t="s">
        <v>3735</v>
      </c>
      <c r="E1621" s="262" t="s">
        <v>3736</v>
      </c>
      <c r="F1621" s="69">
        <v>1</v>
      </c>
      <c r="G1621" s="69">
        <v>60090002</v>
      </c>
      <c r="H1621" s="59">
        <v>0</v>
      </c>
      <c r="I1621" s="59">
        <v>0</v>
      </c>
      <c r="J1621" s="69">
        <v>1</v>
      </c>
      <c r="K1621" s="69">
        <v>0</v>
      </c>
      <c r="L1621" s="59">
        <v>0</v>
      </c>
      <c r="M1621" s="59">
        <v>0</v>
      </c>
      <c r="N1621" s="59" t="s">
        <v>3737</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3">
        <v>0</v>
      </c>
      <c r="AU1621" s="59">
        <v>0</v>
      </c>
      <c r="AV1621" s="59"/>
      <c r="AW1621" s="262">
        <v>0</v>
      </c>
      <c r="AX1621" s="59">
        <v>0</v>
      </c>
      <c r="AY1621" s="59">
        <v>0</v>
      </c>
      <c r="AZ1621" s="59">
        <v>0</v>
      </c>
      <c r="BA1621" s="20" t="s">
        <v>206</v>
      </c>
      <c r="BB1621" s="59">
        <v>0</v>
      </c>
      <c r="BC1621" s="264">
        <v>0</v>
      </c>
      <c r="BD1621" s="31">
        <v>1</v>
      </c>
      <c r="BE1621" s="262" t="s">
        <v>3735</v>
      </c>
      <c r="BF1621" s="262" t="s">
        <v>3736</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ht="20.1" customHeight="1" spans="3:78">
      <c r="C1622" s="32">
        <v>69011203</v>
      </c>
      <c r="D1622" s="262" t="s">
        <v>3738</v>
      </c>
      <c r="E1622" s="262" t="s">
        <v>3739</v>
      </c>
      <c r="F1622" s="69">
        <v>1</v>
      </c>
      <c r="G1622" s="69">
        <v>60090002</v>
      </c>
      <c r="H1622" s="59">
        <v>0</v>
      </c>
      <c r="I1622" s="59">
        <v>0</v>
      </c>
      <c r="J1622" s="69">
        <v>1</v>
      </c>
      <c r="K1622" s="69">
        <v>0</v>
      </c>
      <c r="L1622" s="59">
        <v>0</v>
      </c>
      <c r="M1622" s="59">
        <v>0</v>
      </c>
      <c r="N1622" s="59" t="s">
        <v>3740</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3">
        <v>0</v>
      </c>
      <c r="AU1622" s="59">
        <v>0</v>
      </c>
      <c r="AV1622" s="59"/>
      <c r="AW1622" s="262">
        <v>0</v>
      </c>
      <c r="AX1622" s="59">
        <v>0</v>
      </c>
      <c r="AY1622" s="59">
        <v>0</v>
      </c>
      <c r="AZ1622" s="59">
        <v>0</v>
      </c>
      <c r="BA1622" s="20" t="s">
        <v>206</v>
      </c>
      <c r="BB1622" s="59">
        <v>0</v>
      </c>
      <c r="BC1622" s="264">
        <v>0</v>
      </c>
      <c r="BD1622" s="31">
        <v>1</v>
      </c>
      <c r="BE1622" s="262" t="s">
        <v>3738</v>
      </c>
      <c r="BF1622" s="262" t="s">
        <v>3739</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ht="20.1" customHeight="1" spans="3:78">
      <c r="C1623" s="32">
        <v>69011204</v>
      </c>
      <c r="D1623" s="262" t="s">
        <v>3741</v>
      </c>
      <c r="E1623" s="262" t="s">
        <v>3742</v>
      </c>
      <c r="F1623" s="69">
        <v>1</v>
      </c>
      <c r="G1623" s="69">
        <v>60090002</v>
      </c>
      <c r="H1623" s="59">
        <v>0</v>
      </c>
      <c r="I1623" s="59">
        <v>0</v>
      </c>
      <c r="J1623" s="69">
        <v>1</v>
      </c>
      <c r="K1623" s="69">
        <v>0</v>
      </c>
      <c r="L1623" s="59">
        <v>0</v>
      </c>
      <c r="M1623" s="59">
        <v>0</v>
      </c>
      <c r="N1623" s="59" t="s">
        <v>3743</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3">
        <v>0</v>
      </c>
      <c r="AU1623" s="59">
        <v>0</v>
      </c>
      <c r="AV1623" s="59"/>
      <c r="AW1623" s="262">
        <v>0</v>
      </c>
      <c r="AX1623" s="59">
        <v>0</v>
      </c>
      <c r="AY1623" s="59">
        <v>0</v>
      </c>
      <c r="AZ1623" s="59">
        <v>0</v>
      </c>
      <c r="BA1623" s="20" t="s">
        <v>206</v>
      </c>
      <c r="BB1623" s="59">
        <v>0</v>
      </c>
      <c r="BC1623" s="264">
        <v>0</v>
      </c>
      <c r="BD1623" s="31">
        <v>1</v>
      </c>
      <c r="BE1623" s="262" t="s">
        <v>3741</v>
      </c>
      <c r="BF1623" s="262" t="s">
        <v>3742</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ht="20.1" customHeight="1" spans="3:78">
      <c r="C1624" s="32">
        <v>69011301</v>
      </c>
      <c r="D1624" s="262" t="s">
        <v>3744</v>
      </c>
      <c r="E1624" s="262" t="s">
        <v>3745</v>
      </c>
      <c r="F1624" s="69">
        <v>1</v>
      </c>
      <c r="G1624" s="69">
        <v>60090002</v>
      </c>
      <c r="H1624" s="59">
        <v>0</v>
      </c>
      <c r="I1624" s="59">
        <v>0</v>
      </c>
      <c r="J1624" s="69">
        <v>1</v>
      </c>
      <c r="K1624" s="69">
        <v>0</v>
      </c>
      <c r="L1624" s="59">
        <v>0</v>
      </c>
      <c r="M1624" s="59">
        <v>0</v>
      </c>
      <c r="N1624" s="59" t="s">
        <v>3746</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3">
        <v>0</v>
      </c>
      <c r="AU1624" s="59">
        <v>0</v>
      </c>
      <c r="AV1624" s="59"/>
      <c r="AW1624" s="262">
        <v>0</v>
      </c>
      <c r="AX1624" s="59">
        <v>0</v>
      </c>
      <c r="AY1624" s="59">
        <v>0</v>
      </c>
      <c r="AZ1624" s="59">
        <v>0</v>
      </c>
      <c r="BA1624" s="20" t="s">
        <v>206</v>
      </c>
      <c r="BB1624" s="59">
        <v>0</v>
      </c>
      <c r="BC1624" s="264">
        <v>0</v>
      </c>
      <c r="BD1624" s="31">
        <v>1</v>
      </c>
      <c r="BE1624" s="262" t="s">
        <v>3744</v>
      </c>
      <c r="BF1624" s="262" t="s">
        <v>3745</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ht="20.1" customHeight="1" spans="3:78">
      <c r="C1625" s="32">
        <v>69011302</v>
      </c>
      <c r="D1625" s="262" t="s">
        <v>3747</v>
      </c>
      <c r="E1625" s="262" t="s">
        <v>3748</v>
      </c>
      <c r="F1625" s="69">
        <v>1</v>
      </c>
      <c r="G1625" s="69">
        <v>60090002</v>
      </c>
      <c r="H1625" s="59">
        <v>0</v>
      </c>
      <c r="I1625" s="59">
        <v>0</v>
      </c>
      <c r="J1625" s="69">
        <v>1</v>
      </c>
      <c r="K1625" s="69">
        <v>0</v>
      </c>
      <c r="L1625" s="59">
        <v>0</v>
      </c>
      <c r="M1625" s="59">
        <v>0</v>
      </c>
      <c r="N1625" s="59" t="s">
        <v>3749</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3">
        <v>0</v>
      </c>
      <c r="AU1625" s="59">
        <v>0</v>
      </c>
      <c r="AV1625" s="59"/>
      <c r="AW1625" s="262">
        <v>0</v>
      </c>
      <c r="AX1625" s="59">
        <v>0</v>
      </c>
      <c r="AY1625" s="59">
        <v>0</v>
      </c>
      <c r="AZ1625" s="59">
        <v>0</v>
      </c>
      <c r="BA1625" s="20" t="s">
        <v>206</v>
      </c>
      <c r="BB1625" s="59">
        <v>0</v>
      </c>
      <c r="BC1625" s="264">
        <v>0</v>
      </c>
      <c r="BD1625" s="31">
        <v>1</v>
      </c>
      <c r="BE1625" s="262" t="s">
        <v>3747</v>
      </c>
      <c r="BF1625" s="262" t="s">
        <v>3748</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ht="20.1" customHeight="1" spans="3:78">
      <c r="C1626" s="32">
        <v>69011303</v>
      </c>
      <c r="D1626" s="262" t="s">
        <v>3750</v>
      </c>
      <c r="E1626" s="262" t="s">
        <v>3751</v>
      </c>
      <c r="F1626" s="69">
        <v>1</v>
      </c>
      <c r="G1626" s="69">
        <v>60090002</v>
      </c>
      <c r="H1626" s="59">
        <v>0</v>
      </c>
      <c r="I1626" s="59">
        <v>0</v>
      </c>
      <c r="J1626" s="69">
        <v>1</v>
      </c>
      <c r="K1626" s="69">
        <v>0</v>
      </c>
      <c r="L1626" s="59">
        <v>0</v>
      </c>
      <c r="M1626" s="59">
        <v>0</v>
      </c>
      <c r="N1626" s="59" t="s">
        <v>3752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3">
        <v>0</v>
      </c>
      <c r="AU1626" s="59">
        <v>0</v>
      </c>
      <c r="AV1626" s="59"/>
      <c r="AW1626" s="262">
        <v>0</v>
      </c>
      <c r="AX1626" s="59">
        <v>0</v>
      </c>
      <c r="AY1626" s="59">
        <v>0</v>
      </c>
      <c r="AZ1626" s="59">
        <v>0</v>
      </c>
      <c r="BA1626" s="20" t="s">
        <v>206</v>
      </c>
      <c r="BB1626" s="59">
        <v>0</v>
      </c>
      <c r="BC1626" s="264">
        <v>0</v>
      </c>
      <c r="BD1626" s="31">
        <v>1</v>
      </c>
      <c r="BE1626" s="262" t="s">
        <v>3750</v>
      </c>
      <c r="BF1626" s="262" t="s">
        <v>3751</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ht="20.1" customHeight="1" spans="3:78">
      <c r="C1627" s="32">
        <v>69011304</v>
      </c>
      <c r="D1627" s="262" t="s">
        <v>3753</v>
      </c>
      <c r="E1627" s="262" t="s">
        <v>3754</v>
      </c>
      <c r="F1627" s="69">
        <v>1</v>
      </c>
      <c r="G1627" s="69">
        <v>60090002</v>
      </c>
      <c r="H1627" s="59">
        <v>0</v>
      </c>
      <c r="I1627" s="59">
        <v>0</v>
      </c>
      <c r="J1627" s="69">
        <v>1</v>
      </c>
      <c r="K1627" s="69">
        <v>0</v>
      </c>
      <c r="L1627" s="59">
        <v>0</v>
      </c>
      <c r="M1627" s="59">
        <v>0</v>
      </c>
      <c r="N1627" s="59" t="s">
        <v>3755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3">
        <v>0</v>
      </c>
      <c r="AU1627" s="59">
        <v>0</v>
      </c>
      <c r="AV1627" s="59"/>
      <c r="AW1627" s="262">
        <v>0</v>
      </c>
      <c r="AX1627" s="59">
        <v>0</v>
      </c>
      <c r="AY1627" s="59">
        <v>0</v>
      </c>
      <c r="AZ1627" s="59">
        <v>0</v>
      </c>
      <c r="BA1627" s="20" t="s">
        <v>206</v>
      </c>
      <c r="BB1627" s="59">
        <v>0</v>
      </c>
      <c r="BC1627" s="264">
        <v>0</v>
      </c>
      <c r="BD1627" s="31">
        <v>1</v>
      </c>
      <c r="BE1627" s="262" t="s">
        <v>3753</v>
      </c>
      <c r="BF1627" s="262" t="s">
        <v>3754</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ht="20.1" customHeight="1" spans="3:78">
      <c r="C1628" s="32">
        <v>69012001</v>
      </c>
      <c r="D1628" s="262" t="s">
        <v>3756</v>
      </c>
      <c r="E1628" s="262" t="s">
        <v>3757</v>
      </c>
      <c r="F1628" s="69">
        <v>1</v>
      </c>
      <c r="G1628" s="69">
        <v>60090002</v>
      </c>
      <c r="H1628" s="59">
        <v>0</v>
      </c>
      <c r="I1628" s="59">
        <v>0</v>
      </c>
      <c r="J1628" s="69">
        <v>1</v>
      </c>
      <c r="K1628" s="69">
        <v>0</v>
      </c>
      <c r="L1628" s="59">
        <v>0</v>
      </c>
      <c r="M1628" s="59">
        <v>0</v>
      </c>
      <c r="N1628" s="59" t="s">
        <v>3704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3">
        <v>0</v>
      </c>
      <c r="AU1628" s="59">
        <v>0</v>
      </c>
      <c r="AV1628" s="59"/>
      <c r="AW1628" s="262">
        <v>0</v>
      </c>
      <c r="AX1628" s="59">
        <v>0</v>
      </c>
      <c r="AY1628" s="59">
        <v>0</v>
      </c>
      <c r="AZ1628" s="59">
        <v>0</v>
      </c>
      <c r="BA1628" s="20" t="s">
        <v>206</v>
      </c>
      <c r="BB1628" s="59">
        <v>0</v>
      </c>
      <c r="BC1628" s="264">
        <v>0</v>
      </c>
      <c r="BD1628" s="31">
        <v>1</v>
      </c>
      <c r="BE1628" s="262" t="s">
        <v>3756</v>
      </c>
      <c r="BF1628" s="262" t="s">
        <v>3757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ht="20.1" customHeight="1" spans="3:78">
      <c r="C1629" s="32">
        <v>69012002</v>
      </c>
      <c r="D1629" s="262" t="s">
        <v>3758</v>
      </c>
      <c r="E1629" s="262" t="s">
        <v>3759</v>
      </c>
      <c r="F1629" s="69">
        <v>1</v>
      </c>
      <c r="G1629" s="69">
        <v>60090002</v>
      </c>
      <c r="H1629" s="59">
        <v>0</v>
      </c>
      <c r="I1629" s="59">
        <v>0</v>
      </c>
      <c r="J1629" s="69">
        <v>1</v>
      </c>
      <c r="K1629" s="69">
        <v>0</v>
      </c>
      <c r="L1629" s="59">
        <v>0</v>
      </c>
      <c r="M1629" s="59">
        <v>0</v>
      </c>
      <c r="N1629" s="59" t="s">
        <v>3665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3">
        <v>0</v>
      </c>
      <c r="AU1629" s="59">
        <v>0</v>
      </c>
      <c r="AV1629" s="59"/>
      <c r="AW1629" s="262">
        <v>0</v>
      </c>
      <c r="AX1629" s="59">
        <v>0</v>
      </c>
      <c r="AY1629" s="59">
        <v>0</v>
      </c>
      <c r="AZ1629" s="59">
        <v>0</v>
      </c>
      <c r="BA1629" s="20" t="s">
        <v>206</v>
      </c>
      <c r="BB1629" s="59">
        <v>0</v>
      </c>
      <c r="BC1629" s="264">
        <v>0</v>
      </c>
      <c r="BD1629" s="31">
        <v>1</v>
      </c>
      <c r="BE1629" s="262" t="s">
        <v>3758</v>
      </c>
      <c r="BF1629" s="262" t="s">
        <v>3759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ht="20.1" customHeight="1" spans="3:78">
      <c r="C1630" s="32">
        <v>69012003</v>
      </c>
      <c r="D1630" s="262" t="s">
        <v>3760</v>
      </c>
      <c r="E1630" s="262" t="s">
        <v>3761</v>
      </c>
      <c r="F1630" s="69">
        <v>1</v>
      </c>
      <c r="G1630" s="69">
        <v>60090002</v>
      </c>
      <c r="H1630" s="59">
        <v>0</v>
      </c>
      <c r="I1630" s="59">
        <v>0</v>
      </c>
      <c r="J1630" s="69">
        <v>1</v>
      </c>
      <c r="K1630" s="69">
        <v>0</v>
      </c>
      <c r="L1630" s="59">
        <v>0</v>
      </c>
      <c r="M1630" s="59">
        <v>0</v>
      </c>
      <c r="N1630" s="59" t="s">
        <v>3762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3">
        <v>0</v>
      </c>
      <c r="AU1630" s="59">
        <v>0</v>
      </c>
      <c r="AV1630" s="59"/>
      <c r="AW1630" s="262">
        <v>0</v>
      </c>
      <c r="AX1630" s="59">
        <v>0</v>
      </c>
      <c r="AY1630" s="59">
        <v>0</v>
      </c>
      <c r="AZ1630" s="59">
        <v>0</v>
      </c>
      <c r="BA1630" s="20" t="s">
        <v>206</v>
      </c>
      <c r="BB1630" s="59">
        <v>0</v>
      </c>
      <c r="BC1630" s="264">
        <v>0</v>
      </c>
      <c r="BD1630" s="31">
        <v>1</v>
      </c>
      <c r="BE1630" s="262" t="s">
        <v>3760</v>
      </c>
      <c r="BF1630" s="262" t="s">
        <v>3761</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ht="20.1" customHeight="1" spans="3:78">
      <c r="C1631" s="32">
        <v>69012004</v>
      </c>
      <c r="D1631" s="262" t="s">
        <v>3763</v>
      </c>
      <c r="E1631" s="262" t="s">
        <v>3764</v>
      </c>
      <c r="F1631" s="69">
        <v>1</v>
      </c>
      <c r="G1631" s="69">
        <v>60090002</v>
      </c>
      <c r="H1631" s="59">
        <v>0</v>
      </c>
      <c r="I1631" s="59">
        <v>0</v>
      </c>
      <c r="J1631" s="69">
        <v>1</v>
      </c>
      <c r="K1631" s="69">
        <v>0</v>
      </c>
      <c r="L1631" s="59">
        <v>0</v>
      </c>
      <c r="M1631" s="59">
        <v>0</v>
      </c>
      <c r="N1631" s="59" t="s">
        <v>3765</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3">
        <v>0</v>
      </c>
      <c r="AU1631" s="59">
        <v>0</v>
      </c>
      <c r="AV1631" s="59"/>
      <c r="AW1631" s="262">
        <v>0</v>
      </c>
      <c r="AX1631" s="59">
        <v>0</v>
      </c>
      <c r="AY1631" s="59">
        <v>0</v>
      </c>
      <c r="AZ1631" s="59">
        <v>0</v>
      </c>
      <c r="BA1631" s="20" t="s">
        <v>206</v>
      </c>
      <c r="BB1631" s="59">
        <v>0</v>
      </c>
      <c r="BC1631" s="264">
        <v>0</v>
      </c>
      <c r="BD1631" s="31">
        <v>1</v>
      </c>
      <c r="BE1631" s="262" t="s">
        <v>3763</v>
      </c>
      <c r="BF1631" s="262" t="s">
        <v>3764</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ht="20.1" customHeight="1" spans="3:78">
      <c r="C1632" s="32">
        <v>69012005</v>
      </c>
      <c r="D1632" s="262" t="s">
        <v>3766</v>
      </c>
      <c r="E1632" s="262" t="s">
        <v>3767</v>
      </c>
      <c r="F1632" s="69">
        <v>1</v>
      </c>
      <c r="G1632" s="69">
        <v>60090002</v>
      </c>
      <c r="H1632" s="59">
        <v>0</v>
      </c>
      <c r="I1632" s="59">
        <v>0</v>
      </c>
      <c r="J1632" s="69">
        <v>1</v>
      </c>
      <c r="K1632" s="69">
        <v>0</v>
      </c>
      <c r="L1632" s="59">
        <v>0</v>
      </c>
      <c r="M1632" s="59">
        <v>0</v>
      </c>
      <c r="N1632" s="59" t="s">
        <v>3658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3">
        <v>0</v>
      </c>
      <c r="AU1632" s="59">
        <v>0</v>
      </c>
      <c r="AV1632" s="59"/>
      <c r="AW1632" s="262">
        <v>0</v>
      </c>
      <c r="AX1632" s="59">
        <v>0</v>
      </c>
      <c r="AY1632" s="59">
        <v>0</v>
      </c>
      <c r="AZ1632" s="59">
        <v>0</v>
      </c>
      <c r="BA1632" s="20" t="s">
        <v>206</v>
      </c>
      <c r="BB1632" s="59">
        <v>0</v>
      </c>
      <c r="BC1632" s="264">
        <v>0</v>
      </c>
      <c r="BD1632" s="31">
        <v>1</v>
      </c>
      <c r="BE1632" s="262" t="s">
        <v>3766</v>
      </c>
      <c r="BF1632" s="262" t="s">
        <v>3767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ht="20.1" customHeight="1" spans="3:78">
      <c r="C1633" s="32">
        <v>69012006</v>
      </c>
      <c r="D1633" s="262" t="s">
        <v>3768</v>
      </c>
      <c r="E1633" s="262" t="s">
        <v>3769</v>
      </c>
      <c r="F1633" s="69">
        <v>1</v>
      </c>
      <c r="G1633" s="69">
        <v>60090002</v>
      </c>
      <c r="H1633" s="59">
        <v>0</v>
      </c>
      <c r="I1633" s="59">
        <v>0</v>
      </c>
      <c r="J1633" s="69">
        <v>1</v>
      </c>
      <c r="K1633" s="69">
        <v>0</v>
      </c>
      <c r="L1633" s="59">
        <v>0</v>
      </c>
      <c r="M1633" s="59">
        <v>0</v>
      </c>
      <c r="N1633" s="59" t="s">
        <v>3770</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3">
        <v>0</v>
      </c>
      <c r="AU1633" s="59">
        <v>0</v>
      </c>
      <c r="AV1633" s="59"/>
      <c r="AW1633" s="262">
        <v>0</v>
      </c>
      <c r="AX1633" s="59">
        <v>0</v>
      </c>
      <c r="AY1633" s="59">
        <v>0</v>
      </c>
      <c r="AZ1633" s="59">
        <v>0</v>
      </c>
      <c r="BA1633" s="20" t="s">
        <v>206</v>
      </c>
      <c r="BB1633" s="59">
        <v>0</v>
      </c>
      <c r="BC1633" s="264">
        <v>0</v>
      </c>
      <c r="BD1633" s="31">
        <v>1</v>
      </c>
      <c r="BE1633" s="262" t="s">
        <v>3768</v>
      </c>
      <c r="BF1633" s="262" t="s">
        <v>3769</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ht="20.1" customHeight="1" spans="3:78">
      <c r="C1634" s="32">
        <v>69012101</v>
      </c>
      <c r="D1634" s="262" t="s">
        <v>3771</v>
      </c>
      <c r="E1634" s="262" t="s">
        <v>3772</v>
      </c>
      <c r="F1634" s="69">
        <v>1</v>
      </c>
      <c r="G1634" s="69">
        <v>60090002</v>
      </c>
      <c r="H1634" s="59">
        <v>0</v>
      </c>
      <c r="I1634" s="59">
        <v>0</v>
      </c>
      <c r="J1634" s="69">
        <v>1</v>
      </c>
      <c r="K1634" s="69">
        <v>0</v>
      </c>
      <c r="L1634" s="59">
        <v>0</v>
      </c>
      <c r="M1634" s="59">
        <v>0</v>
      </c>
      <c r="N1634" s="59" t="s">
        <v>3773</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3">
        <v>0</v>
      </c>
      <c r="AU1634" s="59">
        <v>0</v>
      </c>
      <c r="AV1634" s="59"/>
      <c r="AW1634" s="262">
        <v>0</v>
      </c>
      <c r="AX1634" s="59">
        <v>0</v>
      </c>
      <c r="AY1634" s="59">
        <v>0</v>
      </c>
      <c r="AZ1634" s="59">
        <v>0</v>
      </c>
      <c r="BA1634" s="20" t="s">
        <v>206</v>
      </c>
      <c r="BB1634" s="59">
        <v>0</v>
      </c>
      <c r="BC1634" s="264">
        <v>0</v>
      </c>
      <c r="BD1634" s="31">
        <v>1</v>
      </c>
      <c r="BE1634" s="262" t="s">
        <v>3771</v>
      </c>
      <c r="BF1634" s="262" t="s">
        <v>3772</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ht="20.1" customHeight="1" spans="3:78">
      <c r="C1635" s="32">
        <v>69012102</v>
      </c>
      <c r="D1635" s="262" t="s">
        <v>3774</v>
      </c>
      <c r="E1635" s="262" t="s">
        <v>3775</v>
      </c>
      <c r="F1635" s="69">
        <v>1</v>
      </c>
      <c r="G1635" s="69">
        <v>60090002</v>
      </c>
      <c r="H1635" s="59">
        <v>0</v>
      </c>
      <c r="I1635" s="59">
        <v>0</v>
      </c>
      <c r="J1635" s="69">
        <v>1</v>
      </c>
      <c r="K1635" s="69">
        <v>0</v>
      </c>
      <c r="L1635" s="59">
        <v>0</v>
      </c>
      <c r="M1635" s="59">
        <v>0</v>
      </c>
      <c r="N1635" s="59" t="s">
        <v>3776</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3">
        <v>0</v>
      </c>
      <c r="AU1635" s="59">
        <v>0</v>
      </c>
      <c r="AV1635" s="59"/>
      <c r="AW1635" s="262">
        <v>0</v>
      </c>
      <c r="AX1635" s="59">
        <v>0</v>
      </c>
      <c r="AY1635" s="59">
        <v>0</v>
      </c>
      <c r="AZ1635" s="59">
        <v>0</v>
      </c>
      <c r="BA1635" s="20" t="s">
        <v>206</v>
      </c>
      <c r="BB1635" s="59">
        <v>0</v>
      </c>
      <c r="BC1635" s="264">
        <v>0</v>
      </c>
      <c r="BD1635" s="31">
        <v>1</v>
      </c>
      <c r="BE1635" s="262" t="s">
        <v>3774</v>
      </c>
      <c r="BF1635" s="262" t="s">
        <v>3775</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ht="20.1" customHeight="1" spans="3:78">
      <c r="C1636" s="32">
        <v>69012103</v>
      </c>
      <c r="D1636" s="262" t="s">
        <v>3777</v>
      </c>
      <c r="E1636" s="262" t="s">
        <v>3778</v>
      </c>
      <c r="F1636" s="69">
        <v>1</v>
      </c>
      <c r="G1636" s="69">
        <v>60090002</v>
      </c>
      <c r="H1636" s="59">
        <v>0</v>
      </c>
      <c r="I1636" s="59">
        <v>0</v>
      </c>
      <c r="J1636" s="69">
        <v>1</v>
      </c>
      <c r="K1636" s="69">
        <v>0</v>
      </c>
      <c r="L1636" s="59">
        <v>0</v>
      </c>
      <c r="M1636" s="59">
        <v>0</v>
      </c>
      <c r="N1636" s="59" t="s">
        <v>3779</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3">
        <v>0</v>
      </c>
      <c r="AU1636" s="59">
        <v>0</v>
      </c>
      <c r="AV1636" s="59"/>
      <c r="AW1636" s="262">
        <v>0</v>
      </c>
      <c r="AX1636" s="59">
        <v>0</v>
      </c>
      <c r="AY1636" s="59">
        <v>0</v>
      </c>
      <c r="AZ1636" s="59">
        <v>0</v>
      </c>
      <c r="BA1636" s="20" t="s">
        <v>206</v>
      </c>
      <c r="BB1636" s="59">
        <v>0</v>
      </c>
      <c r="BC1636" s="264">
        <v>0</v>
      </c>
      <c r="BD1636" s="31">
        <v>1</v>
      </c>
      <c r="BE1636" s="262" t="s">
        <v>3777</v>
      </c>
      <c r="BF1636" s="262" t="s">
        <v>3778</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ht="20.1" customHeight="1" spans="3:78">
      <c r="C1637" s="32">
        <v>69012104</v>
      </c>
      <c r="D1637" s="262" t="s">
        <v>3780</v>
      </c>
      <c r="E1637" s="262" t="s">
        <v>3781</v>
      </c>
      <c r="F1637" s="69">
        <v>1</v>
      </c>
      <c r="G1637" s="69">
        <v>60090002</v>
      </c>
      <c r="H1637" s="59">
        <v>0</v>
      </c>
      <c r="I1637" s="59">
        <v>0</v>
      </c>
      <c r="J1637" s="69">
        <v>1</v>
      </c>
      <c r="K1637" s="69">
        <v>0</v>
      </c>
      <c r="L1637" s="59">
        <v>0</v>
      </c>
      <c r="M1637" s="59">
        <v>0</v>
      </c>
      <c r="N1637" s="59" t="s">
        <v>3782</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3">
        <v>0</v>
      </c>
      <c r="AU1637" s="59">
        <v>0</v>
      </c>
      <c r="AV1637" s="59"/>
      <c r="AW1637" s="262">
        <v>0</v>
      </c>
      <c r="AX1637" s="59">
        <v>0</v>
      </c>
      <c r="AY1637" s="59">
        <v>0</v>
      </c>
      <c r="AZ1637" s="59">
        <v>0</v>
      </c>
      <c r="BA1637" s="20" t="s">
        <v>206</v>
      </c>
      <c r="BB1637" s="59">
        <v>0</v>
      </c>
      <c r="BC1637" s="264">
        <v>0</v>
      </c>
      <c r="BD1637" s="31">
        <v>1</v>
      </c>
      <c r="BE1637" s="262" t="s">
        <v>3780</v>
      </c>
      <c r="BF1637" s="262" t="s">
        <v>3781</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ht="20.1" customHeight="1" spans="3:78">
      <c r="C1638" s="32">
        <v>69012201</v>
      </c>
      <c r="D1638" s="262" t="s">
        <v>3783</v>
      </c>
      <c r="E1638" s="262" t="s">
        <v>3784</v>
      </c>
      <c r="F1638" s="69">
        <v>1</v>
      </c>
      <c r="G1638" s="69">
        <v>60090002</v>
      </c>
      <c r="H1638" s="59">
        <v>0</v>
      </c>
      <c r="I1638" s="59">
        <v>0</v>
      </c>
      <c r="J1638" s="69">
        <v>1</v>
      </c>
      <c r="K1638" s="69">
        <v>0</v>
      </c>
      <c r="L1638" s="59">
        <v>0</v>
      </c>
      <c r="M1638" s="59">
        <v>0</v>
      </c>
      <c r="N1638" s="59" t="s">
        <v>3785</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3">
        <v>0</v>
      </c>
      <c r="AU1638" s="59">
        <v>0</v>
      </c>
      <c r="AV1638" s="59"/>
      <c r="AW1638" s="262">
        <v>0</v>
      </c>
      <c r="AX1638" s="59">
        <v>0</v>
      </c>
      <c r="AY1638" s="59">
        <v>0</v>
      </c>
      <c r="AZ1638" s="59">
        <v>0</v>
      </c>
      <c r="BA1638" s="20" t="s">
        <v>206</v>
      </c>
      <c r="BB1638" s="59">
        <v>0</v>
      </c>
      <c r="BC1638" s="264">
        <v>0</v>
      </c>
      <c r="BD1638" s="31">
        <v>1</v>
      </c>
      <c r="BE1638" s="262" t="s">
        <v>3783</v>
      </c>
      <c r="BF1638" s="262" t="s">
        <v>3784</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ht="20.1" customHeight="1" spans="3:78">
      <c r="C1639" s="32">
        <v>69012202</v>
      </c>
      <c r="D1639" s="262" t="s">
        <v>3786</v>
      </c>
      <c r="E1639" s="262" t="s">
        <v>3787</v>
      </c>
      <c r="F1639" s="69">
        <v>1</v>
      </c>
      <c r="G1639" s="69">
        <v>60090002</v>
      </c>
      <c r="H1639" s="59">
        <v>0</v>
      </c>
      <c r="I1639" s="59">
        <v>0</v>
      </c>
      <c r="J1639" s="69">
        <v>1</v>
      </c>
      <c r="K1639" s="69">
        <v>0</v>
      </c>
      <c r="L1639" s="59">
        <v>0</v>
      </c>
      <c r="M1639" s="59">
        <v>0</v>
      </c>
      <c r="N1639" s="59" t="s">
        <v>3788</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3">
        <v>0</v>
      </c>
      <c r="AU1639" s="59">
        <v>0</v>
      </c>
      <c r="AV1639" s="59"/>
      <c r="AW1639" s="262">
        <v>0</v>
      </c>
      <c r="AX1639" s="59">
        <v>0</v>
      </c>
      <c r="AY1639" s="59">
        <v>0</v>
      </c>
      <c r="AZ1639" s="59">
        <v>0</v>
      </c>
      <c r="BA1639" s="20" t="s">
        <v>206</v>
      </c>
      <c r="BB1639" s="59">
        <v>0</v>
      </c>
      <c r="BC1639" s="264">
        <v>0</v>
      </c>
      <c r="BD1639" s="31">
        <v>1</v>
      </c>
      <c r="BE1639" s="262" t="s">
        <v>3786</v>
      </c>
      <c r="BF1639" s="262" t="s">
        <v>3787</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ht="20.1" customHeight="1" spans="3:78">
      <c r="C1640" s="32">
        <v>69012203</v>
      </c>
      <c r="D1640" s="262" t="s">
        <v>3789</v>
      </c>
      <c r="E1640" s="262" t="s">
        <v>3790</v>
      </c>
      <c r="F1640" s="69">
        <v>1</v>
      </c>
      <c r="G1640" s="69">
        <v>60090002</v>
      </c>
      <c r="H1640" s="59">
        <v>0</v>
      </c>
      <c r="I1640" s="59">
        <v>0</v>
      </c>
      <c r="J1640" s="69">
        <v>1</v>
      </c>
      <c r="K1640" s="69">
        <v>0</v>
      </c>
      <c r="L1640" s="59">
        <v>0</v>
      </c>
      <c r="M1640" s="59">
        <v>0</v>
      </c>
      <c r="N1640" s="59" t="s">
        <v>3791</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3">
        <v>0</v>
      </c>
      <c r="AU1640" s="59">
        <v>0</v>
      </c>
      <c r="AV1640" s="59"/>
      <c r="AW1640" s="262">
        <v>0</v>
      </c>
      <c r="AX1640" s="59">
        <v>0</v>
      </c>
      <c r="AY1640" s="59">
        <v>0</v>
      </c>
      <c r="AZ1640" s="59">
        <v>0</v>
      </c>
      <c r="BA1640" s="20" t="s">
        <v>206</v>
      </c>
      <c r="BB1640" s="59">
        <v>0</v>
      </c>
      <c r="BC1640" s="264">
        <v>0</v>
      </c>
      <c r="BD1640" s="31">
        <v>1</v>
      </c>
      <c r="BE1640" s="262" t="s">
        <v>3789</v>
      </c>
      <c r="BF1640" s="262" t="s">
        <v>3790</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ht="20.1" customHeight="1" spans="3:78">
      <c r="C1641" s="32">
        <v>69012204</v>
      </c>
      <c r="D1641" s="262" t="s">
        <v>3792</v>
      </c>
      <c r="E1641" s="262" t="s">
        <v>3793</v>
      </c>
      <c r="F1641" s="69">
        <v>1</v>
      </c>
      <c r="G1641" s="69">
        <v>60090002</v>
      </c>
      <c r="H1641" s="59">
        <v>0</v>
      </c>
      <c r="I1641" s="59">
        <v>0</v>
      </c>
      <c r="J1641" s="69">
        <v>1</v>
      </c>
      <c r="K1641" s="69">
        <v>0</v>
      </c>
      <c r="L1641" s="59">
        <v>0</v>
      </c>
      <c r="M1641" s="59">
        <v>0</v>
      </c>
      <c r="N1641" s="59" t="s">
        <v>3794</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3">
        <v>0</v>
      </c>
      <c r="AU1641" s="59">
        <v>0</v>
      </c>
      <c r="AV1641" s="59"/>
      <c r="AW1641" s="262">
        <v>0</v>
      </c>
      <c r="AX1641" s="59">
        <v>0</v>
      </c>
      <c r="AY1641" s="59">
        <v>0</v>
      </c>
      <c r="AZ1641" s="59">
        <v>0</v>
      </c>
      <c r="BA1641" s="20" t="s">
        <v>206</v>
      </c>
      <c r="BB1641" s="59">
        <v>0</v>
      </c>
      <c r="BC1641" s="264">
        <v>0</v>
      </c>
      <c r="BD1641" s="31">
        <v>1</v>
      </c>
      <c r="BE1641" s="262" t="s">
        <v>3792</v>
      </c>
      <c r="BF1641" s="262" t="s">
        <v>3793</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ht="20.1" customHeight="1" spans="3:78">
      <c r="C1642" s="32">
        <v>69012301</v>
      </c>
      <c r="D1642" s="262" t="s">
        <v>3795</v>
      </c>
      <c r="E1642" s="262" t="s">
        <v>3796</v>
      </c>
      <c r="F1642" s="69">
        <v>1</v>
      </c>
      <c r="G1642" s="69">
        <v>60090002</v>
      </c>
      <c r="H1642" s="59">
        <v>0</v>
      </c>
      <c r="I1642" s="59">
        <v>0</v>
      </c>
      <c r="J1642" s="69">
        <v>1</v>
      </c>
      <c r="K1642" s="69">
        <v>0</v>
      </c>
      <c r="L1642" s="59">
        <v>0</v>
      </c>
      <c r="M1642" s="59">
        <v>0</v>
      </c>
      <c r="N1642" s="59" t="s">
        <v>3797</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3">
        <v>0</v>
      </c>
      <c r="AU1642" s="59">
        <v>0</v>
      </c>
      <c r="AV1642" s="59"/>
      <c r="AW1642" s="262">
        <v>0</v>
      </c>
      <c r="AX1642" s="59">
        <v>0</v>
      </c>
      <c r="AY1642" s="59">
        <v>0</v>
      </c>
      <c r="AZ1642" s="59">
        <v>0</v>
      </c>
      <c r="BA1642" s="20" t="s">
        <v>206</v>
      </c>
      <c r="BB1642" s="59">
        <v>0</v>
      </c>
      <c r="BC1642" s="264">
        <v>0</v>
      </c>
      <c r="BD1642" s="31">
        <v>1</v>
      </c>
      <c r="BE1642" s="262" t="s">
        <v>3795</v>
      </c>
      <c r="BF1642" s="262" t="s">
        <v>3796</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ht="20.1" customHeight="1" spans="3:78">
      <c r="C1643" s="32">
        <v>69012302</v>
      </c>
      <c r="D1643" s="262" t="s">
        <v>3798</v>
      </c>
      <c r="E1643" s="262" t="s">
        <v>3799</v>
      </c>
      <c r="F1643" s="69">
        <v>1</v>
      </c>
      <c r="G1643" s="69">
        <v>60090002</v>
      </c>
      <c r="H1643" s="59">
        <v>0</v>
      </c>
      <c r="I1643" s="59">
        <v>0</v>
      </c>
      <c r="J1643" s="69">
        <v>1</v>
      </c>
      <c r="K1643" s="69">
        <v>0</v>
      </c>
      <c r="L1643" s="59">
        <v>0</v>
      </c>
      <c r="M1643" s="59">
        <v>0</v>
      </c>
      <c r="N1643" s="59" t="s">
        <v>3800</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3">
        <v>0</v>
      </c>
      <c r="AU1643" s="59">
        <v>0</v>
      </c>
      <c r="AV1643" s="59"/>
      <c r="AW1643" s="262">
        <v>0</v>
      </c>
      <c r="AX1643" s="59">
        <v>0</v>
      </c>
      <c r="AY1643" s="59">
        <v>0</v>
      </c>
      <c r="AZ1643" s="59">
        <v>0</v>
      </c>
      <c r="BA1643" s="20" t="s">
        <v>206</v>
      </c>
      <c r="BB1643" s="59">
        <v>0</v>
      </c>
      <c r="BC1643" s="264">
        <v>0</v>
      </c>
      <c r="BD1643" s="31">
        <v>1</v>
      </c>
      <c r="BE1643" s="262" t="s">
        <v>3798</v>
      </c>
      <c r="BF1643" s="262" t="s">
        <v>3799</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ht="20.1" customHeight="1" spans="3:78">
      <c r="C1644" s="32">
        <v>69012303</v>
      </c>
      <c r="D1644" s="262" t="s">
        <v>3801</v>
      </c>
      <c r="E1644" s="262" t="s">
        <v>3802</v>
      </c>
      <c r="F1644" s="69">
        <v>1</v>
      </c>
      <c r="G1644" s="69">
        <v>60090002</v>
      </c>
      <c r="H1644" s="59">
        <v>0</v>
      </c>
      <c r="I1644" s="59">
        <v>0</v>
      </c>
      <c r="J1644" s="69">
        <v>1</v>
      </c>
      <c r="K1644" s="69">
        <v>0</v>
      </c>
      <c r="L1644" s="59">
        <v>0</v>
      </c>
      <c r="M1644" s="59">
        <v>0</v>
      </c>
      <c r="N1644" s="59" t="s">
        <v>3803</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3">
        <v>0</v>
      </c>
      <c r="AU1644" s="59">
        <v>0</v>
      </c>
      <c r="AV1644" s="59"/>
      <c r="AW1644" s="262">
        <v>0</v>
      </c>
      <c r="AX1644" s="59">
        <v>0</v>
      </c>
      <c r="AY1644" s="59">
        <v>0</v>
      </c>
      <c r="AZ1644" s="59">
        <v>0</v>
      </c>
      <c r="BA1644" s="20" t="s">
        <v>206</v>
      </c>
      <c r="BB1644" s="59">
        <v>0</v>
      </c>
      <c r="BC1644" s="264">
        <v>0</v>
      </c>
      <c r="BD1644" s="31">
        <v>1</v>
      </c>
      <c r="BE1644" s="262" t="s">
        <v>3801</v>
      </c>
      <c r="BF1644" s="262" t="s">
        <v>3802</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ht="20.1" customHeight="1" spans="3:78">
      <c r="C1645" s="32">
        <v>69012304</v>
      </c>
      <c r="D1645" s="262" t="s">
        <v>3804</v>
      </c>
      <c r="E1645" s="262" t="s">
        <v>3805</v>
      </c>
      <c r="F1645" s="69">
        <v>1</v>
      </c>
      <c r="G1645" s="69">
        <v>60090002</v>
      </c>
      <c r="H1645" s="59">
        <v>0</v>
      </c>
      <c r="I1645" s="59">
        <v>0</v>
      </c>
      <c r="J1645" s="69">
        <v>1</v>
      </c>
      <c r="K1645" s="69">
        <v>0</v>
      </c>
      <c r="L1645" s="59">
        <v>0</v>
      </c>
      <c r="M1645" s="59">
        <v>0</v>
      </c>
      <c r="N1645" s="59" t="s">
        <v>3806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3">
        <v>0</v>
      </c>
      <c r="AU1645" s="59">
        <v>0</v>
      </c>
      <c r="AV1645" s="59"/>
      <c r="AW1645" s="262">
        <v>0</v>
      </c>
      <c r="AX1645" s="59">
        <v>0</v>
      </c>
      <c r="AY1645" s="59">
        <v>0</v>
      </c>
      <c r="AZ1645" s="59">
        <v>0</v>
      </c>
      <c r="BA1645" s="20" t="s">
        <v>206</v>
      </c>
      <c r="BB1645" s="59">
        <v>0</v>
      </c>
      <c r="BC1645" s="264">
        <v>0</v>
      </c>
      <c r="BD1645" s="31">
        <v>1</v>
      </c>
      <c r="BE1645" s="262" t="s">
        <v>3804</v>
      </c>
      <c r="BF1645" s="262" t="s">
        <v>3805</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ht="20.1" customHeight="1" spans="3:78">
      <c r="C1646" s="74">
        <v>69013001</v>
      </c>
      <c r="D1646" s="265" t="s">
        <v>3807</v>
      </c>
      <c r="E1646" s="265" t="s">
        <v>3808</v>
      </c>
      <c r="F1646" s="266">
        <v>1</v>
      </c>
      <c r="G1646" s="266">
        <v>60090002</v>
      </c>
      <c r="H1646" s="267">
        <v>0</v>
      </c>
      <c r="I1646" s="267">
        <v>0</v>
      </c>
      <c r="J1646" s="266">
        <v>1</v>
      </c>
      <c r="K1646" s="266">
        <v>0</v>
      </c>
      <c r="L1646" s="267">
        <v>0</v>
      </c>
      <c r="M1646" s="267">
        <v>0</v>
      </c>
      <c r="N1646" s="267" t="s">
        <v>3809</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3">
        <v>0</v>
      </c>
      <c r="AU1646" s="59">
        <v>0</v>
      </c>
      <c r="AV1646" s="59"/>
      <c r="AW1646" s="262">
        <v>0</v>
      </c>
      <c r="AX1646" s="59">
        <v>0</v>
      </c>
      <c r="AY1646" s="59">
        <v>0</v>
      </c>
      <c r="AZ1646" s="59">
        <v>0</v>
      </c>
      <c r="BA1646" s="20" t="s">
        <v>206</v>
      </c>
      <c r="BB1646" s="59">
        <v>0</v>
      </c>
      <c r="BC1646" s="264">
        <v>0</v>
      </c>
      <c r="BD1646" s="31">
        <v>1</v>
      </c>
      <c r="BE1646" s="262" t="s">
        <v>3807</v>
      </c>
      <c r="BF1646" s="262" t="s">
        <v>3808</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ht="20.1" customHeight="1" spans="3:78">
      <c r="C1647" s="74">
        <v>69013002</v>
      </c>
      <c r="D1647" s="265" t="s">
        <v>3810</v>
      </c>
      <c r="E1647" s="265" t="s">
        <v>3811</v>
      </c>
      <c r="F1647" s="266">
        <v>1</v>
      </c>
      <c r="G1647" s="266">
        <v>60090002</v>
      </c>
      <c r="H1647" s="267">
        <v>0</v>
      </c>
      <c r="I1647" s="267">
        <v>0</v>
      </c>
      <c r="J1647" s="266">
        <v>1</v>
      </c>
      <c r="K1647" s="266">
        <v>0</v>
      </c>
      <c r="L1647" s="267">
        <v>0</v>
      </c>
      <c r="M1647" s="267">
        <v>0</v>
      </c>
      <c r="N1647" s="267" t="s">
        <v>3695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3">
        <v>0</v>
      </c>
      <c r="AU1647" s="59">
        <v>0</v>
      </c>
      <c r="AV1647" s="59"/>
      <c r="AW1647" s="262">
        <v>0</v>
      </c>
      <c r="AX1647" s="59">
        <v>0</v>
      </c>
      <c r="AY1647" s="59">
        <v>0</v>
      </c>
      <c r="AZ1647" s="59">
        <v>0</v>
      </c>
      <c r="BA1647" s="20" t="s">
        <v>206</v>
      </c>
      <c r="BB1647" s="59">
        <v>0</v>
      </c>
      <c r="BC1647" s="264">
        <v>0</v>
      </c>
      <c r="BD1647" s="31">
        <v>1</v>
      </c>
      <c r="BE1647" s="262" t="s">
        <v>3810</v>
      </c>
      <c r="BF1647" s="262" t="s">
        <v>3811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ht="20.1" customHeight="1" spans="3:78">
      <c r="C1648" s="74">
        <v>69013003</v>
      </c>
      <c r="D1648" s="265" t="s">
        <v>3812</v>
      </c>
      <c r="E1648" s="265" t="s">
        <v>3813</v>
      </c>
      <c r="F1648" s="266">
        <v>1</v>
      </c>
      <c r="G1648" s="266">
        <v>60090002</v>
      </c>
      <c r="H1648" s="267">
        <v>0</v>
      </c>
      <c r="I1648" s="267">
        <v>0</v>
      </c>
      <c r="J1648" s="266">
        <v>1</v>
      </c>
      <c r="K1648" s="266">
        <v>0</v>
      </c>
      <c r="L1648" s="267">
        <v>0</v>
      </c>
      <c r="M1648" s="267">
        <v>0</v>
      </c>
      <c r="N1648" s="267" t="s">
        <v>3692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3">
        <v>0</v>
      </c>
      <c r="AU1648" s="59">
        <v>0</v>
      </c>
      <c r="AV1648" s="59"/>
      <c r="AW1648" s="262">
        <v>0</v>
      </c>
      <c r="AX1648" s="59">
        <v>0</v>
      </c>
      <c r="AY1648" s="59">
        <v>0</v>
      </c>
      <c r="AZ1648" s="59">
        <v>0</v>
      </c>
      <c r="BA1648" s="20" t="s">
        <v>206</v>
      </c>
      <c r="BB1648" s="59">
        <v>0</v>
      </c>
      <c r="BC1648" s="264">
        <v>0</v>
      </c>
      <c r="BD1648" s="31">
        <v>1</v>
      </c>
      <c r="BE1648" s="262" t="s">
        <v>3812</v>
      </c>
      <c r="BF1648" s="262" t="s">
        <v>3813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ht="20.1" customHeight="1" spans="3:78">
      <c r="C1649" s="74">
        <v>69013004</v>
      </c>
      <c r="D1649" s="265" t="s">
        <v>3814</v>
      </c>
      <c r="E1649" s="265" t="s">
        <v>3815</v>
      </c>
      <c r="F1649" s="266">
        <v>1</v>
      </c>
      <c r="G1649" s="266">
        <v>60090002</v>
      </c>
      <c r="H1649" s="267">
        <v>0</v>
      </c>
      <c r="I1649" s="267">
        <v>0</v>
      </c>
      <c r="J1649" s="266">
        <v>1</v>
      </c>
      <c r="K1649" s="266">
        <v>0</v>
      </c>
      <c r="L1649" s="267">
        <v>0</v>
      </c>
      <c r="M1649" s="267">
        <v>0</v>
      </c>
      <c r="N1649" s="267" t="s">
        <v>3698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3">
        <v>0</v>
      </c>
      <c r="AU1649" s="59">
        <v>0</v>
      </c>
      <c r="AV1649" s="59"/>
      <c r="AW1649" s="262">
        <v>0</v>
      </c>
      <c r="AX1649" s="59">
        <v>0</v>
      </c>
      <c r="AY1649" s="59">
        <v>0</v>
      </c>
      <c r="AZ1649" s="59">
        <v>0</v>
      </c>
      <c r="BA1649" s="20" t="s">
        <v>206</v>
      </c>
      <c r="BB1649" s="59">
        <v>0</v>
      </c>
      <c r="BC1649" s="264">
        <v>0</v>
      </c>
      <c r="BD1649" s="31">
        <v>1</v>
      </c>
      <c r="BE1649" s="262" t="s">
        <v>3814</v>
      </c>
      <c r="BF1649" s="262" t="s">
        <v>3815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ht="20.1" customHeight="1" spans="3:78">
      <c r="C1650" s="74">
        <v>69013005</v>
      </c>
      <c r="D1650" s="265" t="s">
        <v>3816</v>
      </c>
      <c r="E1650" s="265" t="s">
        <v>3817</v>
      </c>
      <c r="F1650" s="266">
        <v>1</v>
      </c>
      <c r="G1650" s="266">
        <v>60090002</v>
      </c>
      <c r="H1650" s="267">
        <v>0</v>
      </c>
      <c r="I1650" s="267">
        <v>0</v>
      </c>
      <c r="J1650" s="266">
        <v>1</v>
      </c>
      <c r="K1650" s="266">
        <v>0</v>
      </c>
      <c r="L1650" s="267">
        <v>0</v>
      </c>
      <c r="M1650" s="267">
        <v>0</v>
      </c>
      <c r="N1650" s="267" t="s">
        <v>3818</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3">
        <v>0</v>
      </c>
      <c r="AU1650" s="59">
        <v>0</v>
      </c>
      <c r="AV1650" s="59"/>
      <c r="AW1650" s="262">
        <v>0</v>
      </c>
      <c r="AX1650" s="59">
        <v>0</v>
      </c>
      <c r="AY1650" s="59">
        <v>0</v>
      </c>
      <c r="AZ1650" s="59">
        <v>0</v>
      </c>
      <c r="BA1650" s="20" t="s">
        <v>206</v>
      </c>
      <c r="BB1650" s="59">
        <v>0</v>
      </c>
      <c r="BC1650" s="264">
        <v>0</v>
      </c>
      <c r="BD1650" s="31">
        <v>1</v>
      </c>
      <c r="BE1650" s="262" t="s">
        <v>3816</v>
      </c>
      <c r="BF1650" s="262" t="s">
        <v>3817</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ht="20.1" customHeight="1" spans="3:78">
      <c r="C1651" s="74">
        <v>69013006</v>
      </c>
      <c r="D1651" s="265" t="s">
        <v>3819</v>
      </c>
      <c r="E1651" s="265" t="s">
        <v>3820</v>
      </c>
      <c r="F1651" s="266">
        <v>1</v>
      </c>
      <c r="G1651" s="266">
        <v>60090002</v>
      </c>
      <c r="H1651" s="267">
        <v>0</v>
      </c>
      <c r="I1651" s="267">
        <v>0</v>
      </c>
      <c r="J1651" s="266">
        <v>1</v>
      </c>
      <c r="K1651" s="266">
        <v>0</v>
      </c>
      <c r="L1651" s="267">
        <v>0</v>
      </c>
      <c r="M1651" s="267">
        <v>0</v>
      </c>
      <c r="N1651" s="267" t="s">
        <v>3701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3">
        <v>0</v>
      </c>
      <c r="AU1651" s="59">
        <v>0</v>
      </c>
      <c r="AV1651" s="59"/>
      <c r="AW1651" s="262">
        <v>0</v>
      </c>
      <c r="AX1651" s="59">
        <v>0</v>
      </c>
      <c r="AY1651" s="59">
        <v>0</v>
      </c>
      <c r="AZ1651" s="59">
        <v>0</v>
      </c>
      <c r="BA1651" s="20" t="s">
        <v>206</v>
      </c>
      <c r="BB1651" s="59">
        <v>0</v>
      </c>
      <c r="BC1651" s="264">
        <v>0</v>
      </c>
      <c r="BD1651" s="31">
        <v>1</v>
      </c>
      <c r="BE1651" s="262" t="s">
        <v>3819</v>
      </c>
      <c r="BF1651" s="262" t="s">
        <v>3820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ht="20.1" customHeight="1" spans="3:78">
      <c r="C1652" s="74">
        <v>69013101</v>
      </c>
      <c r="D1652" s="265" t="s">
        <v>3821</v>
      </c>
      <c r="E1652" s="265" t="s">
        <v>3822</v>
      </c>
      <c r="F1652" s="266">
        <v>1</v>
      </c>
      <c r="G1652" s="266">
        <v>60090002</v>
      </c>
      <c r="H1652" s="267">
        <v>0</v>
      </c>
      <c r="I1652" s="267">
        <v>0</v>
      </c>
      <c r="J1652" s="266">
        <v>1</v>
      </c>
      <c r="K1652" s="266">
        <v>0</v>
      </c>
      <c r="L1652" s="267">
        <v>0</v>
      </c>
      <c r="M1652" s="267">
        <v>0</v>
      </c>
      <c r="N1652" s="267" t="s">
        <v>3823</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3">
        <v>0</v>
      </c>
      <c r="AU1652" s="59">
        <v>0</v>
      </c>
      <c r="AV1652" s="59"/>
      <c r="AW1652" s="262">
        <v>0</v>
      </c>
      <c r="AX1652" s="59">
        <v>0</v>
      </c>
      <c r="AY1652" s="59">
        <v>0</v>
      </c>
      <c r="AZ1652" s="59">
        <v>0</v>
      </c>
      <c r="BA1652" s="20" t="s">
        <v>206</v>
      </c>
      <c r="BB1652" s="59">
        <v>0</v>
      </c>
      <c r="BC1652" s="264">
        <v>0</v>
      </c>
      <c r="BD1652" s="31">
        <v>1</v>
      </c>
      <c r="BE1652" s="262" t="s">
        <v>3821</v>
      </c>
      <c r="BF1652" s="262" t="s">
        <v>3822</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ht="20.1" customHeight="1" spans="3:78">
      <c r="C1653" s="74">
        <v>69013102</v>
      </c>
      <c r="D1653" s="265" t="s">
        <v>3824</v>
      </c>
      <c r="E1653" s="265" t="s">
        <v>3825</v>
      </c>
      <c r="F1653" s="266">
        <v>1</v>
      </c>
      <c r="G1653" s="266">
        <v>60090002</v>
      </c>
      <c r="H1653" s="267">
        <v>0</v>
      </c>
      <c r="I1653" s="267">
        <v>0</v>
      </c>
      <c r="J1653" s="266">
        <v>1</v>
      </c>
      <c r="K1653" s="266">
        <v>0</v>
      </c>
      <c r="L1653" s="267">
        <v>0</v>
      </c>
      <c r="M1653" s="267">
        <v>0</v>
      </c>
      <c r="N1653" s="267" t="s">
        <v>3826</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3">
        <v>0</v>
      </c>
      <c r="AU1653" s="59">
        <v>0</v>
      </c>
      <c r="AV1653" s="59"/>
      <c r="AW1653" s="262">
        <v>0</v>
      </c>
      <c r="AX1653" s="59">
        <v>0</v>
      </c>
      <c r="AY1653" s="59">
        <v>0</v>
      </c>
      <c r="AZ1653" s="59">
        <v>0</v>
      </c>
      <c r="BA1653" s="20" t="s">
        <v>206</v>
      </c>
      <c r="BB1653" s="59">
        <v>0</v>
      </c>
      <c r="BC1653" s="264">
        <v>0</v>
      </c>
      <c r="BD1653" s="31">
        <v>1</v>
      </c>
      <c r="BE1653" s="262" t="s">
        <v>3824</v>
      </c>
      <c r="BF1653" s="262" t="s">
        <v>3825</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ht="20.1" customHeight="1" spans="3:78">
      <c r="C1654" s="74">
        <v>69013103</v>
      </c>
      <c r="D1654" s="265" t="s">
        <v>3827</v>
      </c>
      <c r="E1654" s="265" t="s">
        <v>3828</v>
      </c>
      <c r="F1654" s="266">
        <v>1</v>
      </c>
      <c r="G1654" s="266">
        <v>60090002</v>
      </c>
      <c r="H1654" s="267">
        <v>0</v>
      </c>
      <c r="I1654" s="267">
        <v>0</v>
      </c>
      <c r="J1654" s="266">
        <v>1</v>
      </c>
      <c r="K1654" s="266">
        <v>0</v>
      </c>
      <c r="L1654" s="267">
        <v>0</v>
      </c>
      <c r="M1654" s="267">
        <v>0</v>
      </c>
      <c r="N1654" s="267" t="s">
        <v>3829</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3">
        <v>0</v>
      </c>
      <c r="AU1654" s="59">
        <v>0</v>
      </c>
      <c r="AV1654" s="59"/>
      <c r="AW1654" s="262">
        <v>0</v>
      </c>
      <c r="AX1654" s="59">
        <v>0</v>
      </c>
      <c r="AY1654" s="59">
        <v>0</v>
      </c>
      <c r="AZ1654" s="59">
        <v>0</v>
      </c>
      <c r="BA1654" s="20" t="s">
        <v>206</v>
      </c>
      <c r="BB1654" s="59">
        <v>0</v>
      </c>
      <c r="BC1654" s="264">
        <v>0</v>
      </c>
      <c r="BD1654" s="31">
        <v>1</v>
      </c>
      <c r="BE1654" s="262" t="s">
        <v>3827</v>
      </c>
      <c r="BF1654" s="262" t="s">
        <v>3828</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ht="20.1" customHeight="1" spans="3:78">
      <c r="C1655" s="74">
        <v>69013104</v>
      </c>
      <c r="D1655" s="265" t="s">
        <v>3830</v>
      </c>
      <c r="E1655" s="265" t="s">
        <v>3831</v>
      </c>
      <c r="F1655" s="266">
        <v>1</v>
      </c>
      <c r="G1655" s="266">
        <v>60090002</v>
      </c>
      <c r="H1655" s="267">
        <v>0</v>
      </c>
      <c r="I1655" s="267">
        <v>0</v>
      </c>
      <c r="J1655" s="266">
        <v>1</v>
      </c>
      <c r="K1655" s="266">
        <v>0</v>
      </c>
      <c r="L1655" s="267">
        <v>0</v>
      </c>
      <c r="M1655" s="267">
        <v>0</v>
      </c>
      <c r="N1655" s="267" t="s">
        <v>3832</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3">
        <v>0</v>
      </c>
      <c r="AU1655" s="59">
        <v>0</v>
      </c>
      <c r="AV1655" s="59"/>
      <c r="AW1655" s="262">
        <v>0</v>
      </c>
      <c r="AX1655" s="59">
        <v>0</v>
      </c>
      <c r="AY1655" s="59">
        <v>0</v>
      </c>
      <c r="AZ1655" s="59">
        <v>0</v>
      </c>
      <c r="BA1655" s="20" t="s">
        <v>206</v>
      </c>
      <c r="BB1655" s="59">
        <v>0</v>
      </c>
      <c r="BC1655" s="264">
        <v>0</v>
      </c>
      <c r="BD1655" s="31">
        <v>1</v>
      </c>
      <c r="BE1655" s="262" t="s">
        <v>3830</v>
      </c>
      <c r="BF1655" s="262" t="s">
        <v>3831</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ht="20.1" customHeight="1" spans="3:78">
      <c r="C1656" s="74">
        <v>69013201</v>
      </c>
      <c r="D1656" s="265" t="s">
        <v>3833</v>
      </c>
      <c r="E1656" s="265" t="s">
        <v>3834</v>
      </c>
      <c r="F1656" s="266">
        <v>1</v>
      </c>
      <c r="G1656" s="266">
        <v>60090002</v>
      </c>
      <c r="H1656" s="267">
        <v>0</v>
      </c>
      <c r="I1656" s="267">
        <v>0</v>
      </c>
      <c r="J1656" s="266">
        <v>1</v>
      </c>
      <c r="K1656" s="266">
        <v>0</v>
      </c>
      <c r="L1656" s="267">
        <v>0</v>
      </c>
      <c r="M1656" s="267">
        <v>0</v>
      </c>
      <c r="N1656" s="267" t="s">
        <v>3835</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3">
        <v>0</v>
      </c>
      <c r="AU1656" s="59">
        <v>0</v>
      </c>
      <c r="AV1656" s="59"/>
      <c r="AW1656" s="262">
        <v>0</v>
      </c>
      <c r="AX1656" s="59">
        <v>0</v>
      </c>
      <c r="AY1656" s="59">
        <v>0</v>
      </c>
      <c r="AZ1656" s="59">
        <v>0</v>
      </c>
      <c r="BA1656" s="20" t="s">
        <v>206</v>
      </c>
      <c r="BB1656" s="59">
        <v>0</v>
      </c>
      <c r="BC1656" s="264">
        <v>0</v>
      </c>
      <c r="BD1656" s="31">
        <v>1</v>
      </c>
      <c r="BE1656" s="262" t="s">
        <v>3833</v>
      </c>
      <c r="BF1656" s="262" t="s">
        <v>3834</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ht="20.1" customHeight="1" spans="3:78">
      <c r="C1657" s="74">
        <v>69013202</v>
      </c>
      <c r="D1657" s="265" t="s">
        <v>3836</v>
      </c>
      <c r="E1657" s="265" t="s">
        <v>3837</v>
      </c>
      <c r="F1657" s="266">
        <v>1</v>
      </c>
      <c r="G1657" s="266">
        <v>60090002</v>
      </c>
      <c r="H1657" s="267">
        <v>0</v>
      </c>
      <c r="I1657" s="267">
        <v>0</v>
      </c>
      <c r="J1657" s="266">
        <v>1</v>
      </c>
      <c r="K1657" s="266">
        <v>0</v>
      </c>
      <c r="L1657" s="267">
        <v>0</v>
      </c>
      <c r="M1657" s="267">
        <v>0</v>
      </c>
      <c r="N1657" s="267" t="s">
        <v>3838</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3">
        <v>0</v>
      </c>
      <c r="AU1657" s="59">
        <v>0</v>
      </c>
      <c r="AV1657" s="59"/>
      <c r="AW1657" s="262">
        <v>0</v>
      </c>
      <c r="AX1657" s="59">
        <v>0</v>
      </c>
      <c r="AY1657" s="59">
        <v>0</v>
      </c>
      <c r="AZ1657" s="59">
        <v>0</v>
      </c>
      <c r="BA1657" s="20" t="s">
        <v>206</v>
      </c>
      <c r="BB1657" s="59">
        <v>0</v>
      </c>
      <c r="BC1657" s="264">
        <v>0</v>
      </c>
      <c r="BD1657" s="31">
        <v>1</v>
      </c>
      <c r="BE1657" s="262" t="s">
        <v>3836</v>
      </c>
      <c r="BF1657" s="262" t="s">
        <v>3837</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ht="20.1" customHeight="1" spans="3:78">
      <c r="C1658" s="74">
        <v>69013203</v>
      </c>
      <c r="D1658" s="265" t="s">
        <v>3839</v>
      </c>
      <c r="E1658" s="265" t="s">
        <v>3840</v>
      </c>
      <c r="F1658" s="266">
        <v>1</v>
      </c>
      <c r="G1658" s="266">
        <v>60090002</v>
      </c>
      <c r="H1658" s="267">
        <v>0</v>
      </c>
      <c r="I1658" s="267">
        <v>0</v>
      </c>
      <c r="J1658" s="266">
        <v>1</v>
      </c>
      <c r="K1658" s="266">
        <v>0</v>
      </c>
      <c r="L1658" s="267">
        <v>0</v>
      </c>
      <c r="M1658" s="267">
        <v>0</v>
      </c>
      <c r="N1658" s="267" t="s">
        <v>3841</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3">
        <v>0</v>
      </c>
      <c r="AU1658" s="59">
        <v>0</v>
      </c>
      <c r="AV1658" s="59"/>
      <c r="AW1658" s="262">
        <v>0</v>
      </c>
      <c r="AX1658" s="59">
        <v>0</v>
      </c>
      <c r="AY1658" s="59">
        <v>0</v>
      </c>
      <c r="AZ1658" s="59">
        <v>0</v>
      </c>
      <c r="BA1658" s="20" t="s">
        <v>206</v>
      </c>
      <c r="BB1658" s="59">
        <v>0</v>
      </c>
      <c r="BC1658" s="264">
        <v>0</v>
      </c>
      <c r="BD1658" s="31">
        <v>1</v>
      </c>
      <c r="BE1658" s="262" t="s">
        <v>3839</v>
      </c>
      <c r="BF1658" s="262" t="s">
        <v>3840</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ht="20.1" customHeight="1" spans="3:78">
      <c r="C1659" s="74">
        <v>69013204</v>
      </c>
      <c r="D1659" s="265" t="s">
        <v>3842</v>
      </c>
      <c r="E1659" s="265" t="s">
        <v>3843</v>
      </c>
      <c r="F1659" s="266">
        <v>1</v>
      </c>
      <c r="G1659" s="266">
        <v>60090002</v>
      </c>
      <c r="H1659" s="267">
        <v>0</v>
      </c>
      <c r="I1659" s="267">
        <v>0</v>
      </c>
      <c r="J1659" s="266">
        <v>1</v>
      </c>
      <c r="K1659" s="266">
        <v>0</v>
      </c>
      <c r="L1659" s="267">
        <v>0</v>
      </c>
      <c r="M1659" s="267">
        <v>0</v>
      </c>
      <c r="N1659" s="267" t="s">
        <v>3844</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3">
        <v>0</v>
      </c>
      <c r="AU1659" s="59">
        <v>0</v>
      </c>
      <c r="AV1659" s="59"/>
      <c r="AW1659" s="262">
        <v>0</v>
      </c>
      <c r="AX1659" s="59">
        <v>0</v>
      </c>
      <c r="AY1659" s="59">
        <v>0</v>
      </c>
      <c r="AZ1659" s="59">
        <v>0</v>
      </c>
      <c r="BA1659" s="20" t="s">
        <v>206</v>
      </c>
      <c r="BB1659" s="59">
        <v>0</v>
      </c>
      <c r="BC1659" s="264">
        <v>0</v>
      </c>
      <c r="BD1659" s="31">
        <v>1</v>
      </c>
      <c r="BE1659" s="262" t="s">
        <v>3842</v>
      </c>
      <c r="BF1659" s="262" t="s">
        <v>3843</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ht="20.1" customHeight="1" spans="3:78">
      <c r="C1660" s="74">
        <v>69013301</v>
      </c>
      <c r="D1660" s="265" t="s">
        <v>3845</v>
      </c>
      <c r="E1660" s="265" t="s">
        <v>3846</v>
      </c>
      <c r="F1660" s="266">
        <v>1</v>
      </c>
      <c r="G1660" s="266">
        <v>60090002</v>
      </c>
      <c r="H1660" s="267">
        <v>0</v>
      </c>
      <c r="I1660" s="267">
        <v>0</v>
      </c>
      <c r="J1660" s="266">
        <v>1</v>
      </c>
      <c r="K1660" s="266">
        <v>0</v>
      </c>
      <c r="L1660" s="267">
        <v>0</v>
      </c>
      <c r="M1660" s="267">
        <v>0</v>
      </c>
      <c r="N1660" s="267" t="s">
        <v>3847</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3">
        <v>0</v>
      </c>
      <c r="AU1660" s="59">
        <v>0</v>
      </c>
      <c r="AV1660" s="59"/>
      <c r="AW1660" s="262">
        <v>0</v>
      </c>
      <c r="AX1660" s="59">
        <v>0</v>
      </c>
      <c r="AY1660" s="59">
        <v>0</v>
      </c>
      <c r="AZ1660" s="59">
        <v>0</v>
      </c>
      <c r="BA1660" s="20" t="s">
        <v>206</v>
      </c>
      <c r="BB1660" s="59">
        <v>0</v>
      </c>
      <c r="BC1660" s="264">
        <v>0</v>
      </c>
      <c r="BD1660" s="31">
        <v>1</v>
      </c>
      <c r="BE1660" s="262" t="s">
        <v>3845</v>
      </c>
      <c r="BF1660" s="262" t="s">
        <v>3846</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ht="20.1" customHeight="1" spans="3:78">
      <c r="C1661" s="74">
        <v>69013302</v>
      </c>
      <c r="D1661" s="265" t="s">
        <v>3848</v>
      </c>
      <c r="E1661" s="265" t="s">
        <v>3849</v>
      </c>
      <c r="F1661" s="266">
        <v>1</v>
      </c>
      <c r="G1661" s="266">
        <v>60090002</v>
      </c>
      <c r="H1661" s="267">
        <v>0</v>
      </c>
      <c r="I1661" s="267">
        <v>0</v>
      </c>
      <c r="J1661" s="266">
        <v>1</v>
      </c>
      <c r="K1661" s="266">
        <v>0</v>
      </c>
      <c r="L1661" s="267">
        <v>0</v>
      </c>
      <c r="M1661" s="267">
        <v>0</v>
      </c>
      <c r="N1661" s="267" t="s">
        <v>3850</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3">
        <v>0</v>
      </c>
      <c r="AU1661" s="59">
        <v>0</v>
      </c>
      <c r="AV1661" s="59"/>
      <c r="AW1661" s="262">
        <v>0</v>
      </c>
      <c r="AX1661" s="59">
        <v>0</v>
      </c>
      <c r="AY1661" s="59">
        <v>0</v>
      </c>
      <c r="AZ1661" s="59">
        <v>0</v>
      </c>
      <c r="BA1661" s="20" t="s">
        <v>206</v>
      </c>
      <c r="BB1661" s="59">
        <v>0</v>
      </c>
      <c r="BC1661" s="264">
        <v>0</v>
      </c>
      <c r="BD1661" s="31">
        <v>1</v>
      </c>
      <c r="BE1661" s="262" t="s">
        <v>3848</v>
      </c>
      <c r="BF1661" s="262" t="s">
        <v>3849</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ht="20.1" customHeight="1" spans="3:78">
      <c r="C1662" s="74">
        <v>69013303</v>
      </c>
      <c r="D1662" s="265" t="s">
        <v>3851</v>
      </c>
      <c r="E1662" s="265" t="s">
        <v>3852</v>
      </c>
      <c r="F1662" s="266">
        <v>1</v>
      </c>
      <c r="G1662" s="266">
        <v>60090002</v>
      </c>
      <c r="H1662" s="267">
        <v>0</v>
      </c>
      <c r="I1662" s="267">
        <v>0</v>
      </c>
      <c r="J1662" s="266">
        <v>1</v>
      </c>
      <c r="K1662" s="266">
        <v>0</v>
      </c>
      <c r="L1662" s="267">
        <v>0</v>
      </c>
      <c r="M1662" s="267">
        <v>0</v>
      </c>
      <c r="N1662" s="267" t="s">
        <v>3853</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3">
        <v>0</v>
      </c>
      <c r="AU1662" s="59">
        <v>0</v>
      </c>
      <c r="AV1662" s="59"/>
      <c r="AW1662" s="262">
        <v>0</v>
      </c>
      <c r="AX1662" s="59">
        <v>0</v>
      </c>
      <c r="AY1662" s="59">
        <v>0</v>
      </c>
      <c r="AZ1662" s="59">
        <v>0</v>
      </c>
      <c r="BA1662" s="20" t="s">
        <v>206</v>
      </c>
      <c r="BB1662" s="59">
        <v>0</v>
      </c>
      <c r="BC1662" s="264">
        <v>0</v>
      </c>
      <c r="BD1662" s="31">
        <v>1</v>
      </c>
      <c r="BE1662" s="262" t="s">
        <v>3851</v>
      </c>
      <c r="BF1662" s="262" t="s">
        <v>3852</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ht="20.1" customHeight="1" spans="3:78">
      <c r="C1663" s="74">
        <v>69013304</v>
      </c>
      <c r="D1663" s="265" t="s">
        <v>3854</v>
      </c>
      <c r="E1663" s="265" t="s">
        <v>3855</v>
      </c>
      <c r="F1663" s="266">
        <v>1</v>
      </c>
      <c r="G1663" s="266">
        <v>60090002</v>
      </c>
      <c r="H1663" s="267">
        <v>0</v>
      </c>
      <c r="I1663" s="267">
        <v>0</v>
      </c>
      <c r="J1663" s="266">
        <v>1</v>
      </c>
      <c r="K1663" s="266">
        <v>0</v>
      </c>
      <c r="L1663" s="267">
        <v>0</v>
      </c>
      <c r="M1663" s="267">
        <v>0</v>
      </c>
      <c r="N1663" s="267" t="s">
        <v>3856</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3">
        <v>0</v>
      </c>
      <c r="AU1663" s="59">
        <v>0</v>
      </c>
      <c r="AV1663" s="59"/>
      <c r="AW1663" s="262">
        <v>0</v>
      </c>
      <c r="AX1663" s="59">
        <v>0</v>
      </c>
      <c r="AY1663" s="59">
        <v>0</v>
      </c>
      <c r="AZ1663" s="59">
        <v>0</v>
      </c>
      <c r="BA1663" s="20" t="s">
        <v>206</v>
      </c>
      <c r="BB1663" s="59">
        <v>0</v>
      </c>
      <c r="BC1663" s="264">
        <v>0</v>
      </c>
      <c r="BD1663" s="31">
        <v>1</v>
      </c>
      <c r="BE1663" s="262" t="s">
        <v>3854</v>
      </c>
      <c r="BF1663" s="262" t="s">
        <v>3855</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ht="20.1" customHeight="1" spans="3:78">
      <c r="C1664" s="32">
        <v>69021001</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ht="20.1" customHeight="1" spans="3:78">
      <c r="C1665" s="32">
        <v>69021002</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ht="20.1" customHeight="1" spans="3:78">
      <c r="C1666" s="32">
        <v>69021003</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ht="20.1" customHeight="1" spans="3:78">
      <c r="C1667" s="32">
        <v>69021004</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ht="20.1" customHeight="1" spans="3:78">
      <c r="C1668" s="32">
        <v>69021005</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ht="20.1" customHeight="1" spans="3:78">
      <c r="C1669" s="32">
        <v>69021006</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ht="20.1" customHeight="1" spans="3:78">
      <c r="C1670" s="32">
        <v>69021007</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3889</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ht="20.1" customHeight="1" spans="3:78">
      <c r="C1671" s="32">
        <v>69021008</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ht="20.1" customHeight="1" spans="3:78">
      <c r="C1672" s="32">
        <v>69021009</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3576</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ht="20.1" customHeight="1" spans="3:78">
      <c r="C1673" s="32">
        <v>69021010</v>
      </c>
      <c r="D1673" s="35" t="s">
        <v>3901</v>
      </c>
      <c r="E1673" s="35" t="s">
        <v>3902</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3903</v>
      </c>
      <c r="BC1673" s="31">
        <v>0</v>
      </c>
      <c r="BD1673" s="31">
        <v>1</v>
      </c>
      <c r="BE1673" s="35" t="s">
        <v>3904</v>
      </c>
      <c r="BF1673" s="35" t="s">
        <v>3905</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ht="20.1" customHeight="1" spans="3:78">
      <c r="C1674" s="32">
        <v>69021011</v>
      </c>
      <c r="D1674" s="35" t="s">
        <v>3906</v>
      </c>
      <c r="E1674" s="35" t="s">
        <v>3907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3908</v>
      </c>
      <c r="BC1674" s="31">
        <v>0</v>
      </c>
      <c r="BD1674" s="31">
        <v>1</v>
      </c>
      <c r="BE1674" s="35" t="s">
        <v>3909</v>
      </c>
      <c r="BF1674" s="35" t="s">
        <v>3910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ht="20.1" customHeight="1" spans="3:78">
      <c r="C1675" s="32">
        <v>69021012</v>
      </c>
      <c r="D1675" s="35" t="s">
        <v>3906</v>
      </c>
      <c r="E1675" s="35" t="s">
        <v>3907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3911</v>
      </c>
      <c r="BF1675" s="35" t="s">
        <v>3912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ht="20.1" customHeight="1" spans="3:78">
      <c r="C1676" s="32">
        <v>69021013</v>
      </c>
      <c r="D1676" s="35" t="s">
        <v>3906</v>
      </c>
      <c r="E1676" s="35" t="s">
        <v>3907</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3913</v>
      </c>
      <c r="BF1676" s="35" t="s">
        <v>3914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ht="20.1" customHeight="1" spans="3:78">
      <c r="C1677" s="32">
        <v>69021014</v>
      </c>
      <c r="D1677" s="35" t="s">
        <v>3906</v>
      </c>
      <c r="E1677" s="35" t="s">
        <v>3907</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3915</v>
      </c>
      <c r="BF1677" s="35" t="s">
        <v>3916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ht="20.1" customHeight="1" spans="3:78">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5">
        <v>69000021</v>
      </c>
      <c r="AU1678" s="32" t="s">
        <v>204</v>
      </c>
      <c r="AV1678" s="32"/>
      <c r="AW1678" s="35" t="s">
        <v>205</v>
      </c>
      <c r="AX1678" s="32">
        <v>0</v>
      </c>
      <c r="AY1678" s="32">
        <v>0</v>
      </c>
      <c r="AZ1678" s="32">
        <v>0</v>
      </c>
      <c r="BA1678" s="35" t="s">
        <v>206</v>
      </c>
      <c r="BB1678" s="35" t="s">
        <v>204</v>
      </c>
      <c r="BC1678" s="31">
        <v>0</v>
      </c>
      <c r="BD1678" s="31">
        <v>1</v>
      </c>
      <c r="BE1678" s="60" t="s">
        <v>3917</v>
      </c>
      <c r="BF1678" s="60"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ht="20.1" customHeight="1" spans="3:78">
      <c r="C1679" s="32">
        <v>69031002</v>
      </c>
      <c r="D1679" s="35" t="s">
        <v>3919</v>
      </c>
      <c r="E1679" s="35" t="s">
        <v>3920</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3921</v>
      </c>
      <c r="BC1679" s="31">
        <v>0</v>
      </c>
      <c r="BD1679" s="31">
        <v>1</v>
      </c>
      <c r="BE1679" s="35" t="s">
        <v>3922</v>
      </c>
      <c r="BF1679" s="35" t="s">
        <v>3923</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ht="20.1" customHeight="1" spans="3:78">
      <c r="C1680" s="32">
        <v>69031003</v>
      </c>
      <c r="D1680" s="35" t="s">
        <v>3924</v>
      </c>
      <c r="E1680" s="35" t="s">
        <v>3925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3926</v>
      </c>
      <c r="BC1680" s="31">
        <v>0</v>
      </c>
      <c r="BD1680" s="31">
        <v>1</v>
      </c>
      <c r="BE1680" s="35" t="s">
        <v>3927</v>
      </c>
      <c r="BF1680" s="35" t="s">
        <v>3928</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ht="20.1" customHeight="1" spans="3:78">
      <c r="C1681" s="32">
        <v>69031004</v>
      </c>
      <c r="D1681" s="35" t="s">
        <v>3929</v>
      </c>
      <c r="E1681" s="35" t="s">
        <v>3247</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5">
        <v>69000071</v>
      </c>
      <c r="AU1681" s="32" t="s">
        <v>204</v>
      </c>
      <c r="AV1681" s="32"/>
      <c r="AW1681" s="35" t="s">
        <v>205</v>
      </c>
      <c r="AX1681" s="32">
        <v>0</v>
      </c>
      <c r="AY1681" s="32">
        <v>0</v>
      </c>
      <c r="AZ1681" s="32">
        <v>0</v>
      </c>
      <c r="BA1681" s="35" t="s">
        <v>206</v>
      </c>
      <c r="BB1681" s="35" t="s">
        <v>204</v>
      </c>
      <c r="BC1681" s="31">
        <v>0</v>
      </c>
      <c r="BD1681" s="31">
        <v>1</v>
      </c>
      <c r="BE1681" s="22" t="s">
        <v>3930</v>
      </c>
      <c r="BF1681" s="22"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ht="20.1" customHeight="1" spans="3:78">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3932</v>
      </c>
      <c r="BC1682" s="31">
        <v>0</v>
      </c>
      <c r="BD1682" s="31">
        <v>1</v>
      </c>
      <c r="BE1682" s="35" t="s">
        <v>3933</v>
      </c>
      <c r="BF1682" s="35"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ht="20.1" customHeight="1" spans="3:78">
      <c r="C1683" s="32">
        <v>69031006</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ht="20.1" customHeight="1" spans="3:78">
      <c r="C1684" s="32">
        <v>69031007</v>
      </c>
      <c r="D1684" s="35" t="s">
        <v>3940</v>
      </c>
      <c r="E1684" s="35" t="s">
        <v>3941</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8">
        <v>10001001</v>
      </c>
      <c r="AU1684" s="32" t="s">
        <v>204</v>
      </c>
      <c r="AV1684" s="32"/>
      <c r="AW1684" s="35" t="s">
        <v>205</v>
      </c>
      <c r="AX1684" s="32">
        <v>0</v>
      </c>
      <c r="AY1684" s="32">
        <v>0</v>
      </c>
      <c r="AZ1684" s="32">
        <v>0</v>
      </c>
      <c r="BA1684" s="35" t="s">
        <v>206</v>
      </c>
      <c r="BB1684" s="35" t="s">
        <v>204</v>
      </c>
      <c r="BC1684" s="31">
        <v>0</v>
      </c>
      <c r="BD1684" s="31">
        <v>1</v>
      </c>
      <c r="BE1684" s="60" t="s">
        <v>3942</v>
      </c>
      <c r="BF1684" s="60"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ht="20.1" customHeight="1" spans="3:78">
      <c r="C1685" s="32">
        <v>69031008</v>
      </c>
      <c r="D1685" s="35" t="s">
        <v>3944</v>
      </c>
      <c r="E1685" s="35" t="s">
        <v>3945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3946</v>
      </c>
      <c r="BC1685" s="31">
        <v>0</v>
      </c>
      <c r="BD1685" s="31">
        <v>1</v>
      </c>
      <c r="BE1685" s="35" t="s">
        <v>3947</v>
      </c>
      <c r="BF1685" s="35" t="s">
        <v>3948</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ht="20.1" customHeight="1" spans="3:78">
      <c r="C1686" s="32">
        <v>69031009</v>
      </c>
      <c r="D1686" s="35" t="s">
        <v>3929</v>
      </c>
      <c r="E1686" s="35" t="s">
        <v>3247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35" t="s">
        <v>3950</v>
      </c>
      <c r="BF1686" s="35"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ht="20.1" customHeight="1" spans="3:78">
      <c r="C1687" s="32">
        <v>69031010</v>
      </c>
      <c r="D1687" s="35" t="s">
        <v>3952</v>
      </c>
      <c r="E1687" s="35" t="s">
        <v>3953</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5">
        <v>69000022</v>
      </c>
      <c r="AU1687" s="32" t="s">
        <v>204</v>
      </c>
      <c r="AV1687" s="32"/>
      <c r="AW1687" s="35" t="s">
        <v>205</v>
      </c>
      <c r="AX1687" s="32">
        <v>0</v>
      </c>
      <c r="AY1687" s="32">
        <v>0</v>
      </c>
      <c r="AZ1687" s="32">
        <v>0</v>
      </c>
      <c r="BA1687" s="35" t="s">
        <v>206</v>
      </c>
      <c r="BB1687" s="35" t="s">
        <v>204</v>
      </c>
      <c r="BC1687" s="31">
        <v>0</v>
      </c>
      <c r="BD1687" s="31">
        <v>1</v>
      </c>
      <c r="BE1687" s="35" t="s">
        <v>3954</v>
      </c>
      <c r="BF1687" s="35"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ht="20.1" customHeight="1" spans="3:78">
      <c r="C1688" s="32">
        <v>69032001</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3958</v>
      </c>
      <c r="BC1688" s="31">
        <v>0</v>
      </c>
      <c r="BD1688" s="31">
        <v>1</v>
      </c>
      <c r="BE1688" s="269" t="s">
        <v>3959</v>
      </c>
      <c r="BF1688" s="269"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ht="20.1" customHeight="1" spans="3:78">
      <c r="C1689" s="32">
        <v>69032002</v>
      </c>
      <c r="D1689" s="35" t="s">
        <v>3961</v>
      </c>
      <c r="E1689" s="35" t="s">
        <v>3962</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3963</v>
      </c>
      <c r="BC1689" s="31">
        <v>0</v>
      </c>
      <c r="BD1689" s="31">
        <v>1</v>
      </c>
      <c r="BE1689" s="269" t="s">
        <v>3964</v>
      </c>
      <c r="BF1689" s="269"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ht="20.1" customHeight="1" spans="3:78">
      <c r="C1690" s="32">
        <v>69032003</v>
      </c>
      <c r="D1690" s="35" t="s">
        <v>3966</v>
      </c>
      <c r="E1690" s="35" t="s">
        <v>3967</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3968</v>
      </c>
      <c r="BC1690" s="31">
        <v>0</v>
      </c>
      <c r="BD1690" s="31">
        <v>1</v>
      </c>
      <c r="BE1690" s="269" t="s">
        <v>3969</v>
      </c>
      <c r="BF1690" s="269" t="s">
        <v>3970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ht="20.1" customHeight="1" spans="3:78">
      <c r="C1691" s="32">
        <v>69032004</v>
      </c>
      <c r="D1691" s="35" t="s">
        <v>3971</v>
      </c>
      <c r="E1691" s="35" t="s">
        <v>3972</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5">
        <v>69000101</v>
      </c>
      <c r="AU1691" s="32" t="s">
        <v>204</v>
      </c>
      <c r="AV1691" s="32"/>
      <c r="AW1691" s="35" t="s">
        <v>205</v>
      </c>
      <c r="AX1691" s="32">
        <v>0</v>
      </c>
      <c r="AY1691" s="32">
        <v>0</v>
      </c>
      <c r="AZ1691" s="32">
        <v>0</v>
      </c>
      <c r="BA1691" s="35" t="s">
        <v>206</v>
      </c>
      <c r="BB1691" s="35" t="s">
        <v>204</v>
      </c>
      <c r="BC1691" s="31">
        <v>0</v>
      </c>
      <c r="BD1691" s="31">
        <v>1</v>
      </c>
      <c r="BE1691" s="60" t="s">
        <v>3973</v>
      </c>
      <c r="BF1691" s="60" t="s">
        <v>3974</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ht="20.1" customHeight="1" spans="3:78">
      <c r="C1692" s="32">
        <v>69032005</v>
      </c>
      <c r="D1692" s="20" t="s">
        <v>3975</v>
      </c>
      <c r="E1692" s="20" t="s">
        <v>3976</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5">
        <v>0</v>
      </c>
      <c r="AU1692" s="19">
        <v>69000121</v>
      </c>
      <c r="AV1692" s="19"/>
      <c r="AW1692" s="20" t="s">
        <v>262</v>
      </c>
      <c r="AX1692" s="19" t="s">
        <v>1854</v>
      </c>
      <c r="AY1692" s="19" t="s">
        <v>204</v>
      </c>
      <c r="AZ1692" s="19" t="s">
        <v>2087</v>
      </c>
      <c r="BA1692" s="20" t="s">
        <v>206</v>
      </c>
      <c r="BB1692" s="19">
        <v>0</v>
      </c>
      <c r="BC1692" s="31">
        <v>0</v>
      </c>
      <c r="BD1692" s="31">
        <v>1</v>
      </c>
      <c r="BE1692" s="269" t="s">
        <v>3685</v>
      </c>
      <c r="BF1692" s="269" t="s">
        <v>3977</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ht="20.1" customHeight="1" spans="3:78">
      <c r="C1693" s="32">
        <v>69032006</v>
      </c>
      <c r="D1693" s="180" t="s">
        <v>3978</v>
      </c>
      <c r="E1693" s="180" t="s">
        <v>3979</v>
      </c>
      <c r="F1693" s="181">
        <v>1</v>
      </c>
      <c r="G1693" s="181">
        <v>66001007</v>
      </c>
      <c r="H1693" s="181">
        <v>0</v>
      </c>
      <c r="I1693" s="181">
        <v>0</v>
      </c>
      <c r="J1693" s="181">
        <v>1</v>
      </c>
      <c r="K1693" s="181">
        <v>0</v>
      </c>
      <c r="L1693" s="181">
        <v>0</v>
      </c>
      <c r="M1693" s="181">
        <v>0</v>
      </c>
      <c r="N1693" s="181">
        <v>0</v>
      </c>
      <c r="O1693" s="181">
        <v>2</v>
      </c>
      <c r="P1693" s="181">
        <v>2</v>
      </c>
      <c r="Q1693" s="181">
        <v>0.1</v>
      </c>
      <c r="R1693" s="181">
        <v>0</v>
      </c>
      <c r="S1693" s="181">
        <v>0</v>
      </c>
      <c r="T1693" s="181">
        <v>0</v>
      </c>
      <c r="U1693" s="181">
        <v>1</v>
      </c>
      <c r="V1693" s="181">
        <v>2</v>
      </c>
      <c r="W1693" s="181">
        <v>0</v>
      </c>
      <c r="X1693" s="181">
        <v>0</v>
      </c>
      <c r="Y1693" s="19">
        <v>0</v>
      </c>
      <c r="Z1693" s="181">
        <v>0</v>
      </c>
      <c r="AA1693" s="181">
        <v>0</v>
      </c>
      <c r="AB1693" s="181">
        <v>0</v>
      </c>
      <c r="AC1693" s="181">
        <v>0</v>
      </c>
      <c r="AD1693" s="181">
        <v>1</v>
      </c>
      <c r="AE1693" s="181">
        <v>0</v>
      </c>
      <c r="AF1693" s="181">
        <v>15</v>
      </c>
      <c r="AG1693" s="181">
        <v>0</v>
      </c>
      <c r="AH1693" s="181">
        <v>0</v>
      </c>
      <c r="AI1693" s="181">
        <v>7</v>
      </c>
      <c r="AJ1693" s="181">
        <v>0</v>
      </c>
      <c r="AK1693" s="181">
        <v>0</v>
      </c>
      <c r="AL1693" s="181">
        <v>6</v>
      </c>
      <c r="AM1693" s="181">
        <v>0</v>
      </c>
      <c r="AN1693" s="181">
        <v>0</v>
      </c>
      <c r="AO1693" s="181">
        <v>0</v>
      </c>
      <c r="AP1693" s="181">
        <v>0</v>
      </c>
      <c r="AQ1693" s="181">
        <v>1000</v>
      </c>
      <c r="AR1693" s="181">
        <v>0</v>
      </c>
      <c r="AS1693" s="181">
        <v>0</v>
      </c>
      <c r="AT1693" s="270">
        <v>10001003</v>
      </c>
      <c r="AU1693" s="181">
        <v>0</v>
      </c>
      <c r="AV1693" s="181"/>
      <c r="AW1693" s="180" t="s">
        <v>262</v>
      </c>
      <c r="AX1693" s="181" t="s">
        <v>1854</v>
      </c>
      <c r="AY1693" s="181" t="s">
        <v>204</v>
      </c>
      <c r="AZ1693" s="181">
        <v>0</v>
      </c>
      <c r="BA1693" s="180" t="s">
        <v>206</v>
      </c>
      <c r="BB1693" s="181">
        <v>0</v>
      </c>
      <c r="BC1693" s="181">
        <v>0</v>
      </c>
      <c r="BD1693" s="31">
        <v>1</v>
      </c>
      <c r="BE1693" s="271" t="s">
        <v>3980</v>
      </c>
      <c r="BF1693" s="271" t="s">
        <v>3981</v>
      </c>
      <c r="BG1693" s="181">
        <v>0</v>
      </c>
      <c r="BH1693" s="181">
        <v>0</v>
      </c>
      <c r="BI1693" s="181">
        <v>0</v>
      </c>
      <c r="BJ1693" s="181">
        <v>0</v>
      </c>
      <c r="BK1693" s="181">
        <v>0</v>
      </c>
      <c r="BL1693" s="181">
        <v>0</v>
      </c>
      <c r="BM1693" s="245">
        <v>0</v>
      </c>
      <c r="BN1693" s="19">
        <v>1</v>
      </c>
      <c r="BO1693" s="181">
        <v>0</v>
      </c>
      <c r="BP1693" s="181">
        <v>0</v>
      </c>
      <c r="BQ1693" s="181">
        <v>0</v>
      </c>
      <c r="BR1693" s="181">
        <v>0</v>
      </c>
      <c r="BS1693" s="181">
        <v>0</v>
      </c>
      <c r="BT1693" s="19">
        <v>0</v>
      </c>
      <c r="BU1693" s="23">
        <v>0</v>
      </c>
      <c r="BV1693" s="23"/>
      <c r="BW1693" s="23"/>
      <c r="BX1693" s="23"/>
      <c r="BY1693" s="23"/>
      <c r="BZ1693" s="23"/>
    </row>
    <row r="1694" ht="19.5" customHeight="1" spans="3:78">
      <c r="C1694" s="32">
        <v>69032007</v>
      </c>
      <c r="D1694" s="35" t="s">
        <v>3982</v>
      </c>
      <c r="E1694" s="35" t="s">
        <v>3983</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9" t="s">
        <v>3984</v>
      </c>
      <c r="BF1694" s="269"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ht="20.1" customHeight="1" spans="3:78">
      <c r="C1695" s="32">
        <v>69032008</v>
      </c>
      <c r="D1695" s="35" t="s">
        <v>3986</v>
      </c>
      <c r="E1695" s="35" t="s">
        <v>3987</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3988</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ht="20.1" customHeight="1" spans="3:78">
      <c r="C1696" s="32">
        <v>69032009</v>
      </c>
      <c r="D1696" s="35" t="s">
        <v>3991</v>
      </c>
      <c r="E1696" s="35" t="s">
        <v>3992</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3993</v>
      </c>
      <c r="BC1696" s="31">
        <v>0</v>
      </c>
      <c r="BD1696" s="31">
        <v>1</v>
      </c>
      <c r="BE1696" s="60" t="s">
        <v>3994</v>
      </c>
      <c r="BF1696" s="60" t="s">
        <v>3995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ht="20.1" customHeight="1" spans="3:78">
      <c r="C1697" s="32">
        <v>69032010</v>
      </c>
      <c r="D1697" s="35" t="s">
        <v>3996</v>
      </c>
      <c r="E1697" s="35" t="s">
        <v>3997</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3998</v>
      </c>
      <c r="BF1697" s="60" t="s">
        <v>3999</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ht="20.1" customHeight="1" spans="3:78">
      <c r="C1698" s="32">
        <v>69033101</v>
      </c>
      <c r="D1698" s="35" t="s">
        <v>4000</v>
      </c>
      <c r="E1698" s="35" t="s">
        <v>4001</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4002</v>
      </c>
      <c r="BF1698" s="35" t="s">
        <v>4003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ht="20.1" customHeight="1" spans="3:78">
      <c r="C1699" s="32">
        <v>69033102</v>
      </c>
      <c r="D1699" s="35" t="s">
        <v>4000</v>
      </c>
      <c r="E1699" s="35" t="s">
        <v>4001</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4004</v>
      </c>
      <c r="BF1699" s="35" t="s">
        <v>4005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ht="20.1" customHeight="1" spans="3:78">
      <c r="C1700" s="32">
        <v>69033103</v>
      </c>
      <c r="D1700" s="35" t="s">
        <v>4000</v>
      </c>
      <c r="E1700" s="35" t="s">
        <v>4001</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4006</v>
      </c>
      <c r="BF1700" s="35" t="s">
        <v>4007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ht="20.1" customHeight="1" spans="3:78">
      <c r="C1701" s="32">
        <v>69033104</v>
      </c>
      <c r="D1701" s="35" t="s">
        <v>4000</v>
      </c>
      <c r="E1701" s="35" t="s">
        <v>4001</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4008</v>
      </c>
      <c r="BF1701" s="35" t="s">
        <v>4009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ht="20.1" customHeight="1" spans="3:78">
      <c r="C1702" s="32">
        <v>69033105</v>
      </c>
      <c r="D1702" s="35" t="s">
        <v>4000</v>
      </c>
      <c r="E1702" s="35" t="s">
        <v>4001</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4010</v>
      </c>
      <c r="BF1702" s="35" t="s">
        <v>4011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ht="20.1" customHeight="1" spans="3:78">
      <c r="C1703" s="32">
        <v>69033106</v>
      </c>
      <c r="D1703" s="35" t="s">
        <v>4000</v>
      </c>
      <c r="E1703" s="35" t="s">
        <v>4001</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4012</v>
      </c>
      <c r="BF1703" s="35" t="s">
        <v>4013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ht="20.1" customHeight="1" spans="3:78">
      <c r="C1704" s="32">
        <v>69033201</v>
      </c>
      <c r="D1704" s="35" t="s">
        <v>4000</v>
      </c>
      <c r="E1704" s="35" t="s">
        <v>4001</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4014</v>
      </c>
      <c r="BF1704" s="35" t="s">
        <v>4015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ht="20.1" customHeight="1" spans="3:78">
      <c r="C1705" s="32">
        <v>69033202</v>
      </c>
      <c r="D1705" s="35" t="s">
        <v>4000</v>
      </c>
      <c r="E1705" s="35" t="s">
        <v>4001</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4016</v>
      </c>
      <c r="BF1705" s="35" t="s">
        <v>4017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ht="20.1" customHeight="1" spans="3:78">
      <c r="C1706" s="32">
        <v>69033203</v>
      </c>
      <c r="D1706" s="35" t="s">
        <v>4000</v>
      </c>
      <c r="E1706" s="35" t="s">
        <v>4001</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4018</v>
      </c>
      <c r="BF1706" s="35" t="s">
        <v>4019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ht="20.1" customHeight="1" spans="3:78">
      <c r="C1707" s="32">
        <v>69033204</v>
      </c>
      <c r="D1707" s="35" t="s">
        <v>4000</v>
      </c>
      <c r="E1707" s="35" t="s">
        <v>4001</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4020</v>
      </c>
      <c r="BF1707" s="35" t="s">
        <v>4021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ht="20.1" customHeight="1" spans="3:78">
      <c r="C1708" s="32">
        <v>69033205</v>
      </c>
      <c r="D1708" s="35" t="s">
        <v>4000</v>
      </c>
      <c r="E1708" s="35" t="s">
        <v>4001</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4022</v>
      </c>
      <c r="BF1708" s="35" t="s">
        <v>4023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ht="20.1" customHeight="1" spans="3:78">
      <c r="C1709" s="32">
        <v>69033206</v>
      </c>
      <c r="D1709" s="35" t="s">
        <v>4000</v>
      </c>
      <c r="E1709" s="35" t="s">
        <v>4001</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4024</v>
      </c>
      <c r="BF1709" s="35"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ht="20.1" customHeight="1" spans="3:78">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4026</v>
      </c>
      <c r="BC1710" s="31">
        <v>0</v>
      </c>
      <c r="BD1710" s="31">
        <v>1</v>
      </c>
      <c r="BE1710" s="272" t="s">
        <v>4027</v>
      </c>
      <c r="BF1710" s="272"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ht="20.1" customHeight="1" spans="3:78">
      <c r="C1711" s="32">
        <v>69041002</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4031</v>
      </c>
      <c r="BC1711" s="31">
        <v>0</v>
      </c>
      <c r="BD1711" s="31">
        <v>1</v>
      </c>
      <c r="BE1711" s="272" t="s">
        <v>4032</v>
      </c>
      <c r="BF1711" s="272"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ht="20.1" customHeight="1" spans="3:78">
      <c r="C1712" s="32">
        <v>69041003</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4036</v>
      </c>
      <c r="BC1712" s="31">
        <v>0</v>
      </c>
      <c r="BD1712" s="31">
        <v>1</v>
      </c>
      <c r="BE1712" s="272" t="s">
        <v>4037</v>
      </c>
      <c r="BF1712" s="272"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ht="20.1" customHeight="1" spans="3:78">
      <c r="C1713" s="32">
        <v>69041004</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4041</v>
      </c>
      <c r="BC1713" s="31">
        <v>0</v>
      </c>
      <c r="BD1713" s="31">
        <v>1</v>
      </c>
      <c r="BE1713" s="272" t="s">
        <v>4042</v>
      </c>
      <c r="BF1713" s="272"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ht="20.1" customHeight="1" spans="3:78">
      <c r="C1714" s="32">
        <v>69041005</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4046</v>
      </c>
      <c r="BC1714" s="31">
        <v>0</v>
      </c>
      <c r="BD1714" s="31">
        <v>1</v>
      </c>
      <c r="BE1714" s="272" t="s">
        <v>4047</v>
      </c>
      <c r="BF1714" s="272"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ht="20.1" customHeight="1" spans="3:78">
      <c r="C1715" s="32">
        <v>69041006</v>
      </c>
      <c r="D1715" s="35" t="s">
        <v>4049</v>
      </c>
      <c r="E1715" s="35" t="s">
        <v>4050</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4051</v>
      </c>
      <c r="BC1715" s="31">
        <v>0</v>
      </c>
      <c r="BD1715" s="31">
        <v>1</v>
      </c>
      <c r="BE1715" s="272" t="s">
        <v>4052</v>
      </c>
      <c r="BF1715" s="272" t="s">
        <v>4053</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ht="20.1" customHeight="1" spans="3:78">
      <c r="C1716" s="32">
        <v>69041007</v>
      </c>
      <c r="D1716" s="35" t="s">
        <v>4054</v>
      </c>
      <c r="E1716" s="35" t="s">
        <v>4055</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3544</v>
      </c>
      <c r="BC1716" s="31">
        <v>0</v>
      </c>
      <c r="BD1716" s="31">
        <v>1</v>
      </c>
      <c r="BE1716" s="272" t="s">
        <v>3545</v>
      </c>
      <c r="BF1716" s="272" t="s">
        <v>4056</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ht="20.1" customHeight="1" spans="3:78">
      <c r="C1717" s="32">
        <v>69051001</v>
      </c>
      <c r="D1717" s="262" t="s">
        <v>604</v>
      </c>
      <c r="E1717" s="262" t="s">
        <v>1168</v>
      </c>
      <c r="F1717" s="69">
        <v>1</v>
      </c>
      <c r="G1717" s="69">
        <v>61011101</v>
      </c>
      <c r="H1717" s="59">
        <v>0</v>
      </c>
      <c r="I1717" s="59">
        <v>0</v>
      </c>
      <c r="J1717" s="69">
        <v>1</v>
      </c>
      <c r="K1717" s="69">
        <v>0</v>
      </c>
      <c r="L1717" s="59">
        <v>0</v>
      </c>
      <c r="M1717" s="59">
        <v>0</v>
      </c>
      <c r="N1717" s="59" t="s">
        <v>4057</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3">
        <v>0</v>
      </c>
      <c r="AU1717" s="59">
        <v>0</v>
      </c>
      <c r="AV1717" s="59"/>
      <c r="AW1717" s="262">
        <v>0</v>
      </c>
      <c r="AX1717" s="59">
        <v>0</v>
      </c>
      <c r="AY1717" s="59">
        <v>0</v>
      </c>
      <c r="AZ1717" s="59">
        <v>0</v>
      </c>
      <c r="BA1717" s="20" t="s">
        <v>206</v>
      </c>
      <c r="BB1717" s="59">
        <v>0</v>
      </c>
      <c r="BC1717" s="264">
        <v>0</v>
      </c>
      <c r="BD1717" s="31">
        <v>1</v>
      </c>
      <c r="BE1717" s="262" t="s">
        <v>4058</v>
      </c>
      <c r="BF1717" s="262" t="s">
        <v>4059</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ht="20.1" customHeight="1" spans="3:78">
      <c r="C1718" s="32">
        <v>69051002</v>
      </c>
      <c r="D1718" s="262" t="s">
        <v>538</v>
      </c>
      <c r="E1718" s="262" t="s">
        <v>261</v>
      </c>
      <c r="F1718" s="69">
        <v>1</v>
      </c>
      <c r="G1718" s="69">
        <v>61011201</v>
      </c>
      <c r="H1718" s="59">
        <v>0</v>
      </c>
      <c r="I1718" s="59">
        <v>0</v>
      </c>
      <c r="J1718" s="69">
        <v>1</v>
      </c>
      <c r="K1718" s="69">
        <v>0</v>
      </c>
      <c r="L1718" s="59">
        <v>0</v>
      </c>
      <c r="M1718" s="59">
        <v>0</v>
      </c>
      <c r="N1718" s="59" t="s">
        <v>4060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3">
        <v>0</v>
      </c>
      <c r="AU1718" s="59">
        <v>0</v>
      </c>
      <c r="AV1718" s="59"/>
      <c r="AW1718" s="262">
        <v>0</v>
      </c>
      <c r="AX1718" s="59">
        <v>0</v>
      </c>
      <c r="AY1718" s="59">
        <v>0</v>
      </c>
      <c r="AZ1718" s="59">
        <v>0</v>
      </c>
      <c r="BA1718" s="20" t="s">
        <v>206</v>
      </c>
      <c r="BB1718" s="59">
        <v>0</v>
      </c>
      <c r="BC1718" s="264">
        <v>0</v>
      </c>
      <c r="BD1718" s="31">
        <v>1</v>
      </c>
      <c r="BE1718" s="262" t="s">
        <v>4061</v>
      </c>
      <c r="BF1718" s="262" t="s">
        <v>4062</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ht="20.1" customHeight="1" spans="3:78">
      <c r="C1719" s="32">
        <v>69051003</v>
      </c>
      <c r="D1719" s="262" t="s">
        <v>1376</v>
      </c>
      <c r="E1719" s="262" t="s">
        <v>1646</v>
      </c>
      <c r="F1719" s="69">
        <v>1</v>
      </c>
      <c r="G1719" s="69">
        <v>61011301</v>
      </c>
      <c r="H1719" s="59">
        <v>0</v>
      </c>
      <c r="I1719" s="59">
        <v>0</v>
      </c>
      <c r="J1719" s="69">
        <v>1</v>
      </c>
      <c r="K1719" s="69">
        <v>0</v>
      </c>
      <c r="L1719" s="59">
        <v>0</v>
      </c>
      <c r="M1719" s="59">
        <v>0</v>
      </c>
      <c r="N1719" s="59" t="s">
        <v>4063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3">
        <v>0</v>
      </c>
      <c r="AU1719" s="59">
        <v>0</v>
      </c>
      <c r="AV1719" s="59"/>
      <c r="AW1719" s="262">
        <v>0</v>
      </c>
      <c r="AX1719" s="59">
        <v>0</v>
      </c>
      <c r="AY1719" s="59">
        <v>0</v>
      </c>
      <c r="AZ1719" s="59">
        <v>0</v>
      </c>
      <c r="BA1719" s="20" t="s">
        <v>206</v>
      </c>
      <c r="BB1719" s="59">
        <v>0</v>
      </c>
      <c r="BC1719" s="264">
        <v>0</v>
      </c>
      <c r="BD1719" s="31">
        <v>1</v>
      </c>
      <c r="BE1719" s="262" t="s">
        <v>4064</v>
      </c>
      <c r="BF1719" s="262" t="s">
        <v>4065</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ht="20.1" customHeight="1" spans="3:78">
      <c r="C1720" s="32">
        <v>69051011</v>
      </c>
      <c r="D1720" s="262" t="s">
        <v>4066</v>
      </c>
      <c r="E1720" s="262" t="s">
        <v>4067</v>
      </c>
      <c r="F1720" s="69">
        <v>1</v>
      </c>
      <c r="G1720" s="69">
        <v>61021401</v>
      </c>
      <c r="H1720" s="59">
        <v>0</v>
      </c>
      <c r="I1720" s="59">
        <v>0</v>
      </c>
      <c r="J1720" s="69">
        <v>1</v>
      </c>
      <c r="K1720" s="69">
        <v>0</v>
      </c>
      <c r="L1720" s="59">
        <v>0</v>
      </c>
      <c r="M1720" s="59">
        <v>0</v>
      </c>
      <c r="N1720" s="59" t="s">
        <v>3722</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3">
        <v>0</v>
      </c>
      <c r="AU1720" s="59">
        <v>0</v>
      </c>
      <c r="AV1720" s="59"/>
      <c r="AW1720" s="262">
        <v>0</v>
      </c>
      <c r="AX1720" s="59">
        <v>0</v>
      </c>
      <c r="AY1720" s="59">
        <v>0</v>
      </c>
      <c r="AZ1720" s="59">
        <v>0</v>
      </c>
      <c r="BA1720" s="20" t="s">
        <v>206</v>
      </c>
      <c r="BB1720" s="59">
        <v>0</v>
      </c>
      <c r="BC1720" s="264">
        <v>0</v>
      </c>
      <c r="BD1720" s="31">
        <v>1</v>
      </c>
      <c r="BE1720" s="262" t="s">
        <v>3720</v>
      </c>
      <c r="BF1720" s="262" t="s">
        <v>4068</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ht="20.1" customHeight="1" spans="3:78">
      <c r="C1721" s="32">
        <v>69051012</v>
      </c>
      <c r="D1721" s="262" t="s">
        <v>4069</v>
      </c>
      <c r="E1721" s="262" t="s">
        <v>4070</v>
      </c>
      <c r="F1721" s="69">
        <v>1</v>
      </c>
      <c r="G1721" s="69">
        <v>61021201</v>
      </c>
      <c r="H1721" s="59">
        <v>0</v>
      </c>
      <c r="I1721" s="59">
        <v>0</v>
      </c>
      <c r="J1721" s="69">
        <v>1</v>
      </c>
      <c r="K1721" s="69">
        <v>0</v>
      </c>
      <c r="L1721" s="59">
        <v>0</v>
      </c>
      <c r="M1721" s="59">
        <v>0</v>
      </c>
      <c r="N1721" s="59" t="s">
        <v>3725</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3">
        <v>0</v>
      </c>
      <c r="AU1721" s="59">
        <v>0</v>
      </c>
      <c r="AV1721" s="59"/>
      <c r="AW1721" s="262">
        <v>0</v>
      </c>
      <c r="AX1721" s="59">
        <v>0</v>
      </c>
      <c r="AY1721" s="59">
        <v>0</v>
      </c>
      <c r="AZ1721" s="59">
        <v>0</v>
      </c>
      <c r="BA1721" s="20" t="s">
        <v>206</v>
      </c>
      <c r="BB1721" s="59">
        <v>0</v>
      </c>
      <c r="BC1721" s="264">
        <v>0</v>
      </c>
      <c r="BD1721" s="31">
        <v>1</v>
      </c>
      <c r="BE1721" s="262" t="s">
        <v>3723</v>
      </c>
      <c r="BF1721" s="262" t="s">
        <v>4071</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ht="20.1" customHeight="1" spans="3:78">
      <c r="C1722" s="32">
        <v>69051013</v>
      </c>
      <c r="D1722" s="262" t="s">
        <v>4072</v>
      </c>
      <c r="E1722" s="262" t="s">
        <v>4073</v>
      </c>
      <c r="F1722" s="69">
        <v>1</v>
      </c>
      <c r="G1722" s="69">
        <v>61021301</v>
      </c>
      <c r="H1722" s="59">
        <v>0</v>
      </c>
      <c r="I1722" s="59">
        <v>0</v>
      </c>
      <c r="J1722" s="69">
        <v>1</v>
      </c>
      <c r="K1722" s="69">
        <v>0</v>
      </c>
      <c r="L1722" s="59">
        <v>0</v>
      </c>
      <c r="M1722" s="59">
        <v>0</v>
      </c>
      <c r="N1722" s="59" t="s">
        <v>3728</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3">
        <v>0</v>
      </c>
      <c r="AU1722" s="59">
        <v>0</v>
      </c>
      <c r="AV1722" s="59"/>
      <c r="AW1722" s="262">
        <v>0</v>
      </c>
      <c r="AX1722" s="59">
        <v>0</v>
      </c>
      <c r="AY1722" s="59">
        <v>0</v>
      </c>
      <c r="AZ1722" s="59">
        <v>0</v>
      </c>
      <c r="BA1722" s="20" t="s">
        <v>206</v>
      </c>
      <c r="BB1722" s="59">
        <v>0</v>
      </c>
      <c r="BC1722" s="264">
        <v>0</v>
      </c>
      <c r="BD1722" s="31">
        <v>1</v>
      </c>
      <c r="BE1722" s="262" t="s">
        <v>3726</v>
      </c>
      <c r="BF1722" s="262" t="s">
        <v>4074</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ht="20.1" customHeight="1" spans="3:78">
      <c r="C1723" s="32">
        <v>69051014</v>
      </c>
      <c r="D1723" s="262" t="s">
        <v>4075</v>
      </c>
      <c r="E1723" s="262" t="s">
        <v>4076</v>
      </c>
      <c r="F1723" s="69">
        <v>1</v>
      </c>
      <c r="G1723" s="69">
        <v>61021402</v>
      </c>
      <c r="H1723" s="59">
        <v>0</v>
      </c>
      <c r="I1723" s="59">
        <v>0</v>
      </c>
      <c r="J1723" s="69">
        <v>1</v>
      </c>
      <c r="K1723" s="69">
        <v>0</v>
      </c>
      <c r="L1723" s="59">
        <v>0</v>
      </c>
      <c r="M1723" s="59">
        <v>0</v>
      </c>
      <c r="N1723" s="59" t="s">
        <v>3731</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3">
        <v>0</v>
      </c>
      <c r="AU1723" s="59">
        <v>0</v>
      </c>
      <c r="AV1723" s="59"/>
      <c r="AW1723" s="262">
        <v>0</v>
      </c>
      <c r="AX1723" s="59">
        <v>0</v>
      </c>
      <c r="AY1723" s="59">
        <v>0</v>
      </c>
      <c r="AZ1723" s="59">
        <v>0</v>
      </c>
      <c r="BA1723" s="20" t="s">
        <v>206</v>
      </c>
      <c r="BB1723" s="59">
        <v>0</v>
      </c>
      <c r="BC1723" s="264">
        <v>0</v>
      </c>
      <c r="BD1723" s="31">
        <v>1</v>
      </c>
      <c r="BE1723" s="262" t="s">
        <v>3729</v>
      </c>
      <c r="BF1723" s="262" t="s">
        <v>4077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ht="20.1" customHeight="1" spans="3:78">
      <c r="C1724" s="32">
        <v>69051021</v>
      </c>
      <c r="D1724" s="262" t="s">
        <v>4078</v>
      </c>
      <c r="E1724" s="262" t="s">
        <v>564</v>
      </c>
      <c r="F1724" s="69">
        <v>1</v>
      </c>
      <c r="G1724" s="69">
        <v>61022101</v>
      </c>
      <c r="H1724" s="59">
        <v>0</v>
      </c>
      <c r="I1724" s="59">
        <v>0</v>
      </c>
      <c r="J1724" s="69">
        <v>1</v>
      </c>
      <c r="K1724" s="69">
        <v>0</v>
      </c>
      <c r="L1724" s="59">
        <v>0</v>
      </c>
      <c r="M1724" s="59">
        <v>0</v>
      </c>
      <c r="N1724" s="59" t="s">
        <v>3734</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3">
        <v>0</v>
      </c>
      <c r="AU1724" s="59">
        <v>0</v>
      </c>
      <c r="AV1724" s="59"/>
      <c r="AW1724" s="262">
        <v>0</v>
      </c>
      <c r="AX1724" s="59">
        <v>0</v>
      </c>
      <c r="AY1724" s="59">
        <v>0</v>
      </c>
      <c r="AZ1724" s="59">
        <v>0</v>
      </c>
      <c r="BA1724" s="20" t="s">
        <v>206</v>
      </c>
      <c r="BB1724" s="59">
        <v>0</v>
      </c>
      <c r="BC1724" s="264">
        <v>0</v>
      </c>
      <c r="BD1724" s="31">
        <v>1</v>
      </c>
      <c r="BE1724" s="262" t="s">
        <v>3732</v>
      </c>
      <c r="BF1724" s="262" t="s">
        <v>4079</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ht="20.1" customHeight="1" spans="3:78">
      <c r="C1725" s="32">
        <v>69051022</v>
      </c>
      <c r="D1725" s="262" t="s">
        <v>4080</v>
      </c>
      <c r="E1725" s="262" t="s">
        <v>4081</v>
      </c>
      <c r="F1725" s="69">
        <v>1</v>
      </c>
      <c r="G1725" s="69">
        <v>61022201</v>
      </c>
      <c r="H1725" s="59">
        <v>0</v>
      </c>
      <c r="I1725" s="59">
        <v>0</v>
      </c>
      <c r="J1725" s="69">
        <v>1</v>
      </c>
      <c r="K1725" s="69">
        <v>0</v>
      </c>
      <c r="L1725" s="59">
        <v>0</v>
      </c>
      <c r="M1725" s="59">
        <v>0</v>
      </c>
      <c r="N1725" s="59" t="s">
        <v>3737</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3">
        <v>0</v>
      </c>
      <c r="AU1725" s="59">
        <v>0</v>
      </c>
      <c r="AV1725" s="59"/>
      <c r="AW1725" s="262">
        <v>0</v>
      </c>
      <c r="AX1725" s="59">
        <v>0</v>
      </c>
      <c r="AY1725" s="59">
        <v>0</v>
      </c>
      <c r="AZ1725" s="59">
        <v>0</v>
      </c>
      <c r="BA1725" s="20" t="s">
        <v>206</v>
      </c>
      <c r="BB1725" s="59">
        <v>0</v>
      </c>
      <c r="BC1725" s="264">
        <v>0</v>
      </c>
      <c r="BD1725" s="31">
        <v>1</v>
      </c>
      <c r="BE1725" s="262" t="s">
        <v>3735</v>
      </c>
      <c r="BF1725" s="262" t="s">
        <v>4082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ht="20.1" customHeight="1" spans="3:78">
      <c r="C1726" s="32">
        <v>69051023</v>
      </c>
      <c r="D1726" s="262" t="s">
        <v>4083</v>
      </c>
      <c r="E1726" s="262" t="s">
        <v>1770</v>
      </c>
      <c r="F1726" s="69">
        <v>1</v>
      </c>
      <c r="G1726" s="69">
        <v>61022301</v>
      </c>
      <c r="H1726" s="59">
        <v>0</v>
      </c>
      <c r="I1726" s="59">
        <v>0</v>
      </c>
      <c r="J1726" s="69">
        <v>1</v>
      </c>
      <c r="K1726" s="69">
        <v>0</v>
      </c>
      <c r="L1726" s="59">
        <v>0</v>
      </c>
      <c r="M1726" s="59">
        <v>0</v>
      </c>
      <c r="N1726" s="59" t="s">
        <v>3740</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3">
        <v>0</v>
      </c>
      <c r="AU1726" s="59">
        <v>0</v>
      </c>
      <c r="AV1726" s="59"/>
      <c r="AW1726" s="262">
        <v>0</v>
      </c>
      <c r="AX1726" s="59">
        <v>0</v>
      </c>
      <c r="AY1726" s="59">
        <v>0</v>
      </c>
      <c r="AZ1726" s="59">
        <v>0</v>
      </c>
      <c r="BA1726" s="20" t="s">
        <v>206</v>
      </c>
      <c r="BB1726" s="59">
        <v>0</v>
      </c>
      <c r="BC1726" s="264">
        <v>0</v>
      </c>
      <c r="BD1726" s="31">
        <v>1</v>
      </c>
      <c r="BE1726" s="262" t="s">
        <v>3738</v>
      </c>
      <c r="BF1726" s="262" t="s">
        <v>4084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ht="20.1" customHeight="1" spans="3:78">
      <c r="C1727" s="32">
        <v>69051024</v>
      </c>
      <c r="D1727" s="262" t="s">
        <v>4085</v>
      </c>
      <c r="E1727" s="262" t="s">
        <v>1740</v>
      </c>
      <c r="F1727" s="69">
        <v>1</v>
      </c>
      <c r="G1727" s="69">
        <v>61022401</v>
      </c>
      <c r="H1727" s="59">
        <v>0</v>
      </c>
      <c r="I1727" s="59">
        <v>0</v>
      </c>
      <c r="J1727" s="69">
        <v>1</v>
      </c>
      <c r="K1727" s="69">
        <v>0</v>
      </c>
      <c r="L1727" s="59">
        <v>0</v>
      </c>
      <c r="M1727" s="59">
        <v>0</v>
      </c>
      <c r="N1727" s="59" t="s">
        <v>3743</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3">
        <v>0</v>
      </c>
      <c r="AU1727" s="59">
        <v>0</v>
      </c>
      <c r="AV1727" s="59"/>
      <c r="AW1727" s="262">
        <v>0</v>
      </c>
      <c r="AX1727" s="59">
        <v>0</v>
      </c>
      <c r="AY1727" s="59">
        <v>0</v>
      </c>
      <c r="AZ1727" s="59">
        <v>0</v>
      </c>
      <c r="BA1727" s="20" t="s">
        <v>206</v>
      </c>
      <c r="BB1727" s="59">
        <v>0</v>
      </c>
      <c r="BC1727" s="264">
        <v>0</v>
      </c>
      <c r="BD1727" s="31">
        <v>1</v>
      </c>
      <c r="BE1727" s="262" t="s">
        <v>3741</v>
      </c>
      <c r="BF1727" s="262" t="s">
        <v>4086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ht="20.1" customHeight="1" spans="3:78">
      <c r="C1728" s="32">
        <v>69051031</v>
      </c>
      <c r="D1728" s="262" t="s">
        <v>4087</v>
      </c>
      <c r="E1728" s="262" t="s">
        <v>1797</v>
      </c>
      <c r="F1728" s="69">
        <v>1</v>
      </c>
      <c r="G1728" s="69">
        <v>61023101</v>
      </c>
      <c r="H1728" s="59">
        <v>0</v>
      </c>
      <c r="I1728" s="59">
        <v>0</v>
      </c>
      <c r="J1728" s="69">
        <v>1</v>
      </c>
      <c r="K1728" s="69">
        <v>0</v>
      </c>
      <c r="L1728" s="59">
        <v>0</v>
      </c>
      <c r="M1728" s="59">
        <v>0</v>
      </c>
      <c r="N1728" s="59" t="s">
        <v>3746</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3">
        <v>0</v>
      </c>
      <c r="AU1728" s="59">
        <v>0</v>
      </c>
      <c r="AV1728" s="59"/>
      <c r="AW1728" s="262">
        <v>0</v>
      </c>
      <c r="AX1728" s="59">
        <v>0</v>
      </c>
      <c r="AY1728" s="59">
        <v>0</v>
      </c>
      <c r="AZ1728" s="59">
        <v>0</v>
      </c>
      <c r="BA1728" s="20" t="s">
        <v>206</v>
      </c>
      <c r="BB1728" s="59">
        <v>0</v>
      </c>
      <c r="BC1728" s="264">
        <v>0</v>
      </c>
      <c r="BD1728" s="31">
        <v>1</v>
      </c>
      <c r="BE1728" s="262" t="s">
        <v>3744</v>
      </c>
      <c r="BF1728" s="262" t="s">
        <v>4088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ht="20.1" customHeight="1" spans="3:78">
      <c r="C1729" s="32">
        <v>69051032</v>
      </c>
      <c r="D1729" s="262" t="s">
        <v>4089</v>
      </c>
      <c r="E1729" s="262" t="s">
        <v>1805</v>
      </c>
      <c r="F1729" s="69">
        <v>1</v>
      </c>
      <c r="G1729" s="69">
        <v>61023201</v>
      </c>
      <c r="H1729" s="59">
        <v>0</v>
      </c>
      <c r="I1729" s="59">
        <v>0</v>
      </c>
      <c r="J1729" s="69">
        <v>1</v>
      </c>
      <c r="K1729" s="69">
        <v>0</v>
      </c>
      <c r="L1729" s="59">
        <v>0</v>
      </c>
      <c r="M1729" s="59">
        <v>0</v>
      </c>
      <c r="N1729" s="59" t="s">
        <v>3749</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3">
        <v>0</v>
      </c>
      <c r="AU1729" s="59">
        <v>0</v>
      </c>
      <c r="AV1729" s="59"/>
      <c r="AW1729" s="262">
        <v>0</v>
      </c>
      <c r="AX1729" s="59">
        <v>0</v>
      </c>
      <c r="AY1729" s="59">
        <v>0</v>
      </c>
      <c r="AZ1729" s="59">
        <v>0</v>
      </c>
      <c r="BA1729" s="20" t="s">
        <v>206</v>
      </c>
      <c r="BB1729" s="59">
        <v>0</v>
      </c>
      <c r="BC1729" s="264">
        <v>0</v>
      </c>
      <c r="BD1729" s="31">
        <v>1</v>
      </c>
      <c r="BE1729" s="262" t="s">
        <v>3747</v>
      </c>
      <c r="BF1729" s="262" t="s">
        <v>4090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ht="20.1" customHeight="1" spans="3:78">
      <c r="C1730" s="32">
        <v>69051033</v>
      </c>
      <c r="D1730" s="262" t="s">
        <v>4091</v>
      </c>
      <c r="E1730" s="262" t="s">
        <v>1826</v>
      </c>
      <c r="F1730" s="69">
        <v>1</v>
      </c>
      <c r="G1730" s="69">
        <v>61023301</v>
      </c>
      <c r="H1730" s="59">
        <v>0</v>
      </c>
      <c r="I1730" s="59">
        <v>0</v>
      </c>
      <c r="J1730" s="69">
        <v>1</v>
      </c>
      <c r="K1730" s="69">
        <v>0</v>
      </c>
      <c r="L1730" s="59">
        <v>0</v>
      </c>
      <c r="M1730" s="59">
        <v>0</v>
      </c>
      <c r="N1730" s="59" t="s">
        <v>3752</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3">
        <v>0</v>
      </c>
      <c r="AU1730" s="59">
        <v>0</v>
      </c>
      <c r="AV1730" s="59"/>
      <c r="AW1730" s="262">
        <v>0</v>
      </c>
      <c r="AX1730" s="59">
        <v>0</v>
      </c>
      <c r="AY1730" s="59">
        <v>0</v>
      </c>
      <c r="AZ1730" s="59">
        <v>0</v>
      </c>
      <c r="BA1730" s="20" t="s">
        <v>206</v>
      </c>
      <c r="BB1730" s="59">
        <v>0</v>
      </c>
      <c r="BC1730" s="264">
        <v>0</v>
      </c>
      <c r="BD1730" s="31">
        <v>1</v>
      </c>
      <c r="BE1730" s="262" t="s">
        <v>3750</v>
      </c>
      <c r="BF1730" s="262" t="s">
        <v>4092</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ht="20.1" customHeight="1" spans="3:78">
      <c r="C1731" s="32">
        <v>69051034</v>
      </c>
      <c r="D1731" s="262" t="s">
        <v>4093</v>
      </c>
      <c r="E1731" s="262" t="s">
        <v>4094</v>
      </c>
      <c r="F1731" s="69">
        <v>1</v>
      </c>
      <c r="G1731" s="69">
        <v>61023401</v>
      </c>
      <c r="H1731" s="59">
        <v>0</v>
      </c>
      <c r="I1731" s="59">
        <v>0</v>
      </c>
      <c r="J1731" s="69">
        <v>1</v>
      </c>
      <c r="K1731" s="69">
        <v>0</v>
      </c>
      <c r="L1731" s="59">
        <v>0</v>
      </c>
      <c r="M1731" s="59">
        <v>0</v>
      </c>
      <c r="N1731" s="59" t="s">
        <v>3755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3">
        <v>0</v>
      </c>
      <c r="AU1731" s="59">
        <v>0</v>
      </c>
      <c r="AV1731" s="59"/>
      <c r="AW1731" s="262">
        <v>0</v>
      </c>
      <c r="AX1731" s="59">
        <v>0</v>
      </c>
      <c r="AY1731" s="59">
        <v>0</v>
      </c>
      <c r="AZ1731" s="59">
        <v>0</v>
      </c>
      <c r="BA1731" s="20" t="s">
        <v>206</v>
      </c>
      <c r="BB1731" s="59">
        <v>0</v>
      </c>
      <c r="BC1731" s="264">
        <v>0</v>
      </c>
      <c r="BD1731" s="31">
        <v>1</v>
      </c>
      <c r="BE1731" s="262" t="s">
        <v>3753</v>
      </c>
      <c r="BF1731" s="262"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ht="20.1" customHeight="1" spans="3:78">
      <c r="C1732" s="32">
        <v>69052001</v>
      </c>
      <c r="D1732" s="262" t="s">
        <v>4096</v>
      </c>
      <c r="E1732" s="262" t="s">
        <v>1853</v>
      </c>
      <c r="F1732" s="69">
        <v>1</v>
      </c>
      <c r="G1732" s="69">
        <v>62011101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3">
        <v>0</v>
      </c>
      <c r="AU1732" s="59">
        <v>0</v>
      </c>
      <c r="AV1732" s="59"/>
      <c r="AW1732" s="262">
        <v>0</v>
      </c>
      <c r="AX1732" s="59">
        <v>0</v>
      </c>
      <c r="AY1732" s="59">
        <v>0</v>
      </c>
      <c r="AZ1732" s="59">
        <v>0</v>
      </c>
      <c r="BA1732" s="20" t="s">
        <v>206</v>
      </c>
      <c r="BB1732" s="59">
        <v>0</v>
      </c>
      <c r="BC1732" s="264">
        <v>0</v>
      </c>
      <c r="BD1732" s="31">
        <v>1</v>
      </c>
      <c r="BE1732" s="262" t="s">
        <v>4098</v>
      </c>
      <c r="BF1732" s="262"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ht="20.1" customHeight="1" spans="3:78">
      <c r="C1733" s="32">
        <v>69052002</v>
      </c>
      <c r="D1733" s="262" t="s">
        <v>4100</v>
      </c>
      <c r="E1733" s="262" t="s">
        <v>1861</v>
      </c>
      <c r="F1733" s="69">
        <v>1</v>
      </c>
      <c r="G1733" s="69">
        <v>62011201</v>
      </c>
      <c r="H1733" s="59">
        <v>0</v>
      </c>
      <c r="I1733" s="59">
        <v>0</v>
      </c>
      <c r="J1733" s="69">
        <v>1</v>
      </c>
      <c r="K1733" s="69">
        <v>0</v>
      </c>
      <c r="L1733" s="59">
        <v>0</v>
      </c>
      <c r="M1733" s="59">
        <v>0</v>
      </c>
      <c r="N1733" s="59" t="s">
        <v>4101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3">
        <v>0</v>
      </c>
      <c r="AU1733" s="59">
        <v>0</v>
      </c>
      <c r="AV1733" s="59"/>
      <c r="AW1733" s="262">
        <v>0</v>
      </c>
      <c r="AX1733" s="59">
        <v>0</v>
      </c>
      <c r="AY1733" s="59">
        <v>0</v>
      </c>
      <c r="AZ1733" s="59">
        <v>0</v>
      </c>
      <c r="BA1733" s="20" t="s">
        <v>206</v>
      </c>
      <c r="BB1733" s="59">
        <v>0</v>
      </c>
      <c r="BC1733" s="264">
        <v>0</v>
      </c>
      <c r="BD1733" s="31">
        <v>1</v>
      </c>
      <c r="BE1733" s="262" t="s">
        <v>4102</v>
      </c>
      <c r="BF1733" s="262" t="s">
        <v>4103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ht="20.1" customHeight="1" spans="3:78">
      <c r="C1734" s="32">
        <v>69052003</v>
      </c>
      <c r="D1734" s="262" t="s">
        <v>4104</v>
      </c>
      <c r="E1734" s="262" t="s">
        <v>1869</v>
      </c>
      <c r="F1734" s="69">
        <v>1</v>
      </c>
      <c r="G1734" s="69">
        <v>62011301</v>
      </c>
      <c r="H1734" s="59">
        <v>0</v>
      </c>
      <c r="I1734" s="59">
        <v>0</v>
      </c>
      <c r="J1734" s="69">
        <v>1</v>
      </c>
      <c r="K1734" s="69">
        <v>0</v>
      </c>
      <c r="L1734" s="59">
        <v>0</v>
      </c>
      <c r="M1734" s="59">
        <v>0</v>
      </c>
      <c r="N1734" s="59" t="s">
        <v>4105</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3">
        <v>0</v>
      </c>
      <c r="AU1734" s="59">
        <v>0</v>
      </c>
      <c r="AV1734" s="59"/>
      <c r="AW1734" s="262">
        <v>0</v>
      </c>
      <c r="AX1734" s="59">
        <v>0</v>
      </c>
      <c r="AY1734" s="59">
        <v>0</v>
      </c>
      <c r="AZ1734" s="59">
        <v>0</v>
      </c>
      <c r="BA1734" s="20" t="s">
        <v>206</v>
      </c>
      <c r="BB1734" s="59">
        <v>0</v>
      </c>
      <c r="BC1734" s="264">
        <v>0</v>
      </c>
      <c r="BD1734" s="31">
        <v>1</v>
      </c>
      <c r="BE1734" s="262" t="s">
        <v>4106</v>
      </c>
      <c r="BF1734" s="262" t="s">
        <v>4107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ht="20.1" customHeight="1" spans="3:78">
      <c r="C1735" s="32">
        <v>69052011</v>
      </c>
      <c r="D1735" s="262" t="s">
        <v>4108</v>
      </c>
      <c r="E1735" s="262" t="s">
        <v>1680</v>
      </c>
      <c r="F1735" s="69">
        <v>1</v>
      </c>
      <c r="G1735" s="69">
        <v>62021101</v>
      </c>
      <c r="H1735" s="59">
        <v>0</v>
      </c>
      <c r="I1735" s="59">
        <v>0</v>
      </c>
      <c r="J1735" s="69">
        <v>1</v>
      </c>
      <c r="K1735" s="69">
        <v>0</v>
      </c>
      <c r="L1735" s="59">
        <v>0</v>
      </c>
      <c r="M1735" s="59">
        <v>0</v>
      </c>
      <c r="N1735" s="59" t="s">
        <v>3773</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3">
        <v>0</v>
      </c>
      <c r="AU1735" s="59">
        <v>0</v>
      </c>
      <c r="AV1735" s="59"/>
      <c r="AW1735" s="262">
        <v>0</v>
      </c>
      <c r="AX1735" s="59">
        <v>0</v>
      </c>
      <c r="AY1735" s="59">
        <v>0</v>
      </c>
      <c r="AZ1735" s="59">
        <v>0</v>
      </c>
      <c r="BA1735" s="20" t="s">
        <v>206</v>
      </c>
      <c r="BB1735" s="59">
        <v>0</v>
      </c>
      <c r="BC1735" s="264">
        <v>0</v>
      </c>
      <c r="BD1735" s="31">
        <v>1</v>
      </c>
      <c r="BE1735" s="262" t="s">
        <v>3771</v>
      </c>
      <c r="BF1735" s="262" t="s">
        <v>4109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ht="20.1" customHeight="1" spans="3:78">
      <c r="C1736" s="32">
        <v>69052012</v>
      </c>
      <c r="D1736" s="262" t="s">
        <v>4110</v>
      </c>
      <c r="E1736" s="262" t="s">
        <v>1331</v>
      </c>
      <c r="F1736" s="69">
        <v>1</v>
      </c>
      <c r="G1736" s="69">
        <v>62021301</v>
      </c>
      <c r="H1736" s="59">
        <v>0</v>
      </c>
      <c r="I1736" s="59">
        <v>0</v>
      </c>
      <c r="J1736" s="69">
        <v>1</v>
      </c>
      <c r="K1736" s="69">
        <v>0</v>
      </c>
      <c r="L1736" s="59">
        <v>0</v>
      </c>
      <c r="M1736" s="59">
        <v>0</v>
      </c>
      <c r="N1736" s="59" t="s">
        <v>3776</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3">
        <v>0</v>
      </c>
      <c r="AU1736" s="59">
        <v>0</v>
      </c>
      <c r="AV1736" s="59"/>
      <c r="AW1736" s="262">
        <v>0</v>
      </c>
      <c r="AX1736" s="59">
        <v>0</v>
      </c>
      <c r="AY1736" s="59">
        <v>0</v>
      </c>
      <c r="AZ1736" s="59">
        <v>0</v>
      </c>
      <c r="BA1736" s="20" t="s">
        <v>206</v>
      </c>
      <c r="BB1736" s="59">
        <v>0</v>
      </c>
      <c r="BC1736" s="264">
        <v>0</v>
      </c>
      <c r="BD1736" s="31">
        <v>1</v>
      </c>
      <c r="BE1736" s="262" t="s">
        <v>3774</v>
      </c>
      <c r="BF1736" s="262" t="s">
        <v>4111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ht="20.1" customHeight="1" spans="3:78">
      <c r="C1737" s="32">
        <v>69052013</v>
      </c>
      <c r="D1737" s="262" t="s">
        <v>4112</v>
      </c>
      <c r="E1737" s="262" t="s">
        <v>374</v>
      </c>
      <c r="F1737" s="69">
        <v>1</v>
      </c>
      <c r="G1737" s="69">
        <v>62021401</v>
      </c>
      <c r="H1737" s="59">
        <v>0</v>
      </c>
      <c r="I1737" s="59">
        <v>0</v>
      </c>
      <c r="J1737" s="69">
        <v>1</v>
      </c>
      <c r="K1737" s="69">
        <v>0</v>
      </c>
      <c r="L1737" s="59">
        <v>0</v>
      </c>
      <c r="M1737" s="59">
        <v>0</v>
      </c>
      <c r="N1737" s="59" t="s">
        <v>3779</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3">
        <v>0</v>
      </c>
      <c r="AU1737" s="59">
        <v>0</v>
      </c>
      <c r="AV1737" s="59"/>
      <c r="AW1737" s="262">
        <v>0</v>
      </c>
      <c r="AX1737" s="59">
        <v>0</v>
      </c>
      <c r="AY1737" s="59">
        <v>0</v>
      </c>
      <c r="AZ1737" s="59">
        <v>0</v>
      </c>
      <c r="BA1737" s="20" t="s">
        <v>206</v>
      </c>
      <c r="BB1737" s="59">
        <v>0</v>
      </c>
      <c r="BC1737" s="264">
        <v>0</v>
      </c>
      <c r="BD1737" s="31">
        <v>1</v>
      </c>
      <c r="BE1737" s="262" t="s">
        <v>3777</v>
      </c>
      <c r="BF1737" s="262" t="s">
        <v>4113</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ht="20.1" customHeight="1" spans="3:78">
      <c r="C1738" s="32">
        <v>69052014</v>
      </c>
      <c r="D1738" s="262" t="s">
        <v>4114</v>
      </c>
      <c r="E1738" s="262" t="s">
        <v>4115</v>
      </c>
      <c r="F1738" s="69">
        <v>1</v>
      </c>
      <c r="G1738" s="69">
        <v>62021501</v>
      </c>
      <c r="H1738" s="59">
        <v>0</v>
      </c>
      <c r="I1738" s="59">
        <v>0</v>
      </c>
      <c r="J1738" s="69">
        <v>1</v>
      </c>
      <c r="K1738" s="69">
        <v>0</v>
      </c>
      <c r="L1738" s="59">
        <v>0</v>
      </c>
      <c r="M1738" s="59">
        <v>0</v>
      </c>
      <c r="N1738" s="59" t="s">
        <v>3782</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3">
        <v>0</v>
      </c>
      <c r="AU1738" s="59">
        <v>0</v>
      </c>
      <c r="AV1738" s="59"/>
      <c r="AW1738" s="262">
        <v>0</v>
      </c>
      <c r="AX1738" s="59">
        <v>0</v>
      </c>
      <c r="AY1738" s="59">
        <v>0</v>
      </c>
      <c r="AZ1738" s="59">
        <v>0</v>
      </c>
      <c r="BA1738" s="20" t="s">
        <v>206</v>
      </c>
      <c r="BB1738" s="59">
        <v>0</v>
      </c>
      <c r="BC1738" s="264">
        <v>0</v>
      </c>
      <c r="BD1738" s="31">
        <v>1</v>
      </c>
      <c r="BE1738" s="262" t="s">
        <v>3780</v>
      </c>
      <c r="BF1738" s="262" t="s">
        <v>4116</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ht="20.1" customHeight="1" spans="3:78">
      <c r="C1739" s="32">
        <v>69052021</v>
      </c>
      <c r="D1739" s="262" t="s">
        <v>4117</v>
      </c>
      <c r="E1739" s="262" t="s">
        <v>4118</v>
      </c>
      <c r="F1739" s="69">
        <v>1</v>
      </c>
      <c r="G1739" s="69">
        <v>62022101</v>
      </c>
      <c r="H1739" s="59">
        <v>0</v>
      </c>
      <c r="I1739" s="59">
        <v>0</v>
      </c>
      <c r="J1739" s="69">
        <v>1</v>
      </c>
      <c r="K1739" s="69">
        <v>0</v>
      </c>
      <c r="L1739" s="59">
        <v>0</v>
      </c>
      <c r="M1739" s="59">
        <v>0</v>
      </c>
      <c r="N1739" s="59" t="s">
        <v>3785</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3">
        <v>0</v>
      </c>
      <c r="AU1739" s="59">
        <v>0</v>
      </c>
      <c r="AV1739" s="59"/>
      <c r="AW1739" s="262">
        <v>0</v>
      </c>
      <c r="AX1739" s="59">
        <v>0</v>
      </c>
      <c r="AY1739" s="59">
        <v>0</v>
      </c>
      <c r="AZ1739" s="59">
        <v>0</v>
      </c>
      <c r="BA1739" s="20" t="s">
        <v>206</v>
      </c>
      <c r="BB1739" s="59">
        <v>0</v>
      </c>
      <c r="BC1739" s="264">
        <v>0</v>
      </c>
      <c r="BD1739" s="31">
        <v>1</v>
      </c>
      <c r="BE1739" s="262" t="s">
        <v>3783</v>
      </c>
      <c r="BF1739" s="262" t="s">
        <v>4119</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ht="20.1" customHeight="1" spans="3:78">
      <c r="C1740" s="32">
        <v>69052022</v>
      </c>
      <c r="D1740" s="262" t="s">
        <v>4120</v>
      </c>
      <c r="E1740" s="262" t="s">
        <v>4121</v>
      </c>
      <c r="F1740" s="69">
        <v>1</v>
      </c>
      <c r="G1740" s="69">
        <v>62022201</v>
      </c>
      <c r="H1740" s="59">
        <v>0</v>
      </c>
      <c r="I1740" s="59">
        <v>0</v>
      </c>
      <c r="J1740" s="69">
        <v>1</v>
      </c>
      <c r="K1740" s="69">
        <v>0</v>
      </c>
      <c r="L1740" s="59">
        <v>0</v>
      </c>
      <c r="M1740" s="59">
        <v>0</v>
      </c>
      <c r="N1740" s="59" t="s">
        <v>3788</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3">
        <v>0</v>
      </c>
      <c r="AU1740" s="59">
        <v>0</v>
      </c>
      <c r="AV1740" s="59"/>
      <c r="AW1740" s="262">
        <v>0</v>
      </c>
      <c r="AX1740" s="59">
        <v>0</v>
      </c>
      <c r="AY1740" s="59">
        <v>0</v>
      </c>
      <c r="AZ1740" s="59">
        <v>0</v>
      </c>
      <c r="BA1740" s="20" t="s">
        <v>206</v>
      </c>
      <c r="BB1740" s="59">
        <v>0</v>
      </c>
      <c r="BC1740" s="264">
        <v>0</v>
      </c>
      <c r="BD1740" s="31">
        <v>1</v>
      </c>
      <c r="BE1740" s="262" t="s">
        <v>3786</v>
      </c>
      <c r="BF1740" s="262" t="s">
        <v>4122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ht="20.1" customHeight="1" spans="3:78">
      <c r="C1741" s="32">
        <v>69052023</v>
      </c>
      <c r="D1741" s="262" t="s">
        <v>4123</v>
      </c>
      <c r="E1741" s="262" t="s">
        <v>1971</v>
      </c>
      <c r="F1741" s="69">
        <v>1</v>
      </c>
      <c r="G1741" s="69">
        <v>62022301</v>
      </c>
      <c r="H1741" s="59">
        <v>0</v>
      </c>
      <c r="I1741" s="59">
        <v>0</v>
      </c>
      <c r="J1741" s="69">
        <v>1</v>
      </c>
      <c r="K1741" s="69">
        <v>0</v>
      </c>
      <c r="L1741" s="59">
        <v>0</v>
      </c>
      <c r="M1741" s="59">
        <v>0</v>
      </c>
      <c r="N1741" s="59" t="s">
        <v>3791</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3">
        <v>0</v>
      </c>
      <c r="AU1741" s="59">
        <v>0</v>
      </c>
      <c r="AV1741" s="59"/>
      <c r="AW1741" s="262">
        <v>0</v>
      </c>
      <c r="AX1741" s="59">
        <v>0</v>
      </c>
      <c r="AY1741" s="59">
        <v>0</v>
      </c>
      <c r="AZ1741" s="59">
        <v>0</v>
      </c>
      <c r="BA1741" s="20" t="s">
        <v>206</v>
      </c>
      <c r="BB1741" s="59">
        <v>0</v>
      </c>
      <c r="BC1741" s="264">
        <v>0</v>
      </c>
      <c r="BD1741" s="31">
        <v>1</v>
      </c>
      <c r="BE1741" s="262" t="s">
        <v>3789</v>
      </c>
      <c r="BF1741" s="262" t="s">
        <v>4124</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ht="20.1" customHeight="1" spans="3:78">
      <c r="C1742" s="32">
        <v>69052024</v>
      </c>
      <c r="D1742" s="262" t="s">
        <v>4125</v>
      </c>
      <c r="E1742" s="262" t="s">
        <v>4126</v>
      </c>
      <c r="F1742" s="69">
        <v>1</v>
      </c>
      <c r="G1742" s="69">
        <v>62022401</v>
      </c>
      <c r="H1742" s="59">
        <v>0</v>
      </c>
      <c r="I1742" s="59">
        <v>0</v>
      </c>
      <c r="J1742" s="69">
        <v>1</v>
      </c>
      <c r="K1742" s="69">
        <v>0</v>
      </c>
      <c r="L1742" s="59">
        <v>0</v>
      </c>
      <c r="M1742" s="59">
        <v>0</v>
      </c>
      <c r="N1742" s="59" t="s">
        <v>3794</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3">
        <v>0</v>
      </c>
      <c r="AU1742" s="59">
        <v>0</v>
      </c>
      <c r="AV1742" s="59"/>
      <c r="AW1742" s="262">
        <v>0</v>
      </c>
      <c r="AX1742" s="59">
        <v>0</v>
      </c>
      <c r="AY1742" s="59">
        <v>0</v>
      </c>
      <c r="AZ1742" s="59">
        <v>0</v>
      </c>
      <c r="BA1742" s="20" t="s">
        <v>206</v>
      </c>
      <c r="BB1742" s="59">
        <v>0</v>
      </c>
      <c r="BC1742" s="264">
        <v>0</v>
      </c>
      <c r="BD1742" s="31">
        <v>1</v>
      </c>
      <c r="BE1742" s="262" t="s">
        <v>3792</v>
      </c>
      <c r="BF1742" s="262" t="s">
        <v>4127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ht="20.1" customHeight="1" spans="3:78">
      <c r="C1743" s="32">
        <v>69052031</v>
      </c>
      <c r="D1743" s="262" t="s">
        <v>4128</v>
      </c>
      <c r="E1743" s="262" t="s">
        <v>347</v>
      </c>
      <c r="F1743" s="69">
        <v>1</v>
      </c>
      <c r="G1743" s="69">
        <v>62021101</v>
      </c>
      <c r="H1743" s="59">
        <v>0</v>
      </c>
      <c r="I1743" s="59">
        <v>0</v>
      </c>
      <c r="J1743" s="69">
        <v>1</v>
      </c>
      <c r="K1743" s="69">
        <v>0</v>
      </c>
      <c r="L1743" s="59">
        <v>0</v>
      </c>
      <c r="M1743" s="59">
        <v>0</v>
      </c>
      <c r="N1743" s="59" t="s">
        <v>3797</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3">
        <v>0</v>
      </c>
      <c r="AU1743" s="59">
        <v>0</v>
      </c>
      <c r="AV1743" s="59"/>
      <c r="AW1743" s="262">
        <v>0</v>
      </c>
      <c r="AX1743" s="59">
        <v>0</v>
      </c>
      <c r="AY1743" s="59">
        <v>0</v>
      </c>
      <c r="AZ1743" s="59">
        <v>0</v>
      </c>
      <c r="BA1743" s="20" t="s">
        <v>206</v>
      </c>
      <c r="BB1743" s="59">
        <v>0</v>
      </c>
      <c r="BC1743" s="264">
        <v>0</v>
      </c>
      <c r="BD1743" s="31">
        <v>1</v>
      </c>
      <c r="BE1743" s="262" t="s">
        <v>3795</v>
      </c>
      <c r="BF1743" s="262" t="s">
        <v>4129</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ht="20.1" customHeight="1" spans="3:78">
      <c r="C1744" s="32">
        <v>69052032</v>
      </c>
      <c r="D1744" s="262" t="s">
        <v>4130</v>
      </c>
      <c r="E1744" s="262" t="s">
        <v>4131</v>
      </c>
      <c r="F1744" s="69">
        <v>1</v>
      </c>
      <c r="G1744" s="69">
        <v>62023201</v>
      </c>
      <c r="H1744" s="59">
        <v>0</v>
      </c>
      <c r="I1744" s="59">
        <v>0</v>
      </c>
      <c r="J1744" s="69">
        <v>1</v>
      </c>
      <c r="K1744" s="69">
        <v>0</v>
      </c>
      <c r="L1744" s="59">
        <v>0</v>
      </c>
      <c r="M1744" s="59">
        <v>0</v>
      </c>
      <c r="N1744" s="59" t="s">
        <v>3800</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3">
        <v>0</v>
      </c>
      <c r="AU1744" s="59">
        <v>0</v>
      </c>
      <c r="AV1744" s="59"/>
      <c r="AW1744" s="262">
        <v>0</v>
      </c>
      <c r="AX1744" s="59">
        <v>0</v>
      </c>
      <c r="AY1744" s="59">
        <v>0</v>
      </c>
      <c r="AZ1744" s="59">
        <v>0</v>
      </c>
      <c r="BA1744" s="20" t="s">
        <v>206</v>
      </c>
      <c r="BB1744" s="59">
        <v>0</v>
      </c>
      <c r="BC1744" s="264">
        <v>0</v>
      </c>
      <c r="BD1744" s="31">
        <v>1</v>
      </c>
      <c r="BE1744" s="262" t="s">
        <v>3798</v>
      </c>
      <c r="BF1744" s="262" t="s">
        <v>4132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ht="20.1" customHeight="1" spans="3:78">
      <c r="C1745" s="32">
        <v>69052033</v>
      </c>
      <c r="D1745" s="262" t="s">
        <v>4133</v>
      </c>
      <c r="E1745" s="262" t="s">
        <v>2026</v>
      </c>
      <c r="F1745" s="69">
        <v>1</v>
      </c>
      <c r="G1745" s="69">
        <v>62023301</v>
      </c>
      <c r="H1745" s="59">
        <v>0</v>
      </c>
      <c r="I1745" s="59">
        <v>0</v>
      </c>
      <c r="J1745" s="69">
        <v>1</v>
      </c>
      <c r="K1745" s="69">
        <v>0</v>
      </c>
      <c r="L1745" s="59">
        <v>0</v>
      </c>
      <c r="M1745" s="59">
        <v>0</v>
      </c>
      <c r="N1745" s="59" t="s">
        <v>3803</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3">
        <v>0</v>
      </c>
      <c r="AU1745" s="59">
        <v>0</v>
      </c>
      <c r="AV1745" s="59"/>
      <c r="AW1745" s="262">
        <v>0</v>
      </c>
      <c r="AX1745" s="59">
        <v>0</v>
      </c>
      <c r="AY1745" s="59">
        <v>0</v>
      </c>
      <c r="AZ1745" s="59">
        <v>0</v>
      </c>
      <c r="BA1745" s="20" t="s">
        <v>206</v>
      </c>
      <c r="BB1745" s="59">
        <v>0</v>
      </c>
      <c r="BC1745" s="264">
        <v>0</v>
      </c>
      <c r="BD1745" s="31">
        <v>1</v>
      </c>
      <c r="BE1745" s="262" t="s">
        <v>3801</v>
      </c>
      <c r="BF1745" s="262" t="s">
        <v>4134</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ht="20.1" customHeight="1" spans="3:78">
      <c r="C1746" s="32">
        <v>69052034</v>
      </c>
      <c r="D1746" s="262" t="s">
        <v>4135</v>
      </c>
      <c r="E1746" s="262" t="s">
        <v>4136</v>
      </c>
      <c r="F1746" s="69">
        <v>1</v>
      </c>
      <c r="G1746" s="69">
        <v>62023401</v>
      </c>
      <c r="H1746" s="59">
        <v>0</v>
      </c>
      <c r="I1746" s="59">
        <v>0</v>
      </c>
      <c r="J1746" s="69">
        <v>1</v>
      </c>
      <c r="K1746" s="69">
        <v>0</v>
      </c>
      <c r="L1746" s="59">
        <v>0</v>
      </c>
      <c r="M1746" s="59">
        <v>0</v>
      </c>
      <c r="N1746" s="59" t="s">
        <v>3806</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3">
        <v>0</v>
      </c>
      <c r="AU1746" s="59">
        <v>0</v>
      </c>
      <c r="AV1746" s="59"/>
      <c r="AW1746" s="262">
        <v>0</v>
      </c>
      <c r="AX1746" s="59">
        <v>0</v>
      </c>
      <c r="AY1746" s="59">
        <v>0</v>
      </c>
      <c r="AZ1746" s="59">
        <v>0</v>
      </c>
      <c r="BA1746" s="20" t="s">
        <v>206</v>
      </c>
      <c r="BB1746" s="59">
        <v>0</v>
      </c>
      <c r="BC1746" s="264">
        <v>0</v>
      </c>
      <c r="BD1746" s="31">
        <v>1</v>
      </c>
      <c r="BE1746" s="262" t="s">
        <v>3804</v>
      </c>
      <c r="BF1746" s="262" t="s">
        <v>4137</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ht="20.1" customHeight="1" spans="3:78">
      <c r="C1747" s="176">
        <v>69053001</v>
      </c>
      <c r="D1747" s="273" t="s">
        <v>1405</v>
      </c>
      <c r="E1747" s="273" t="s">
        <v>2049</v>
      </c>
      <c r="F1747" s="274">
        <v>1</v>
      </c>
      <c r="G1747" s="69">
        <v>63011101</v>
      </c>
      <c r="H1747" s="275">
        <v>0</v>
      </c>
      <c r="I1747" s="275">
        <v>0</v>
      </c>
      <c r="J1747" s="274">
        <v>1</v>
      </c>
      <c r="K1747" s="274">
        <v>0</v>
      </c>
      <c r="L1747" s="275">
        <v>0</v>
      </c>
      <c r="M1747" s="275">
        <v>0</v>
      </c>
      <c r="N1747" s="275" t="s">
        <v>4138</v>
      </c>
      <c r="O1747" s="275">
        <v>3</v>
      </c>
      <c r="P1747" s="275">
        <v>0</v>
      </c>
      <c r="Q1747" s="275">
        <v>0</v>
      </c>
      <c r="R1747" s="275">
        <v>0</v>
      </c>
      <c r="S1747" s="175">
        <v>0</v>
      </c>
      <c r="T1747" s="275">
        <v>0</v>
      </c>
      <c r="U1747" s="172">
        <v>1</v>
      </c>
      <c r="V1747" s="275">
        <v>0</v>
      </c>
      <c r="W1747" s="275">
        <v>0</v>
      </c>
      <c r="X1747" s="275">
        <v>0</v>
      </c>
      <c r="Y1747" s="19">
        <v>0</v>
      </c>
      <c r="Z1747" s="275">
        <v>0</v>
      </c>
      <c r="AA1747" s="275">
        <v>0</v>
      </c>
      <c r="AB1747" s="275">
        <v>0</v>
      </c>
      <c r="AC1747" s="275">
        <v>0</v>
      </c>
      <c r="AD1747" s="274">
        <v>0</v>
      </c>
      <c r="AE1747" s="275">
        <v>0</v>
      </c>
      <c r="AF1747" s="275">
        <v>0</v>
      </c>
      <c r="AG1747" s="275">
        <v>0</v>
      </c>
      <c r="AH1747" s="275">
        <v>0</v>
      </c>
      <c r="AI1747" s="275">
        <v>0</v>
      </c>
      <c r="AJ1747" s="275">
        <v>0</v>
      </c>
      <c r="AK1747" s="175">
        <v>0</v>
      </c>
      <c r="AL1747" s="275">
        <v>0</v>
      </c>
      <c r="AM1747" s="275">
        <v>0</v>
      </c>
      <c r="AN1747" s="275">
        <v>0</v>
      </c>
      <c r="AO1747" s="275">
        <v>0</v>
      </c>
      <c r="AP1747" s="275">
        <v>0</v>
      </c>
      <c r="AQ1747" s="275">
        <v>0</v>
      </c>
      <c r="AR1747" s="275">
        <v>0</v>
      </c>
      <c r="AS1747" s="275">
        <v>0</v>
      </c>
      <c r="AT1747" s="276">
        <v>0</v>
      </c>
      <c r="AU1747" s="275">
        <v>0</v>
      </c>
      <c r="AV1747" s="275"/>
      <c r="AW1747" s="273">
        <v>0</v>
      </c>
      <c r="AX1747" s="275">
        <v>0</v>
      </c>
      <c r="AY1747" s="275">
        <v>0</v>
      </c>
      <c r="AZ1747" s="275">
        <v>0</v>
      </c>
      <c r="BA1747" s="203" t="s">
        <v>206</v>
      </c>
      <c r="BB1747" s="275">
        <v>0</v>
      </c>
      <c r="BC1747" s="277">
        <v>0</v>
      </c>
      <c r="BD1747" s="174">
        <v>1</v>
      </c>
      <c r="BE1747" s="275" t="s">
        <v>4139</v>
      </c>
      <c r="BF1747" s="275" t="s">
        <v>4140</v>
      </c>
      <c r="BG1747" s="275">
        <v>0</v>
      </c>
      <c r="BH1747" s="278">
        <v>0</v>
      </c>
      <c r="BI1747" s="175">
        <v>0</v>
      </c>
      <c r="BJ1747" s="275">
        <v>0</v>
      </c>
      <c r="BK1747" s="275">
        <v>0</v>
      </c>
      <c r="BL1747" s="275">
        <v>0</v>
      </c>
      <c r="BM1747" s="178">
        <v>0</v>
      </c>
      <c r="BN1747" s="175">
        <v>0</v>
      </c>
      <c r="BO1747" s="175">
        <v>0</v>
      </c>
      <c r="BP1747" s="175">
        <v>0</v>
      </c>
      <c r="BQ1747" s="175">
        <v>0</v>
      </c>
      <c r="BR1747" s="175">
        <v>0</v>
      </c>
      <c r="BS1747" s="175">
        <v>0</v>
      </c>
      <c r="BT1747" s="19">
        <v>0</v>
      </c>
      <c r="BU1747" s="23">
        <v>0</v>
      </c>
      <c r="BV1747" s="23"/>
      <c r="BW1747" s="23"/>
      <c r="BX1747" s="23"/>
      <c r="BY1747" s="23"/>
      <c r="BZ1747" s="23"/>
    </row>
    <row r="1748" ht="20.1" customHeight="1" spans="3:78">
      <c r="C1748" s="176">
        <v>69053002</v>
      </c>
      <c r="D1748" s="273" t="s">
        <v>1413</v>
      </c>
      <c r="E1748" s="273" t="s">
        <v>2063</v>
      </c>
      <c r="F1748" s="274">
        <v>1</v>
      </c>
      <c r="G1748" s="69">
        <v>63011201</v>
      </c>
      <c r="H1748" s="275">
        <v>0</v>
      </c>
      <c r="I1748" s="275">
        <v>0</v>
      </c>
      <c r="J1748" s="274">
        <v>1</v>
      </c>
      <c r="K1748" s="274">
        <v>0</v>
      </c>
      <c r="L1748" s="275">
        <v>0</v>
      </c>
      <c r="M1748" s="275">
        <v>0</v>
      </c>
      <c r="N1748" s="275" t="s">
        <v>4141</v>
      </c>
      <c r="O1748" s="275">
        <v>3</v>
      </c>
      <c r="P1748" s="275">
        <v>0</v>
      </c>
      <c r="Q1748" s="275">
        <v>0</v>
      </c>
      <c r="R1748" s="275">
        <v>0</v>
      </c>
      <c r="S1748" s="175">
        <v>0</v>
      </c>
      <c r="T1748" s="275">
        <v>0</v>
      </c>
      <c r="U1748" s="172">
        <v>1</v>
      </c>
      <c r="V1748" s="275">
        <v>0</v>
      </c>
      <c r="W1748" s="275">
        <v>0</v>
      </c>
      <c r="X1748" s="275">
        <v>0</v>
      </c>
      <c r="Y1748" s="19">
        <v>0</v>
      </c>
      <c r="Z1748" s="275">
        <v>0</v>
      </c>
      <c r="AA1748" s="275">
        <v>0</v>
      </c>
      <c r="AB1748" s="275">
        <v>0</v>
      </c>
      <c r="AC1748" s="275">
        <v>0</v>
      </c>
      <c r="AD1748" s="274">
        <v>0</v>
      </c>
      <c r="AE1748" s="275">
        <v>0</v>
      </c>
      <c r="AF1748" s="275">
        <v>0</v>
      </c>
      <c r="AG1748" s="275">
        <v>0</v>
      </c>
      <c r="AH1748" s="275">
        <v>0</v>
      </c>
      <c r="AI1748" s="275">
        <v>0</v>
      </c>
      <c r="AJ1748" s="275">
        <v>0</v>
      </c>
      <c r="AK1748" s="175">
        <v>0</v>
      </c>
      <c r="AL1748" s="275">
        <v>0</v>
      </c>
      <c r="AM1748" s="275">
        <v>0</v>
      </c>
      <c r="AN1748" s="275">
        <v>0</v>
      </c>
      <c r="AO1748" s="275">
        <v>0</v>
      </c>
      <c r="AP1748" s="275">
        <v>0</v>
      </c>
      <c r="AQ1748" s="275">
        <v>0</v>
      </c>
      <c r="AR1748" s="275">
        <v>0</v>
      </c>
      <c r="AS1748" s="275">
        <v>0</v>
      </c>
      <c r="AT1748" s="276">
        <v>0</v>
      </c>
      <c r="AU1748" s="275">
        <v>0</v>
      </c>
      <c r="AV1748" s="275"/>
      <c r="AW1748" s="273">
        <v>0</v>
      </c>
      <c r="AX1748" s="275">
        <v>0</v>
      </c>
      <c r="AY1748" s="275">
        <v>0</v>
      </c>
      <c r="AZ1748" s="275">
        <v>0</v>
      </c>
      <c r="BA1748" s="203" t="s">
        <v>206</v>
      </c>
      <c r="BB1748" s="275">
        <v>0</v>
      </c>
      <c r="BC1748" s="277">
        <v>0</v>
      </c>
      <c r="BD1748" s="174">
        <v>1</v>
      </c>
      <c r="BE1748" s="275" t="s">
        <v>4142</v>
      </c>
      <c r="BF1748" s="275" t="s">
        <v>4143</v>
      </c>
      <c r="BG1748" s="275">
        <v>0</v>
      </c>
      <c r="BH1748" s="278">
        <v>0</v>
      </c>
      <c r="BI1748" s="175">
        <v>0</v>
      </c>
      <c r="BJ1748" s="275">
        <v>0</v>
      </c>
      <c r="BK1748" s="275">
        <v>0</v>
      </c>
      <c r="BL1748" s="275">
        <v>0</v>
      </c>
      <c r="BM1748" s="178">
        <v>0</v>
      </c>
      <c r="BN1748" s="175">
        <v>0</v>
      </c>
      <c r="BO1748" s="175">
        <v>0</v>
      </c>
      <c r="BP1748" s="175">
        <v>0</v>
      </c>
      <c r="BQ1748" s="175">
        <v>0</v>
      </c>
      <c r="BR1748" s="175">
        <v>0</v>
      </c>
      <c r="BS1748" s="175">
        <v>0</v>
      </c>
      <c r="BT1748" s="19">
        <v>0</v>
      </c>
      <c r="BU1748" s="23">
        <v>0</v>
      </c>
      <c r="BV1748" s="23"/>
      <c r="BW1748" s="23"/>
      <c r="BX1748" s="23"/>
      <c r="BY1748" s="23"/>
      <c r="BZ1748" s="23"/>
    </row>
    <row r="1749" ht="20.1" customHeight="1" spans="3:78">
      <c r="C1749" s="176">
        <v>69053003</v>
      </c>
      <c r="D1749" s="273" t="s">
        <v>1421</v>
      </c>
      <c r="E1749" s="273" t="s">
        <v>2125</v>
      </c>
      <c r="F1749" s="274">
        <v>1</v>
      </c>
      <c r="G1749" s="69">
        <v>63011301</v>
      </c>
      <c r="H1749" s="275">
        <v>0</v>
      </c>
      <c r="I1749" s="275">
        <v>0</v>
      </c>
      <c r="J1749" s="274">
        <v>1</v>
      </c>
      <c r="K1749" s="274">
        <v>0</v>
      </c>
      <c r="L1749" s="275">
        <v>0</v>
      </c>
      <c r="M1749" s="275">
        <v>0</v>
      </c>
      <c r="N1749" s="275" t="s">
        <v>4144</v>
      </c>
      <c r="O1749" s="275">
        <v>3</v>
      </c>
      <c r="P1749" s="275">
        <v>0</v>
      </c>
      <c r="Q1749" s="275">
        <v>0</v>
      </c>
      <c r="R1749" s="275">
        <v>0</v>
      </c>
      <c r="S1749" s="175">
        <v>0</v>
      </c>
      <c r="T1749" s="275">
        <v>0</v>
      </c>
      <c r="U1749" s="172">
        <v>1</v>
      </c>
      <c r="V1749" s="275">
        <v>0</v>
      </c>
      <c r="W1749" s="275">
        <v>0</v>
      </c>
      <c r="X1749" s="275">
        <v>0</v>
      </c>
      <c r="Y1749" s="19">
        <v>0</v>
      </c>
      <c r="Z1749" s="275">
        <v>0</v>
      </c>
      <c r="AA1749" s="275">
        <v>0</v>
      </c>
      <c r="AB1749" s="275">
        <v>0</v>
      </c>
      <c r="AC1749" s="275">
        <v>0</v>
      </c>
      <c r="AD1749" s="274">
        <v>0</v>
      </c>
      <c r="AE1749" s="275">
        <v>0</v>
      </c>
      <c r="AF1749" s="275">
        <v>0</v>
      </c>
      <c r="AG1749" s="275">
        <v>0</v>
      </c>
      <c r="AH1749" s="275">
        <v>0</v>
      </c>
      <c r="AI1749" s="275">
        <v>0</v>
      </c>
      <c r="AJ1749" s="275">
        <v>0</v>
      </c>
      <c r="AK1749" s="175">
        <v>0</v>
      </c>
      <c r="AL1749" s="275">
        <v>0</v>
      </c>
      <c r="AM1749" s="275">
        <v>0</v>
      </c>
      <c r="AN1749" s="275">
        <v>0</v>
      </c>
      <c r="AO1749" s="275">
        <v>0</v>
      </c>
      <c r="AP1749" s="275">
        <v>0</v>
      </c>
      <c r="AQ1749" s="275">
        <v>0</v>
      </c>
      <c r="AR1749" s="275">
        <v>0</v>
      </c>
      <c r="AS1749" s="275">
        <v>0</v>
      </c>
      <c r="AT1749" s="276">
        <v>0</v>
      </c>
      <c r="AU1749" s="275">
        <v>0</v>
      </c>
      <c r="AV1749" s="275"/>
      <c r="AW1749" s="273">
        <v>0</v>
      </c>
      <c r="AX1749" s="275">
        <v>0</v>
      </c>
      <c r="AY1749" s="275">
        <v>0</v>
      </c>
      <c r="AZ1749" s="275">
        <v>0</v>
      </c>
      <c r="BA1749" s="203" t="s">
        <v>206</v>
      </c>
      <c r="BB1749" s="275">
        <v>0</v>
      </c>
      <c r="BC1749" s="277">
        <v>0</v>
      </c>
      <c r="BD1749" s="174">
        <v>1</v>
      </c>
      <c r="BE1749" s="275" t="s">
        <v>4145</v>
      </c>
      <c r="BF1749" s="275" t="s">
        <v>4146</v>
      </c>
      <c r="BG1749" s="275">
        <v>0</v>
      </c>
      <c r="BH1749" s="278">
        <v>0</v>
      </c>
      <c r="BI1749" s="175">
        <v>0</v>
      </c>
      <c r="BJ1749" s="275">
        <v>0</v>
      </c>
      <c r="BK1749" s="275">
        <v>0</v>
      </c>
      <c r="BL1749" s="275">
        <v>0</v>
      </c>
      <c r="BM1749" s="178">
        <v>0</v>
      </c>
      <c r="BN1749" s="175">
        <v>0</v>
      </c>
      <c r="BO1749" s="175">
        <v>0</v>
      </c>
      <c r="BP1749" s="175">
        <v>0</v>
      </c>
      <c r="BQ1749" s="175">
        <v>0</v>
      </c>
      <c r="BR1749" s="175">
        <v>0</v>
      </c>
      <c r="BS1749" s="175">
        <v>0</v>
      </c>
      <c r="BT1749" s="19">
        <v>0</v>
      </c>
      <c r="BU1749" s="23">
        <v>0</v>
      </c>
      <c r="BV1749" s="23"/>
      <c r="BW1749" s="23"/>
      <c r="BX1749" s="23"/>
      <c r="BY1749" s="23"/>
      <c r="BZ1749" s="23"/>
    </row>
    <row r="1750" ht="20.1" customHeight="1" spans="3:78">
      <c r="C1750" s="176">
        <v>69053011</v>
      </c>
      <c r="D1750" s="273" t="s">
        <v>2140</v>
      </c>
      <c r="E1750" s="273" t="s">
        <v>2141</v>
      </c>
      <c r="F1750" s="274">
        <v>1</v>
      </c>
      <c r="G1750" s="69">
        <v>63021101</v>
      </c>
      <c r="H1750" s="275">
        <v>0</v>
      </c>
      <c r="I1750" s="275">
        <v>0</v>
      </c>
      <c r="J1750" s="274">
        <v>1</v>
      </c>
      <c r="K1750" s="274">
        <v>0</v>
      </c>
      <c r="L1750" s="275">
        <v>0</v>
      </c>
      <c r="M1750" s="275">
        <v>0</v>
      </c>
      <c r="N1750" s="275" t="s">
        <v>3823</v>
      </c>
      <c r="O1750" s="275">
        <v>3</v>
      </c>
      <c r="P1750" s="275">
        <v>0</v>
      </c>
      <c r="Q1750" s="275">
        <v>0</v>
      </c>
      <c r="R1750" s="275">
        <v>0</v>
      </c>
      <c r="S1750" s="175">
        <v>0</v>
      </c>
      <c r="T1750" s="275">
        <v>0</v>
      </c>
      <c r="U1750" s="172">
        <v>1</v>
      </c>
      <c r="V1750" s="275">
        <v>0</v>
      </c>
      <c r="W1750" s="275">
        <v>0</v>
      </c>
      <c r="X1750" s="275">
        <v>0</v>
      </c>
      <c r="Y1750" s="19">
        <v>0</v>
      </c>
      <c r="Z1750" s="275">
        <v>0</v>
      </c>
      <c r="AA1750" s="275">
        <v>0</v>
      </c>
      <c r="AB1750" s="275">
        <v>0</v>
      </c>
      <c r="AC1750" s="275">
        <v>0</v>
      </c>
      <c r="AD1750" s="274">
        <v>0</v>
      </c>
      <c r="AE1750" s="275">
        <v>0</v>
      </c>
      <c r="AF1750" s="275">
        <v>0</v>
      </c>
      <c r="AG1750" s="275">
        <v>0</v>
      </c>
      <c r="AH1750" s="275">
        <v>0</v>
      </c>
      <c r="AI1750" s="275">
        <v>0</v>
      </c>
      <c r="AJ1750" s="275">
        <v>0</v>
      </c>
      <c r="AK1750" s="175">
        <v>0</v>
      </c>
      <c r="AL1750" s="275">
        <v>0</v>
      </c>
      <c r="AM1750" s="275">
        <v>0</v>
      </c>
      <c r="AN1750" s="275">
        <v>0</v>
      </c>
      <c r="AO1750" s="275">
        <v>0</v>
      </c>
      <c r="AP1750" s="275">
        <v>0</v>
      </c>
      <c r="AQ1750" s="275">
        <v>0</v>
      </c>
      <c r="AR1750" s="275">
        <v>0</v>
      </c>
      <c r="AS1750" s="275">
        <v>0</v>
      </c>
      <c r="AT1750" s="276">
        <v>0</v>
      </c>
      <c r="AU1750" s="275">
        <v>0</v>
      </c>
      <c r="AV1750" s="275"/>
      <c r="AW1750" s="273">
        <v>0</v>
      </c>
      <c r="AX1750" s="275">
        <v>0</v>
      </c>
      <c r="AY1750" s="275">
        <v>0</v>
      </c>
      <c r="AZ1750" s="275">
        <v>0</v>
      </c>
      <c r="BA1750" s="203" t="s">
        <v>206</v>
      </c>
      <c r="BB1750" s="275">
        <v>0</v>
      </c>
      <c r="BC1750" s="277">
        <v>0</v>
      </c>
      <c r="BD1750" s="174">
        <v>1</v>
      </c>
      <c r="BE1750" s="275" t="s">
        <v>3821</v>
      </c>
      <c r="BF1750" s="275" t="s">
        <v>4147</v>
      </c>
      <c r="BG1750" s="275">
        <v>0</v>
      </c>
      <c r="BH1750" s="278">
        <v>0</v>
      </c>
      <c r="BI1750" s="175">
        <v>0</v>
      </c>
      <c r="BJ1750" s="275">
        <v>0</v>
      </c>
      <c r="BK1750" s="275">
        <v>0</v>
      </c>
      <c r="BL1750" s="275">
        <v>0</v>
      </c>
      <c r="BM1750" s="178">
        <v>0</v>
      </c>
      <c r="BN1750" s="175">
        <v>0</v>
      </c>
      <c r="BO1750" s="175">
        <v>0</v>
      </c>
      <c r="BP1750" s="175">
        <v>0</v>
      </c>
      <c r="BQ1750" s="175">
        <v>0</v>
      </c>
      <c r="BR1750" s="175">
        <v>0</v>
      </c>
      <c r="BS1750" s="175">
        <v>0</v>
      </c>
      <c r="BT1750" s="19">
        <v>0</v>
      </c>
      <c r="BU1750" s="23">
        <v>0</v>
      </c>
      <c r="BV1750" s="23"/>
      <c r="BW1750" s="23"/>
      <c r="BX1750" s="23"/>
      <c r="BY1750" s="23"/>
      <c r="BZ1750" s="23"/>
    </row>
    <row r="1751" ht="20.1" customHeight="1" spans="3:78">
      <c r="C1751" s="176">
        <v>69053012</v>
      </c>
      <c r="D1751" s="273" t="s">
        <v>2164</v>
      </c>
      <c r="E1751" s="273" t="s">
        <v>2165</v>
      </c>
      <c r="F1751" s="274">
        <v>1</v>
      </c>
      <c r="G1751" s="69">
        <v>63021201</v>
      </c>
      <c r="H1751" s="275">
        <v>0</v>
      </c>
      <c r="I1751" s="275">
        <v>0</v>
      </c>
      <c r="J1751" s="274">
        <v>1</v>
      </c>
      <c r="K1751" s="274">
        <v>0</v>
      </c>
      <c r="L1751" s="275">
        <v>0</v>
      </c>
      <c r="M1751" s="275">
        <v>0</v>
      </c>
      <c r="N1751" s="275" t="s">
        <v>3826</v>
      </c>
      <c r="O1751" s="275">
        <v>3</v>
      </c>
      <c r="P1751" s="275">
        <v>0</v>
      </c>
      <c r="Q1751" s="275">
        <v>0</v>
      </c>
      <c r="R1751" s="275">
        <v>0</v>
      </c>
      <c r="S1751" s="175">
        <v>0</v>
      </c>
      <c r="T1751" s="275">
        <v>0</v>
      </c>
      <c r="U1751" s="172">
        <v>1</v>
      </c>
      <c r="V1751" s="275">
        <v>0</v>
      </c>
      <c r="W1751" s="275">
        <v>0</v>
      </c>
      <c r="X1751" s="275">
        <v>0</v>
      </c>
      <c r="Y1751" s="19">
        <v>0</v>
      </c>
      <c r="Z1751" s="275">
        <v>0</v>
      </c>
      <c r="AA1751" s="275">
        <v>0</v>
      </c>
      <c r="AB1751" s="275">
        <v>0</v>
      </c>
      <c r="AC1751" s="275">
        <v>0</v>
      </c>
      <c r="AD1751" s="274">
        <v>0</v>
      </c>
      <c r="AE1751" s="275">
        <v>0</v>
      </c>
      <c r="AF1751" s="275">
        <v>0</v>
      </c>
      <c r="AG1751" s="275">
        <v>0</v>
      </c>
      <c r="AH1751" s="275">
        <v>0</v>
      </c>
      <c r="AI1751" s="275">
        <v>0</v>
      </c>
      <c r="AJ1751" s="275">
        <v>0</v>
      </c>
      <c r="AK1751" s="175">
        <v>0</v>
      </c>
      <c r="AL1751" s="275">
        <v>0</v>
      </c>
      <c r="AM1751" s="275">
        <v>0</v>
      </c>
      <c r="AN1751" s="275">
        <v>0</v>
      </c>
      <c r="AO1751" s="275">
        <v>0</v>
      </c>
      <c r="AP1751" s="275">
        <v>0</v>
      </c>
      <c r="AQ1751" s="275">
        <v>0</v>
      </c>
      <c r="AR1751" s="275">
        <v>0</v>
      </c>
      <c r="AS1751" s="275">
        <v>0</v>
      </c>
      <c r="AT1751" s="276">
        <v>0</v>
      </c>
      <c r="AU1751" s="275">
        <v>0</v>
      </c>
      <c r="AV1751" s="275"/>
      <c r="AW1751" s="273">
        <v>0</v>
      </c>
      <c r="AX1751" s="275">
        <v>0</v>
      </c>
      <c r="AY1751" s="275">
        <v>0</v>
      </c>
      <c r="AZ1751" s="275">
        <v>0</v>
      </c>
      <c r="BA1751" s="203" t="s">
        <v>206</v>
      </c>
      <c r="BB1751" s="275">
        <v>0</v>
      </c>
      <c r="BC1751" s="277">
        <v>0</v>
      </c>
      <c r="BD1751" s="174">
        <v>1</v>
      </c>
      <c r="BE1751" s="275" t="s">
        <v>3824</v>
      </c>
      <c r="BF1751" s="275" t="s">
        <v>4148</v>
      </c>
      <c r="BG1751" s="275">
        <v>0</v>
      </c>
      <c r="BH1751" s="278">
        <v>0</v>
      </c>
      <c r="BI1751" s="175">
        <v>0</v>
      </c>
      <c r="BJ1751" s="275">
        <v>0</v>
      </c>
      <c r="BK1751" s="275">
        <v>0</v>
      </c>
      <c r="BL1751" s="275">
        <v>0</v>
      </c>
      <c r="BM1751" s="178">
        <v>0</v>
      </c>
      <c r="BN1751" s="175">
        <v>0</v>
      </c>
      <c r="BO1751" s="175">
        <v>0</v>
      </c>
      <c r="BP1751" s="175">
        <v>0</v>
      </c>
      <c r="BQ1751" s="175">
        <v>0</v>
      </c>
      <c r="BR1751" s="175">
        <v>0</v>
      </c>
      <c r="BS1751" s="175">
        <v>0</v>
      </c>
      <c r="BT1751" s="19">
        <v>0</v>
      </c>
      <c r="BU1751" s="23">
        <v>0</v>
      </c>
      <c r="BV1751" s="23"/>
      <c r="BW1751" s="23"/>
      <c r="BX1751" s="23"/>
      <c r="BY1751" s="23"/>
      <c r="BZ1751" s="23"/>
    </row>
    <row r="1752" ht="20.1" customHeight="1" spans="3:78">
      <c r="C1752" s="176">
        <v>69053013</v>
      </c>
      <c r="D1752" s="273" t="s">
        <v>2188</v>
      </c>
      <c r="E1752" s="273" t="s">
        <v>2189</v>
      </c>
      <c r="F1752" s="274">
        <v>1</v>
      </c>
      <c r="G1752" s="69">
        <v>63021301</v>
      </c>
      <c r="H1752" s="275">
        <v>0</v>
      </c>
      <c r="I1752" s="275">
        <v>0</v>
      </c>
      <c r="J1752" s="274">
        <v>1</v>
      </c>
      <c r="K1752" s="274">
        <v>0</v>
      </c>
      <c r="L1752" s="275">
        <v>0</v>
      </c>
      <c r="M1752" s="275">
        <v>0</v>
      </c>
      <c r="N1752" s="275" t="s">
        <v>3829</v>
      </c>
      <c r="O1752" s="275">
        <v>3</v>
      </c>
      <c r="P1752" s="275">
        <v>0</v>
      </c>
      <c r="Q1752" s="275">
        <v>0</v>
      </c>
      <c r="R1752" s="275">
        <v>0</v>
      </c>
      <c r="S1752" s="175">
        <v>0</v>
      </c>
      <c r="T1752" s="275">
        <v>0</v>
      </c>
      <c r="U1752" s="172">
        <v>1</v>
      </c>
      <c r="V1752" s="275">
        <v>0</v>
      </c>
      <c r="W1752" s="275">
        <v>0</v>
      </c>
      <c r="X1752" s="275">
        <v>0</v>
      </c>
      <c r="Y1752" s="19">
        <v>0</v>
      </c>
      <c r="Z1752" s="275">
        <v>0</v>
      </c>
      <c r="AA1752" s="275">
        <v>0</v>
      </c>
      <c r="AB1752" s="275">
        <v>0</v>
      </c>
      <c r="AC1752" s="275">
        <v>0</v>
      </c>
      <c r="AD1752" s="274">
        <v>0</v>
      </c>
      <c r="AE1752" s="275">
        <v>0</v>
      </c>
      <c r="AF1752" s="275">
        <v>0</v>
      </c>
      <c r="AG1752" s="275">
        <v>0</v>
      </c>
      <c r="AH1752" s="275">
        <v>0</v>
      </c>
      <c r="AI1752" s="275">
        <v>0</v>
      </c>
      <c r="AJ1752" s="275">
        <v>0</v>
      </c>
      <c r="AK1752" s="175">
        <v>0</v>
      </c>
      <c r="AL1752" s="275">
        <v>0</v>
      </c>
      <c r="AM1752" s="275">
        <v>0</v>
      </c>
      <c r="AN1752" s="275">
        <v>0</v>
      </c>
      <c r="AO1752" s="275">
        <v>0</v>
      </c>
      <c r="AP1752" s="275">
        <v>0</v>
      </c>
      <c r="AQ1752" s="275">
        <v>0</v>
      </c>
      <c r="AR1752" s="275">
        <v>0</v>
      </c>
      <c r="AS1752" s="275">
        <v>0</v>
      </c>
      <c r="AT1752" s="276">
        <v>0</v>
      </c>
      <c r="AU1752" s="275">
        <v>0</v>
      </c>
      <c r="AV1752" s="275"/>
      <c r="AW1752" s="273">
        <v>0</v>
      </c>
      <c r="AX1752" s="275">
        <v>0</v>
      </c>
      <c r="AY1752" s="275">
        <v>0</v>
      </c>
      <c r="AZ1752" s="275">
        <v>0</v>
      </c>
      <c r="BA1752" s="203" t="s">
        <v>206</v>
      </c>
      <c r="BB1752" s="275">
        <v>0</v>
      </c>
      <c r="BC1752" s="277">
        <v>0</v>
      </c>
      <c r="BD1752" s="174">
        <v>1</v>
      </c>
      <c r="BE1752" s="275" t="s">
        <v>3827</v>
      </c>
      <c r="BF1752" s="275" t="s">
        <v>4149</v>
      </c>
      <c r="BG1752" s="275">
        <v>0</v>
      </c>
      <c r="BH1752" s="278">
        <v>0</v>
      </c>
      <c r="BI1752" s="175">
        <v>0</v>
      </c>
      <c r="BJ1752" s="275">
        <v>0</v>
      </c>
      <c r="BK1752" s="275">
        <v>0</v>
      </c>
      <c r="BL1752" s="275">
        <v>0</v>
      </c>
      <c r="BM1752" s="178">
        <v>0</v>
      </c>
      <c r="BN1752" s="175">
        <v>0</v>
      </c>
      <c r="BO1752" s="175">
        <v>0</v>
      </c>
      <c r="BP1752" s="175">
        <v>0</v>
      </c>
      <c r="BQ1752" s="175">
        <v>0</v>
      </c>
      <c r="BR1752" s="175">
        <v>0</v>
      </c>
      <c r="BS1752" s="175">
        <v>0</v>
      </c>
      <c r="BT1752" s="19">
        <v>0</v>
      </c>
      <c r="BU1752" s="23">
        <v>0</v>
      </c>
      <c r="BV1752" s="23"/>
      <c r="BW1752" s="23"/>
      <c r="BX1752" s="23"/>
      <c r="BY1752" s="23"/>
      <c r="BZ1752" s="23"/>
    </row>
    <row r="1753" ht="20.1" customHeight="1" spans="3:78">
      <c r="C1753" s="176">
        <v>69053014</v>
      </c>
      <c r="D1753" s="273" t="s">
        <v>2195</v>
      </c>
      <c r="E1753" s="273" t="s">
        <v>2196</v>
      </c>
      <c r="F1753" s="274">
        <v>1</v>
      </c>
      <c r="G1753" s="69">
        <v>63021401</v>
      </c>
      <c r="H1753" s="275">
        <v>0</v>
      </c>
      <c r="I1753" s="275">
        <v>0</v>
      </c>
      <c r="J1753" s="274">
        <v>1</v>
      </c>
      <c r="K1753" s="274">
        <v>0</v>
      </c>
      <c r="L1753" s="275">
        <v>0</v>
      </c>
      <c r="M1753" s="275">
        <v>0</v>
      </c>
      <c r="N1753" s="275" t="s">
        <v>3832</v>
      </c>
      <c r="O1753" s="275">
        <v>3</v>
      </c>
      <c r="P1753" s="275">
        <v>0</v>
      </c>
      <c r="Q1753" s="275">
        <v>0</v>
      </c>
      <c r="R1753" s="275">
        <v>0</v>
      </c>
      <c r="S1753" s="175">
        <v>0</v>
      </c>
      <c r="T1753" s="275">
        <v>0</v>
      </c>
      <c r="U1753" s="172">
        <v>1</v>
      </c>
      <c r="V1753" s="275">
        <v>0</v>
      </c>
      <c r="W1753" s="275">
        <v>0</v>
      </c>
      <c r="X1753" s="275">
        <v>0</v>
      </c>
      <c r="Y1753" s="19">
        <v>0</v>
      </c>
      <c r="Z1753" s="275">
        <v>0</v>
      </c>
      <c r="AA1753" s="275">
        <v>0</v>
      </c>
      <c r="AB1753" s="275">
        <v>0</v>
      </c>
      <c r="AC1753" s="275">
        <v>0</v>
      </c>
      <c r="AD1753" s="274">
        <v>0</v>
      </c>
      <c r="AE1753" s="275">
        <v>0</v>
      </c>
      <c r="AF1753" s="275">
        <v>0</v>
      </c>
      <c r="AG1753" s="275">
        <v>0</v>
      </c>
      <c r="AH1753" s="275">
        <v>0</v>
      </c>
      <c r="AI1753" s="275">
        <v>0</v>
      </c>
      <c r="AJ1753" s="275">
        <v>0</v>
      </c>
      <c r="AK1753" s="175">
        <v>0</v>
      </c>
      <c r="AL1753" s="275">
        <v>0</v>
      </c>
      <c r="AM1753" s="275">
        <v>0</v>
      </c>
      <c r="AN1753" s="275">
        <v>0</v>
      </c>
      <c r="AO1753" s="275">
        <v>0</v>
      </c>
      <c r="AP1753" s="275">
        <v>0</v>
      </c>
      <c r="AQ1753" s="275">
        <v>0</v>
      </c>
      <c r="AR1753" s="275">
        <v>0</v>
      </c>
      <c r="AS1753" s="275">
        <v>0</v>
      </c>
      <c r="AT1753" s="276">
        <v>0</v>
      </c>
      <c r="AU1753" s="275">
        <v>0</v>
      </c>
      <c r="AV1753" s="275"/>
      <c r="AW1753" s="273">
        <v>0</v>
      </c>
      <c r="AX1753" s="275">
        <v>0</v>
      </c>
      <c r="AY1753" s="275">
        <v>0</v>
      </c>
      <c r="AZ1753" s="275">
        <v>0</v>
      </c>
      <c r="BA1753" s="203" t="s">
        <v>206</v>
      </c>
      <c r="BB1753" s="275">
        <v>0</v>
      </c>
      <c r="BC1753" s="277">
        <v>0</v>
      </c>
      <c r="BD1753" s="174">
        <v>1</v>
      </c>
      <c r="BE1753" s="275" t="s">
        <v>3830</v>
      </c>
      <c r="BF1753" s="275" t="s">
        <v>4150</v>
      </c>
      <c r="BG1753" s="275">
        <v>0</v>
      </c>
      <c r="BH1753" s="278">
        <v>0</v>
      </c>
      <c r="BI1753" s="175">
        <v>0</v>
      </c>
      <c r="BJ1753" s="275">
        <v>0</v>
      </c>
      <c r="BK1753" s="275">
        <v>0</v>
      </c>
      <c r="BL1753" s="275">
        <v>0</v>
      </c>
      <c r="BM1753" s="178">
        <v>0</v>
      </c>
      <c r="BN1753" s="175">
        <v>0</v>
      </c>
      <c r="BO1753" s="175">
        <v>0</v>
      </c>
      <c r="BP1753" s="175">
        <v>0</v>
      </c>
      <c r="BQ1753" s="175">
        <v>0</v>
      </c>
      <c r="BR1753" s="175">
        <v>0</v>
      </c>
      <c r="BS1753" s="175">
        <v>0</v>
      </c>
      <c r="BT1753" s="19">
        <v>0</v>
      </c>
      <c r="BU1753" s="23">
        <v>0</v>
      </c>
      <c r="BV1753" s="23"/>
      <c r="BW1753" s="23"/>
      <c r="BX1753" s="23"/>
      <c r="BY1753" s="23"/>
      <c r="BZ1753" s="23"/>
    </row>
    <row r="1754" ht="20.1" customHeight="1" spans="3:78">
      <c r="C1754" s="176">
        <v>69053021</v>
      </c>
      <c r="D1754" s="273" t="s">
        <v>2228</v>
      </c>
      <c r="E1754" s="273" t="s">
        <v>2229</v>
      </c>
      <c r="F1754" s="274">
        <v>1</v>
      </c>
      <c r="G1754" s="69">
        <v>63022101</v>
      </c>
      <c r="H1754" s="275">
        <v>0</v>
      </c>
      <c r="I1754" s="275">
        <v>0</v>
      </c>
      <c r="J1754" s="274">
        <v>1</v>
      </c>
      <c r="K1754" s="274">
        <v>0</v>
      </c>
      <c r="L1754" s="275">
        <v>0</v>
      </c>
      <c r="M1754" s="275">
        <v>0</v>
      </c>
      <c r="N1754" s="275" t="s">
        <v>3835</v>
      </c>
      <c r="O1754" s="275">
        <v>3</v>
      </c>
      <c r="P1754" s="275">
        <v>0</v>
      </c>
      <c r="Q1754" s="275">
        <v>0</v>
      </c>
      <c r="R1754" s="275">
        <v>0</v>
      </c>
      <c r="S1754" s="175">
        <v>0</v>
      </c>
      <c r="T1754" s="275">
        <v>0</v>
      </c>
      <c r="U1754" s="172">
        <v>1</v>
      </c>
      <c r="V1754" s="275">
        <v>0</v>
      </c>
      <c r="W1754" s="275">
        <v>0</v>
      </c>
      <c r="X1754" s="275">
        <v>0</v>
      </c>
      <c r="Y1754" s="19">
        <v>0</v>
      </c>
      <c r="Z1754" s="275">
        <v>0</v>
      </c>
      <c r="AA1754" s="275">
        <v>0</v>
      </c>
      <c r="AB1754" s="275">
        <v>0</v>
      </c>
      <c r="AC1754" s="275">
        <v>0</v>
      </c>
      <c r="AD1754" s="274">
        <v>0</v>
      </c>
      <c r="AE1754" s="275">
        <v>0</v>
      </c>
      <c r="AF1754" s="275">
        <v>0</v>
      </c>
      <c r="AG1754" s="275">
        <v>0</v>
      </c>
      <c r="AH1754" s="275">
        <v>0</v>
      </c>
      <c r="AI1754" s="275">
        <v>0</v>
      </c>
      <c r="AJ1754" s="275">
        <v>0</v>
      </c>
      <c r="AK1754" s="175">
        <v>0</v>
      </c>
      <c r="AL1754" s="275">
        <v>0</v>
      </c>
      <c r="AM1754" s="275">
        <v>0</v>
      </c>
      <c r="AN1754" s="275">
        <v>0</v>
      </c>
      <c r="AO1754" s="275">
        <v>0</v>
      </c>
      <c r="AP1754" s="275">
        <v>0</v>
      </c>
      <c r="AQ1754" s="275">
        <v>0</v>
      </c>
      <c r="AR1754" s="275">
        <v>0</v>
      </c>
      <c r="AS1754" s="275">
        <v>0</v>
      </c>
      <c r="AT1754" s="276">
        <v>0</v>
      </c>
      <c r="AU1754" s="275">
        <v>0</v>
      </c>
      <c r="AV1754" s="275"/>
      <c r="AW1754" s="273">
        <v>0</v>
      </c>
      <c r="AX1754" s="275">
        <v>0</v>
      </c>
      <c r="AY1754" s="275">
        <v>0</v>
      </c>
      <c r="AZ1754" s="275">
        <v>0</v>
      </c>
      <c r="BA1754" s="203" t="s">
        <v>206</v>
      </c>
      <c r="BB1754" s="275">
        <v>0</v>
      </c>
      <c r="BC1754" s="277">
        <v>0</v>
      </c>
      <c r="BD1754" s="174">
        <v>1</v>
      </c>
      <c r="BE1754" s="275" t="s">
        <v>3833</v>
      </c>
      <c r="BF1754" s="275" t="s">
        <v>4151</v>
      </c>
      <c r="BG1754" s="275">
        <v>0</v>
      </c>
      <c r="BH1754" s="278">
        <v>0</v>
      </c>
      <c r="BI1754" s="175">
        <v>0</v>
      </c>
      <c r="BJ1754" s="275">
        <v>0</v>
      </c>
      <c r="BK1754" s="275">
        <v>0</v>
      </c>
      <c r="BL1754" s="275">
        <v>0</v>
      </c>
      <c r="BM1754" s="178">
        <v>0</v>
      </c>
      <c r="BN1754" s="175">
        <v>0</v>
      </c>
      <c r="BO1754" s="175">
        <v>0</v>
      </c>
      <c r="BP1754" s="175">
        <v>0</v>
      </c>
      <c r="BQ1754" s="175">
        <v>0</v>
      </c>
      <c r="BR1754" s="175">
        <v>0</v>
      </c>
      <c r="BS1754" s="175">
        <v>0</v>
      </c>
      <c r="BT1754" s="19">
        <v>0</v>
      </c>
      <c r="BU1754" s="23">
        <v>0</v>
      </c>
      <c r="BV1754" s="23"/>
      <c r="BW1754" s="23"/>
      <c r="BX1754" s="23"/>
      <c r="BY1754" s="23"/>
      <c r="BZ1754" s="23"/>
    </row>
    <row r="1755" ht="20.1" customHeight="1" spans="3:78">
      <c r="C1755" s="176">
        <v>69053022</v>
      </c>
      <c r="D1755" s="273" t="s">
        <v>2235</v>
      </c>
      <c r="E1755" s="273" t="s">
        <v>2236</v>
      </c>
      <c r="F1755" s="274">
        <v>1</v>
      </c>
      <c r="G1755" s="69">
        <v>63022201</v>
      </c>
      <c r="H1755" s="275">
        <v>0</v>
      </c>
      <c r="I1755" s="275">
        <v>0</v>
      </c>
      <c r="J1755" s="274">
        <v>1</v>
      </c>
      <c r="K1755" s="274">
        <v>0</v>
      </c>
      <c r="L1755" s="275">
        <v>0</v>
      </c>
      <c r="M1755" s="275">
        <v>0</v>
      </c>
      <c r="N1755" s="275" t="s">
        <v>3838</v>
      </c>
      <c r="O1755" s="275">
        <v>3</v>
      </c>
      <c r="P1755" s="275">
        <v>0</v>
      </c>
      <c r="Q1755" s="275">
        <v>0</v>
      </c>
      <c r="R1755" s="275">
        <v>0</v>
      </c>
      <c r="S1755" s="175">
        <v>0</v>
      </c>
      <c r="T1755" s="275">
        <v>0</v>
      </c>
      <c r="U1755" s="172">
        <v>1</v>
      </c>
      <c r="V1755" s="275">
        <v>0</v>
      </c>
      <c r="W1755" s="275">
        <v>0</v>
      </c>
      <c r="X1755" s="275">
        <v>0</v>
      </c>
      <c r="Y1755" s="19">
        <v>0</v>
      </c>
      <c r="Z1755" s="275">
        <v>0</v>
      </c>
      <c r="AA1755" s="275">
        <v>0</v>
      </c>
      <c r="AB1755" s="275">
        <v>0</v>
      </c>
      <c r="AC1755" s="275">
        <v>0</v>
      </c>
      <c r="AD1755" s="274">
        <v>0</v>
      </c>
      <c r="AE1755" s="275">
        <v>0</v>
      </c>
      <c r="AF1755" s="275">
        <v>0</v>
      </c>
      <c r="AG1755" s="275">
        <v>0</v>
      </c>
      <c r="AH1755" s="275">
        <v>0</v>
      </c>
      <c r="AI1755" s="275">
        <v>0</v>
      </c>
      <c r="AJ1755" s="275">
        <v>0</v>
      </c>
      <c r="AK1755" s="175">
        <v>0</v>
      </c>
      <c r="AL1755" s="275">
        <v>0</v>
      </c>
      <c r="AM1755" s="275">
        <v>0</v>
      </c>
      <c r="AN1755" s="275">
        <v>0</v>
      </c>
      <c r="AO1755" s="275">
        <v>0</v>
      </c>
      <c r="AP1755" s="275">
        <v>0</v>
      </c>
      <c r="AQ1755" s="275">
        <v>0</v>
      </c>
      <c r="AR1755" s="275">
        <v>0</v>
      </c>
      <c r="AS1755" s="275">
        <v>0</v>
      </c>
      <c r="AT1755" s="276">
        <v>0</v>
      </c>
      <c r="AU1755" s="275">
        <v>0</v>
      </c>
      <c r="AV1755" s="275"/>
      <c r="AW1755" s="273">
        <v>0</v>
      </c>
      <c r="AX1755" s="275">
        <v>0</v>
      </c>
      <c r="AY1755" s="275">
        <v>0</v>
      </c>
      <c r="AZ1755" s="275">
        <v>0</v>
      </c>
      <c r="BA1755" s="203" t="s">
        <v>206</v>
      </c>
      <c r="BB1755" s="275">
        <v>0</v>
      </c>
      <c r="BC1755" s="277">
        <v>0</v>
      </c>
      <c r="BD1755" s="174">
        <v>1</v>
      </c>
      <c r="BE1755" s="275" t="s">
        <v>3836</v>
      </c>
      <c r="BF1755" s="275" t="s">
        <v>4152</v>
      </c>
      <c r="BG1755" s="275">
        <v>0</v>
      </c>
      <c r="BH1755" s="278">
        <v>0</v>
      </c>
      <c r="BI1755" s="175">
        <v>0</v>
      </c>
      <c r="BJ1755" s="275">
        <v>0</v>
      </c>
      <c r="BK1755" s="275">
        <v>0</v>
      </c>
      <c r="BL1755" s="275">
        <v>0</v>
      </c>
      <c r="BM1755" s="178">
        <v>0</v>
      </c>
      <c r="BN1755" s="175">
        <v>0</v>
      </c>
      <c r="BO1755" s="175">
        <v>0</v>
      </c>
      <c r="BP1755" s="175">
        <v>0</v>
      </c>
      <c r="BQ1755" s="175">
        <v>0</v>
      </c>
      <c r="BR1755" s="175">
        <v>0</v>
      </c>
      <c r="BS1755" s="175">
        <v>0</v>
      </c>
      <c r="BT1755" s="19">
        <v>0</v>
      </c>
      <c r="BU1755" s="23">
        <v>0</v>
      </c>
      <c r="BV1755" s="23"/>
      <c r="BW1755" s="23"/>
      <c r="BX1755" s="23"/>
      <c r="BY1755" s="23"/>
      <c r="BZ1755" s="23"/>
    </row>
    <row r="1756" ht="20.1" customHeight="1" spans="3:78">
      <c r="C1756" s="176">
        <v>69053023</v>
      </c>
      <c r="D1756" s="273" t="s">
        <v>1126</v>
      </c>
      <c r="E1756" s="273" t="s">
        <v>1127</v>
      </c>
      <c r="F1756" s="274">
        <v>1</v>
      </c>
      <c r="G1756" s="69">
        <v>63022301</v>
      </c>
      <c r="H1756" s="275">
        <v>0</v>
      </c>
      <c r="I1756" s="275">
        <v>0</v>
      </c>
      <c r="J1756" s="274">
        <v>1</v>
      </c>
      <c r="K1756" s="274">
        <v>0</v>
      </c>
      <c r="L1756" s="275">
        <v>0</v>
      </c>
      <c r="M1756" s="275">
        <v>0</v>
      </c>
      <c r="N1756" s="275" t="s">
        <v>3841</v>
      </c>
      <c r="O1756" s="275">
        <v>3</v>
      </c>
      <c r="P1756" s="275">
        <v>0</v>
      </c>
      <c r="Q1756" s="275">
        <v>0</v>
      </c>
      <c r="R1756" s="275">
        <v>0</v>
      </c>
      <c r="S1756" s="175">
        <v>0</v>
      </c>
      <c r="T1756" s="275">
        <v>0</v>
      </c>
      <c r="U1756" s="172">
        <v>1</v>
      </c>
      <c r="V1756" s="275">
        <v>0</v>
      </c>
      <c r="W1756" s="275">
        <v>0</v>
      </c>
      <c r="X1756" s="275">
        <v>0</v>
      </c>
      <c r="Y1756" s="19">
        <v>0</v>
      </c>
      <c r="Z1756" s="275">
        <v>0</v>
      </c>
      <c r="AA1756" s="275">
        <v>0</v>
      </c>
      <c r="AB1756" s="275">
        <v>0</v>
      </c>
      <c r="AC1756" s="275">
        <v>0</v>
      </c>
      <c r="AD1756" s="274">
        <v>0</v>
      </c>
      <c r="AE1756" s="275">
        <v>0</v>
      </c>
      <c r="AF1756" s="275">
        <v>0</v>
      </c>
      <c r="AG1756" s="275">
        <v>0</v>
      </c>
      <c r="AH1756" s="275">
        <v>0</v>
      </c>
      <c r="AI1756" s="275">
        <v>0</v>
      </c>
      <c r="AJ1756" s="275">
        <v>0</v>
      </c>
      <c r="AK1756" s="175">
        <v>0</v>
      </c>
      <c r="AL1756" s="275">
        <v>0</v>
      </c>
      <c r="AM1756" s="275">
        <v>0</v>
      </c>
      <c r="AN1756" s="275">
        <v>0</v>
      </c>
      <c r="AO1756" s="275">
        <v>0</v>
      </c>
      <c r="AP1756" s="275">
        <v>0</v>
      </c>
      <c r="AQ1756" s="275">
        <v>0</v>
      </c>
      <c r="AR1756" s="275">
        <v>0</v>
      </c>
      <c r="AS1756" s="275">
        <v>0</v>
      </c>
      <c r="AT1756" s="276">
        <v>0</v>
      </c>
      <c r="AU1756" s="275">
        <v>0</v>
      </c>
      <c r="AV1756" s="275"/>
      <c r="AW1756" s="273">
        <v>0</v>
      </c>
      <c r="AX1756" s="275">
        <v>0</v>
      </c>
      <c r="AY1756" s="275">
        <v>0</v>
      </c>
      <c r="AZ1756" s="275">
        <v>0</v>
      </c>
      <c r="BA1756" s="203" t="s">
        <v>206</v>
      </c>
      <c r="BB1756" s="275">
        <v>0</v>
      </c>
      <c r="BC1756" s="277">
        <v>0</v>
      </c>
      <c r="BD1756" s="174">
        <v>1</v>
      </c>
      <c r="BE1756" s="275" t="s">
        <v>3839</v>
      </c>
      <c r="BF1756" s="275" t="s">
        <v>4153</v>
      </c>
      <c r="BG1756" s="275">
        <v>0</v>
      </c>
      <c r="BH1756" s="278">
        <v>0</v>
      </c>
      <c r="BI1756" s="175">
        <v>0</v>
      </c>
      <c r="BJ1756" s="275">
        <v>0</v>
      </c>
      <c r="BK1756" s="275">
        <v>0</v>
      </c>
      <c r="BL1756" s="275">
        <v>0</v>
      </c>
      <c r="BM1756" s="178">
        <v>0</v>
      </c>
      <c r="BN1756" s="175">
        <v>0</v>
      </c>
      <c r="BO1756" s="175">
        <v>0</v>
      </c>
      <c r="BP1756" s="175">
        <v>0</v>
      </c>
      <c r="BQ1756" s="175">
        <v>0</v>
      </c>
      <c r="BR1756" s="175">
        <v>0</v>
      </c>
      <c r="BS1756" s="175">
        <v>0</v>
      </c>
      <c r="BT1756" s="19">
        <v>0</v>
      </c>
      <c r="BU1756" s="23">
        <v>0</v>
      </c>
      <c r="BV1756" s="23"/>
      <c r="BW1756" s="23"/>
      <c r="BX1756" s="23"/>
      <c r="BY1756" s="23"/>
      <c r="BZ1756" s="23"/>
    </row>
    <row r="1757" ht="20.1" customHeight="1" spans="3:78">
      <c r="C1757" s="176">
        <v>69053024</v>
      </c>
      <c r="D1757" s="273" t="s">
        <v>2248</v>
      </c>
      <c r="E1757" s="273" t="s">
        <v>2249</v>
      </c>
      <c r="F1757" s="274">
        <v>1</v>
      </c>
      <c r="G1757" s="69">
        <v>63022401</v>
      </c>
      <c r="H1757" s="275">
        <v>0</v>
      </c>
      <c r="I1757" s="275">
        <v>0</v>
      </c>
      <c r="J1757" s="274">
        <v>1</v>
      </c>
      <c r="K1757" s="274">
        <v>0</v>
      </c>
      <c r="L1757" s="275">
        <v>0</v>
      </c>
      <c r="M1757" s="275">
        <v>0</v>
      </c>
      <c r="N1757" s="275" t="s">
        <v>3844</v>
      </c>
      <c r="O1757" s="275">
        <v>3</v>
      </c>
      <c r="P1757" s="275">
        <v>0</v>
      </c>
      <c r="Q1757" s="275">
        <v>0</v>
      </c>
      <c r="R1757" s="275">
        <v>0</v>
      </c>
      <c r="S1757" s="175">
        <v>0</v>
      </c>
      <c r="T1757" s="275">
        <v>0</v>
      </c>
      <c r="U1757" s="172">
        <v>1</v>
      </c>
      <c r="V1757" s="275">
        <v>0</v>
      </c>
      <c r="W1757" s="275">
        <v>0</v>
      </c>
      <c r="X1757" s="275">
        <v>0</v>
      </c>
      <c r="Y1757" s="19">
        <v>0</v>
      </c>
      <c r="Z1757" s="275">
        <v>0</v>
      </c>
      <c r="AA1757" s="275">
        <v>0</v>
      </c>
      <c r="AB1757" s="275">
        <v>0</v>
      </c>
      <c r="AC1757" s="275">
        <v>0</v>
      </c>
      <c r="AD1757" s="274">
        <v>0</v>
      </c>
      <c r="AE1757" s="275">
        <v>0</v>
      </c>
      <c r="AF1757" s="275">
        <v>0</v>
      </c>
      <c r="AG1757" s="275">
        <v>0</v>
      </c>
      <c r="AH1757" s="275">
        <v>0</v>
      </c>
      <c r="AI1757" s="275">
        <v>0</v>
      </c>
      <c r="AJ1757" s="275">
        <v>0</v>
      </c>
      <c r="AK1757" s="175">
        <v>0</v>
      </c>
      <c r="AL1757" s="275">
        <v>0</v>
      </c>
      <c r="AM1757" s="275">
        <v>0</v>
      </c>
      <c r="AN1757" s="275">
        <v>0</v>
      </c>
      <c r="AO1757" s="275">
        <v>0</v>
      </c>
      <c r="AP1757" s="275">
        <v>0</v>
      </c>
      <c r="AQ1757" s="275">
        <v>0</v>
      </c>
      <c r="AR1757" s="275">
        <v>0</v>
      </c>
      <c r="AS1757" s="275">
        <v>0</v>
      </c>
      <c r="AT1757" s="276">
        <v>0</v>
      </c>
      <c r="AU1757" s="275">
        <v>0</v>
      </c>
      <c r="AV1757" s="275"/>
      <c r="AW1757" s="273">
        <v>0</v>
      </c>
      <c r="AX1757" s="275">
        <v>0</v>
      </c>
      <c r="AY1757" s="275">
        <v>0</v>
      </c>
      <c r="AZ1757" s="275">
        <v>0</v>
      </c>
      <c r="BA1757" s="203" t="s">
        <v>206</v>
      </c>
      <c r="BB1757" s="275">
        <v>0</v>
      </c>
      <c r="BC1757" s="277">
        <v>0</v>
      </c>
      <c r="BD1757" s="174">
        <v>1</v>
      </c>
      <c r="BE1757" s="275" t="s">
        <v>3842</v>
      </c>
      <c r="BF1757" s="275" t="s">
        <v>4154</v>
      </c>
      <c r="BG1757" s="275">
        <v>0</v>
      </c>
      <c r="BH1757" s="278">
        <v>0</v>
      </c>
      <c r="BI1757" s="175">
        <v>0</v>
      </c>
      <c r="BJ1757" s="275">
        <v>0</v>
      </c>
      <c r="BK1757" s="275">
        <v>0</v>
      </c>
      <c r="BL1757" s="275">
        <v>0</v>
      </c>
      <c r="BM1757" s="178">
        <v>0</v>
      </c>
      <c r="BN1757" s="175">
        <v>0</v>
      </c>
      <c r="BO1757" s="175">
        <v>0</v>
      </c>
      <c r="BP1757" s="175">
        <v>0</v>
      </c>
      <c r="BQ1757" s="175">
        <v>0</v>
      </c>
      <c r="BR1757" s="175">
        <v>0</v>
      </c>
      <c r="BS1757" s="175">
        <v>0</v>
      </c>
      <c r="BT1757" s="19">
        <v>0</v>
      </c>
      <c r="BU1757" s="23">
        <v>0</v>
      </c>
      <c r="BV1757" s="23"/>
      <c r="BW1757" s="23"/>
      <c r="BX1757" s="23"/>
      <c r="BY1757" s="23"/>
      <c r="BZ1757" s="23"/>
    </row>
    <row r="1758" ht="20.1" customHeight="1" spans="3:78">
      <c r="C1758" s="176">
        <v>69053031</v>
      </c>
      <c r="D1758" s="273" t="s">
        <v>2256</v>
      </c>
      <c r="E1758" s="273" t="s">
        <v>2257</v>
      </c>
      <c r="F1758" s="274">
        <v>1</v>
      </c>
      <c r="G1758" s="69">
        <v>63021101</v>
      </c>
      <c r="H1758" s="275">
        <v>0</v>
      </c>
      <c r="I1758" s="275">
        <v>0</v>
      </c>
      <c r="J1758" s="274">
        <v>1</v>
      </c>
      <c r="K1758" s="274">
        <v>0</v>
      </c>
      <c r="L1758" s="275">
        <v>0</v>
      </c>
      <c r="M1758" s="275">
        <v>0</v>
      </c>
      <c r="N1758" s="275" t="s">
        <v>3847</v>
      </c>
      <c r="O1758" s="275">
        <v>3</v>
      </c>
      <c r="P1758" s="275">
        <v>0</v>
      </c>
      <c r="Q1758" s="275">
        <v>0</v>
      </c>
      <c r="R1758" s="275">
        <v>0</v>
      </c>
      <c r="S1758" s="175">
        <v>0</v>
      </c>
      <c r="T1758" s="275">
        <v>0</v>
      </c>
      <c r="U1758" s="172">
        <v>1</v>
      </c>
      <c r="V1758" s="275">
        <v>0</v>
      </c>
      <c r="W1758" s="275">
        <v>0</v>
      </c>
      <c r="X1758" s="275">
        <v>0</v>
      </c>
      <c r="Y1758" s="19">
        <v>0</v>
      </c>
      <c r="Z1758" s="275">
        <v>0</v>
      </c>
      <c r="AA1758" s="275">
        <v>0</v>
      </c>
      <c r="AB1758" s="275">
        <v>0</v>
      </c>
      <c r="AC1758" s="275">
        <v>0</v>
      </c>
      <c r="AD1758" s="274">
        <v>0</v>
      </c>
      <c r="AE1758" s="275">
        <v>0</v>
      </c>
      <c r="AF1758" s="275">
        <v>0</v>
      </c>
      <c r="AG1758" s="275">
        <v>0</v>
      </c>
      <c r="AH1758" s="275">
        <v>0</v>
      </c>
      <c r="AI1758" s="275">
        <v>0</v>
      </c>
      <c r="AJ1758" s="275">
        <v>0</v>
      </c>
      <c r="AK1758" s="175">
        <v>0</v>
      </c>
      <c r="AL1758" s="275">
        <v>0</v>
      </c>
      <c r="AM1758" s="275">
        <v>0</v>
      </c>
      <c r="AN1758" s="275">
        <v>0</v>
      </c>
      <c r="AO1758" s="275">
        <v>0</v>
      </c>
      <c r="AP1758" s="275">
        <v>0</v>
      </c>
      <c r="AQ1758" s="275">
        <v>0</v>
      </c>
      <c r="AR1758" s="275">
        <v>0</v>
      </c>
      <c r="AS1758" s="275">
        <v>0</v>
      </c>
      <c r="AT1758" s="276">
        <v>0</v>
      </c>
      <c r="AU1758" s="275">
        <v>0</v>
      </c>
      <c r="AV1758" s="275"/>
      <c r="AW1758" s="273">
        <v>0</v>
      </c>
      <c r="AX1758" s="275">
        <v>0</v>
      </c>
      <c r="AY1758" s="275">
        <v>0</v>
      </c>
      <c r="AZ1758" s="275">
        <v>0</v>
      </c>
      <c r="BA1758" s="203" t="s">
        <v>206</v>
      </c>
      <c r="BB1758" s="275">
        <v>0</v>
      </c>
      <c r="BC1758" s="277">
        <v>0</v>
      </c>
      <c r="BD1758" s="174">
        <v>1</v>
      </c>
      <c r="BE1758" s="275" t="s">
        <v>3845</v>
      </c>
      <c r="BF1758" s="275" t="s">
        <v>4155</v>
      </c>
      <c r="BG1758" s="275">
        <v>0</v>
      </c>
      <c r="BH1758" s="278">
        <v>0</v>
      </c>
      <c r="BI1758" s="175">
        <v>0</v>
      </c>
      <c r="BJ1758" s="275">
        <v>0</v>
      </c>
      <c r="BK1758" s="275">
        <v>0</v>
      </c>
      <c r="BL1758" s="275">
        <v>0</v>
      </c>
      <c r="BM1758" s="178">
        <v>0</v>
      </c>
      <c r="BN1758" s="175">
        <v>0</v>
      </c>
      <c r="BO1758" s="175">
        <v>0</v>
      </c>
      <c r="BP1758" s="175">
        <v>0</v>
      </c>
      <c r="BQ1758" s="175">
        <v>0</v>
      </c>
      <c r="BR1758" s="175">
        <v>0</v>
      </c>
      <c r="BS1758" s="175">
        <v>0</v>
      </c>
      <c r="BT1758" s="19">
        <v>0</v>
      </c>
      <c r="BU1758" s="23">
        <v>0</v>
      </c>
      <c r="BV1758" s="23"/>
      <c r="BW1758" s="23"/>
      <c r="BX1758" s="23"/>
      <c r="BY1758" s="23"/>
      <c r="BZ1758" s="23"/>
    </row>
    <row r="1759" ht="20.1" customHeight="1" spans="3:78">
      <c r="C1759" s="176">
        <v>69053032</v>
      </c>
      <c r="D1759" s="273" t="s">
        <v>2279</v>
      </c>
      <c r="E1759" s="273" t="s">
        <v>2280</v>
      </c>
      <c r="F1759" s="274">
        <v>1</v>
      </c>
      <c r="G1759" s="69">
        <v>63023201</v>
      </c>
      <c r="H1759" s="275">
        <v>0</v>
      </c>
      <c r="I1759" s="275">
        <v>0</v>
      </c>
      <c r="J1759" s="274">
        <v>1</v>
      </c>
      <c r="K1759" s="274">
        <v>0</v>
      </c>
      <c r="L1759" s="275">
        <v>0</v>
      </c>
      <c r="M1759" s="275">
        <v>0</v>
      </c>
      <c r="N1759" s="275" t="s">
        <v>3850</v>
      </c>
      <c r="O1759" s="275">
        <v>3</v>
      </c>
      <c r="P1759" s="275">
        <v>0</v>
      </c>
      <c r="Q1759" s="275">
        <v>0</v>
      </c>
      <c r="R1759" s="275">
        <v>0</v>
      </c>
      <c r="S1759" s="175">
        <v>0</v>
      </c>
      <c r="T1759" s="275">
        <v>0</v>
      </c>
      <c r="U1759" s="172">
        <v>1</v>
      </c>
      <c r="V1759" s="275">
        <v>0</v>
      </c>
      <c r="W1759" s="275">
        <v>0</v>
      </c>
      <c r="X1759" s="275">
        <v>0</v>
      </c>
      <c r="Y1759" s="19">
        <v>0</v>
      </c>
      <c r="Z1759" s="275">
        <v>0</v>
      </c>
      <c r="AA1759" s="275">
        <v>0</v>
      </c>
      <c r="AB1759" s="275">
        <v>0</v>
      </c>
      <c r="AC1759" s="275">
        <v>0</v>
      </c>
      <c r="AD1759" s="274">
        <v>0</v>
      </c>
      <c r="AE1759" s="275">
        <v>0</v>
      </c>
      <c r="AF1759" s="275">
        <v>0</v>
      </c>
      <c r="AG1759" s="275">
        <v>0</v>
      </c>
      <c r="AH1759" s="275">
        <v>0</v>
      </c>
      <c r="AI1759" s="275">
        <v>0</v>
      </c>
      <c r="AJ1759" s="275">
        <v>0</v>
      </c>
      <c r="AK1759" s="175">
        <v>0</v>
      </c>
      <c r="AL1759" s="275">
        <v>0</v>
      </c>
      <c r="AM1759" s="275">
        <v>0</v>
      </c>
      <c r="AN1759" s="275">
        <v>0</v>
      </c>
      <c r="AO1759" s="275">
        <v>0</v>
      </c>
      <c r="AP1759" s="275">
        <v>0</v>
      </c>
      <c r="AQ1759" s="275">
        <v>0</v>
      </c>
      <c r="AR1759" s="275">
        <v>0</v>
      </c>
      <c r="AS1759" s="275">
        <v>0</v>
      </c>
      <c r="AT1759" s="276">
        <v>0</v>
      </c>
      <c r="AU1759" s="275">
        <v>0</v>
      </c>
      <c r="AV1759" s="275"/>
      <c r="AW1759" s="273">
        <v>0</v>
      </c>
      <c r="AX1759" s="275">
        <v>0</v>
      </c>
      <c r="AY1759" s="275">
        <v>0</v>
      </c>
      <c r="AZ1759" s="275">
        <v>0</v>
      </c>
      <c r="BA1759" s="203" t="s">
        <v>206</v>
      </c>
      <c r="BB1759" s="275">
        <v>0</v>
      </c>
      <c r="BC1759" s="277">
        <v>0</v>
      </c>
      <c r="BD1759" s="174">
        <v>1</v>
      </c>
      <c r="BE1759" s="275" t="s">
        <v>3848</v>
      </c>
      <c r="BF1759" s="275" t="s">
        <v>4156</v>
      </c>
      <c r="BG1759" s="275">
        <v>0</v>
      </c>
      <c r="BH1759" s="278">
        <v>0</v>
      </c>
      <c r="BI1759" s="175">
        <v>0</v>
      </c>
      <c r="BJ1759" s="275">
        <v>0</v>
      </c>
      <c r="BK1759" s="275">
        <v>0</v>
      </c>
      <c r="BL1759" s="275">
        <v>0</v>
      </c>
      <c r="BM1759" s="178">
        <v>0</v>
      </c>
      <c r="BN1759" s="175">
        <v>0</v>
      </c>
      <c r="BO1759" s="175">
        <v>0</v>
      </c>
      <c r="BP1759" s="175">
        <v>0</v>
      </c>
      <c r="BQ1759" s="175">
        <v>0</v>
      </c>
      <c r="BR1759" s="175">
        <v>0</v>
      </c>
      <c r="BS1759" s="175">
        <v>0</v>
      </c>
      <c r="BT1759" s="19">
        <v>0</v>
      </c>
      <c r="BU1759" s="23">
        <v>0</v>
      </c>
      <c r="BV1759" s="23"/>
      <c r="BW1759" s="23"/>
      <c r="BX1759" s="23"/>
      <c r="BY1759" s="23"/>
      <c r="BZ1759" s="23"/>
    </row>
    <row r="1760" ht="20.1" customHeight="1" spans="3:78">
      <c r="C1760" s="176">
        <v>69053033</v>
      </c>
      <c r="D1760" s="273" t="s">
        <v>2286</v>
      </c>
      <c r="E1760" s="273" t="s">
        <v>2287</v>
      </c>
      <c r="F1760" s="274">
        <v>1</v>
      </c>
      <c r="G1760" s="69">
        <v>63023301</v>
      </c>
      <c r="H1760" s="275">
        <v>0</v>
      </c>
      <c r="I1760" s="275">
        <v>0</v>
      </c>
      <c r="J1760" s="274">
        <v>1</v>
      </c>
      <c r="K1760" s="274">
        <v>0</v>
      </c>
      <c r="L1760" s="275">
        <v>0</v>
      </c>
      <c r="M1760" s="275">
        <v>0</v>
      </c>
      <c r="N1760" s="275" t="s">
        <v>3853</v>
      </c>
      <c r="O1760" s="275">
        <v>3</v>
      </c>
      <c r="P1760" s="275">
        <v>0</v>
      </c>
      <c r="Q1760" s="275">
        <v>0</v>
      </c>
      <c r="R1760" s="275">
        <v>0</v>
      </c>
      <c r="S1760" s="175">
        <v>0</v>
      </c>
      <c r="T1760" s="275">
        <v>0</v>
      </c>
      <c r="U1760" s="172">
        <v>1</v>
      </c>
      <c r="V1760" s="275">
        <v>0</v>
      </c>
      <c r="W1760" s="275">
        <v>0</v>
      </c>
      <c r="X1760" s="275">
        <v>0</v>
      </c>
      <c r="Y1760" s="19">
        <v>0</v>
      </c>
      <c r="Z1760" s="275">
        <v>0</v>
      </c>
      <c r="AA1760" s="275">
        <v>0</v>
      </c>
      <c r="AB1760" s="275">
        <v>0</v>
      </c>
      <c r="AC1760" s="275">
        <v>0</v>
      </c>
      <c r="AD1760" s="274">
        <v>0</v>
      </c>
      <c r="AE1760" s="275">
        <v>0</v>
      </c>
      <c r="AF1760" s="275">
        <v>0</v>
      </c>
      <c r="AG1760" s="275">
        <v>0</v>
      </c>
      <c r="AH1760" s="275">
        <v>0</v>
      </c>
      <c r="AI1760" s="275">
        <v>0</v>
      </c>
      <c r="AJ1760" s="275">
        <v>0</v>
      </c>
      <c r="AK1760" s="175">
        <v>0</v>
      </c>
      <c r="AL1760" s="275">
        <v>0</v>
      </c>
      <c r="AM1760" s="275">
        <v>0</v>
      </c>
      <c r="AN1760" s="275">
        <v>0</v>
      </c>
      <c r="AO1760" s="275">
        <v>0</v>
      </c>
      <c r="AP1760" s="275">
        <v>0</v>
      </c>
      <c r="AQ1760" s="275">
        <v>0</v>
      </c>
      <c r="AR1760" s="275">
        <v>0</v>
      </c>
      <c r="AS1760" s="275">
        <v>0</v>
      </c>
      <c r="AT1760" s="276">
        <v>0</v>
      </c>
      <c r="AU1760" s="275">
        <v>0</v>
      </c>
      <c r="AV1760" s="275"/>
      <c r="AW1760" s="273">
        <v>0</v>
      </c>
      <c r="AX1760" s="275">
        <v>0</v>
      </c>
      <c r="AY1760" s="275">
        <v>0</v>
      </c>
      <c r="AZ1760" s="275">
        <v>0</v>
      </c>
      <c r="BA1760" s="203" t="s">
        <v>206</v>
      </c>
      <c r="BB1760" s="275">
        <v>0</v>
      </c>
      <c r="BC1760" s="277">
        <v>0</v>
      </c>
      <c r="BD1760" s="174">
        <v>1</v>
      </c>
      <c r="BE1760" s="275" t="s">
        <v>3851</v>
      </c>
      <c r="BF1760" s="275" t="s">
        <v>4157</v>
      </c>
      <c r="BG1760" s="275">
        <v>0</v>
      </c>
      <c r="BH1760" s="278">
        <v>0</v>
      </c>
      <c r="BI1760" s="175">
        <v>0</v>
      </c>
      <c r="BJ1760" s="275">
        <v>0</v>
      </c>
      <c r="BK1760" s="275">
        <v>0</v>
      </c>
      <c r="BL1760" s="275">
        <v>0</v>
      </c>
      <c r="BM1760" s="178">
        <v>0</v>
      </c>
      <c r="BN1760" s="175">
        <v>0</v>
      </c>
      <c r="BO1760" s="175">
        <v>0</v>
      </c>
      <c r="BP1760" s="175">
        <v>0</v>
      </c>
      <c r="BQ1760" s="175">
        <v>0</v>
      </c>
      <c r="BR1760" s="175">
        <v>0</v>
      </c>
      <c r="BS1760" s="175">
        <v>0</v>
      </c>
      <c r="BT1760" s="19">
        <v>0</v>
      </c>
      <c r="BU1760" s="23">
        <v>0</v>
      </c>
      <c r="BV1760" s="23"/>
      <c r="BW1760" s="23"/>
      <c r="BX1760" s="23"/>
      <c r="BY1760" s="23"/>
      <c r="BZ1760" s="23"/>
    </row>
    <row r="1761" ht="20.1" customHeight="1" spans="3:78">
      <c r="C1761" s="176">
        <v>69053034</v>
      </c>
      <c r="D1761" s="273" t="s">
        <v>2293</v>
      </c>
      <c r="E1761" s="273" t="s">
        <v>2294</v>
      </c>
      <c r="F1761" s="274">
        <v>1</v>
      </c>
      <c r="G1761" s="69">
        <v>63023401</v>
      </c>
      <c r="H1761" s="275">
        <v>0</v>
      </c>
      <c r="I1761" s="275">
        <v>0</v>
      </c>
      <c r="J1761" s="274">
        <v>1</v>
      </c>
      <c r="K1761" s="274">
        <v>0</v>
      </c>
      <c r="L1761" s="275">
        <v>0</v>
      </c>
      <c r="M1761" s="275">
        <v>0</v>
      </c>
      <c r="N1761" s="275" t="s">
        <v>3856</v>
      </c>
      <c r="O1761" s="275">
        <v>3</v>
      </c>
      <c r="P1761" s="275">
        <v>0</v>
      </c>
      <c r="Q1761" s="275">
        <v>0</v>
      </c>
      <c r="R1761" s="275">
        <v>0</v>
      </c>
      <c r="S1761" s="175">
        <v>0</v>
      </c>
      <c r="T1761" s="275">
        <v>0</v>
      </c>
      <c r="U1761" s="172">
        <v>1</v>
      </c>
      <c r="V1761" s="275">
        <v>0</v>
      </c>
      <c r="W1761" s="275">
        <v>0</v>
      </c>
      <c r="X1761" s="275">
        <v>0</v>
      </c>
      <c r="Y1761" s="19">
        <v>0</v>
      </c>
      <c r="Z1761" s="275">
        <v>0</v>
      </c>
      <c r="AA1761" s="275">
        <v>0</v>
      </c>
      <c r="AB1761" s="275">
        <v>0</v>
      </c>
      <c r="AC1761" s="275">
        <v>0</v>
      </c>
      <c r="AD1761" s="274">
        <v>0</v>
      </c>
      <c r="AE1761" s="275">
        <v>0</v>
      </c>
      <c r="AF1761" s="275">
        <v>0</v>
      </c>
      <c r="AG1761" s="275">
        <v>0</v>
      </c>
      <c r="AH1761" s="275">
        <v>0</v>
      </c>
      <c r="AI1761" s="275">
        <v>0</v>
      </c>
      <c r="AJ1761" s="275">
        <v>0</v>
      </c>
      <c r="AK1761" s="175">
        <v>0</v>
      </c>
      <c r="AL1761" s="275">
        <v>0</v>
      </c>
      <c r="AM1761" s="275">
        <v>0</v>
      </c>
      <c r="AN1761" s="275">
        <v>0</v>
      </c>
      <c r="AO1761" s="275">
        <v>0</v>
      </c>
      <c r="AP1761" s="275">
        <v>0</v>
      </c>
      <c r="AQ1761" s="275">
        <v>0</v>
      </c>
      <c r="AR1761" s="275">
        <v>0</v>
      </c>
      <c r="AS1761" s="275">
        <v>0</v>
      </c>
      <c r="AT1761" s="276">
        <v>0</v>
      </c>
      <c r="AU1761" s="275">
        <v>0</v>
      </c>
      <c r="AV1761" s="275"/>
      <c r="AW1761" s="273">
        <v>0</v>
      </c>
      <c r="AX1761" s="275">
        <v>0</v>
      </c>
      <c r="AY1761" s="275">
        <v>0</v>
      </c>
      <c r="AZ1761" s="275">
        <v>0</v>
      </c>
      <c r="BA1761" s="203" t="s">
        <v>206</v>
      </c>
      <c r="BB1761" s="275">
        <v>0</v>
      </c>
      <c r="BC1761" s="277">
        <v>0</v>
      </c>
      <c r="BD1761" s="174">
        <v>1</v>
      </c>
      <c r="BE1761" s="275" t="s">
        <v>3854</v>
      </c>
      <c r="BF1761" s="275" t="s">
        <v>4158</v>
      </c>
      <c r="BG1761" s="275">
        <v>0</v>
      </c>
      <c r="BH1761" s="278">
        <v>0</v>
      </c>
      <c r="BI1761" s="175">
        <v>0</v>
      </c>
      <c r="BJ1761" s="275">
        <v>0</v>
      </c>
      <c r="BK1761" s="275">
        <v>0</v>
      </c>
      <c r="BL1761" s="275">
        <v>0</v>
      </c>
      <c r="BM1761" s="178">
        <v>0</v>
      </c>
      <c r="BN1761" s="175">
        <v>0</v>
      </c>
      <c r="BO1761" s="175">
        <v>0</v>
      </c>
      <c r="BP1761" s="175">
        <v>0</v>
      </c>
      <c r="BQ1761" s="175">
        <v>0</v>
      </c>
      <c r="BR1761" s="175">
        <v>0</v>
      </c>
      <c r="BS1761" s="175">
        <v>0</v>
      </c>
      <c r="BT1761" s="19">
        <v>0</v>
      </c>
      <c r="BU1761" s="23">
        <v>0</v>
      </c>
      <c r="BV1761" s="23"/>
      <c r="BW1761" s="23"/>
      <c r="BX1761" s="23"/>
      <c r="BY1761" s="23"/>
      <c r="BZ1761" s="23"/>
    </row>
    <row r="1762" ht="20.1" customHeight="1" spans="3:78">
      <c r="C1762" s="32">
        <v>69054001</v>
      </c>
      <c r="D1762" s="262" t="s">
        <v>1429</v>
      </c>
      <c r="E1762" s="262" t="s">
        <v>2333</v>
      </c>
      <c r="F1762" s="69">
        <v>1</v>
      </c>
      <c r="G1762" s="69">
        <v>64011101</v>
      </c>
      <c r="H1762" s="59">
        <v>0</v>
      </c>
      <c r="I1762" s="59">
        <v>0</v>
      </c>
      <c r="J1762" s="69">
        <v>1</v>
      </c>
      <c r="K1762" s="69">
        <v>0</v>
      </c>
      <c r="L1762" s="59">
        <v>0</v>
      </c>
      <c r="M1762" s="59">
        <v>0</v>
      </c>
      <c r="N1762" s="59" t="s">
        <v>4159</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3">
        <v>0</v>
      </c>
      <c r="AU1762" s="59">
        <v>0</v>
      </c>
      <c r="AV1762" s="59"/>
      <c r="AW1762" s="262">
        <v>0</v>
      </c>
      <c r="AX1762" s="59">
        <v>0</v>
      </c>
      <c r="AY1762" s="59">
        <v>0</v>
      </c>
      <c r="AZ1762" s="59">
        <v>0</v>
      </c>
      <c r="BA1762" s="20" t="s">
        <v>206</v>
      </c>
      <c r="BB1762" s="59">
        <v>0</v>
      </c>
      <c r="BC1762" s="264">
        <v>0</v>
      </c>
      <c r="BD1762" s="31">
        <v>1</v>
      </c>
      <c r="BE1762" s="262" t="s">
        <v>4160</v>
      </c>
      <c r="BF1762" s="262" t="s">
        <v>4161</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ht="20.1" customHeight="1" spans="3:78">
      <c r="C1763" s="32">
        <v>69054002</v>
      </c>
      <c r="D1763" s="262" t="s">
        <v>1436</v>
      </c>
      <c r="E1763" s="262" t="s">
        <v>1437</v>
      </c>
      <c r="F1763" s="69">
        <v>1</v>
      </c>
      <c r="G1763" s="69">
        <v>64011201</v>
      </c>
      <c r="H1763" s="59">
        <v>0</v>
      </c>
      <c r="I1763" s="59">
        <v>0</v>
      </c>
      <c r="J1763" s="69">
        <v>1</v>
      </c>
      <c r="K1763" s="69">
        <v>0</v>
      </c>
      <c r="L1763" s="59">
        <v>0</v>
      </c>
      <c r="M1763" s="59">
        <v>0</v>
      </c>
      <c r="N1763" s="59" t="s">
        <v>4162</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3">
        <v>0</v>
      </c>
      <c r="AU1763" s="59">
        <v>0</v>
      </c>
      <c r="AV1763" s="59"/>
      <c r="AW1763" s="262">
        <v>0</v>
      </c>
      <c r="AX1763" s="59">
        <v>0</v>
      </c>
      <c r="AY1763" s="59">
        <v>0</v>
      </c>
      <c r="AZ1763" s="59">
        <v>0</v>
      </c>
      <c r="BA1763" s="20" t="s">
        <v>206</v>
      </c>
      <c r="BB1763" s="59">
        <v>0</v>
      </c>
      <c r="BC1763" s="264">
        <v>0</v>
      </c>
      <c r="BD1763" s="31">
        <v>1</v>
      </c>
      <c r="BE1763" s="262" t="s">
        <v>4163</v>
      </c>
      <c r="BF1763" s="262" t="s">
        <v>4164</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ht="20.1" customHeight="1" spans="3:78">
      <c r="C1764" s="32">
        <v>69054003</v>
      </c>
      <c r="D1764" s="262" t="s">
        <v>2348</v>
      </c>
      <c r="E1764" s="262" t="s">
        <v>2349</v>
      </c>
      <c r="F1764" s="69">
        <v>1</v>
      </c>
      <c r="G1764" s="69">
        <v>64011301</v>
      </c>
      <c r="H1764" s="59">
        <v>0</v>
      </c>
      <c r="I1764" s="59">
        <v>0</v>
      </c>
      <c r="J1764" s="69">
        <v>1</v>
      </c>
      <c r="K1764" s="69">
        <v>0</v>
      </c>
      <c r="L1764" s="59">
        <v>0</v>
      </c>
      <c r="M1764" s="59">
        <v>0</v>
      </c>
      <c r="N1764" s="59" t="s">
        <v>4165</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3">
        <v>0</v>
      </c>
      <c r="AU1764" s="59">
        <v>0</v>
      </c>
      <c r="AV1764" s="59"/>
      <c r="AW1764" s="262">
        <v>0</v>
      </c>
      <c r="AX1764" s="59">
        <v>0</v>
      </c>
      <c r="AY1764" s="59">
        <v>0</v>
      </c>
      <c r="AZ1764" s="59">
        <v>0</v>
      </c>
      <c r="BA1764" s="20" t="s">
        <v>206</v>
      </c>
      <c r="BB1764" s="59">
        <v>0</v>
      </c>
      <c r="BC1764" s="264">
        <v>0</v>
      </c>
      <c r="BD1764" s="31">
        <v>1</v>
      </c>
      <c r="BE1764" s="262" t="s">
        <v>4166</v>
      </c>
      <c r="BF1764" s="262" t="s">
        <v>4167</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ht="20.1" customHeight="1" spans="3:78">
      <c r="C1765" s="32">
        <v>69054011</v>
      </c>
      <c r="D1765" s="262" t="s">
        <v>2407</v>
      </c>
      <c r="E1765" s="262" t="s">
        <v>2408</v>
      </c>
      <c r="F1765" s="69">
        <v>1</v>
      </c>
      <c r="G1765" s="69">
        <v>64013101</v>
      </c>
      <c r="H1765" s="59">
        <v>0</v>
      </c>
      <c r="I1765" s="59">
        <v>0</v>
      </c>
      <c r="J1765" s="69">
        <v>1</v>
      </c>
      <c r="K1765" s="69">
        <v>0</v>
      </c>
      <c r="L1765" s="59">
        <v>0</v>
      </c>
      <c r="M1765" s="59">
        <v>0</v>
      </c>
      <c r="N1765" s="59" t="s">
        <v>4168</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3">
        <v>0</v>
      </c>
      <c r="AU1765" s="59">
        <v>0</v>
      </c>
      <c r="AV1765" s="59"/>
      <c r="AW1765" s="262">
        <v>0</v>
      </c>
      <c r="AX1765" s="59">
        <v>0</v>
      </c>
      <c r="AY1765" s="59">
        <v>0</v>
      </c>
      <c r="AZ1765" s="59">
        <v>0</v>
      </c>
      <c r="BA1765" s="20" t="s">
        <v>206</v>
      </c>
      <c r="BB1765" s="59">
        <v>0</v>
      </c>
      <c r="BC1765" s="264">
        <v>0</v>
      </c>
      <c r="BD1765" s="31">
        <v>1</v>
      </c>
      <c r="BE1765" s="59" t="s">
        <v>4169</v>
      </c>
      <c r="BF1765" s="59" t="s">
        <v>4170</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ht="20.1" customHeight="1" spans="3:78">
      <c r="C1766" s="32">
        <v>69054012</v>
      </c>
      <c r="D1766" s="262" t="s">
        <v>2414</v>
      </c>
      <c r="E1766" s="262" t="s">
        <v>2415</v>
      </c>
      <c r="F1766" s="69">
        <v>1</v>
      </c>
      <c r="G1766" s="69">
        <v>64013201</v>
      </c>
      <c r="H1766" s="59">
        <v>0</v>
      </c>
      <c r="I1766" s="59">
        <v>0</v>
      </c>
      <c r="J1766" s="69">
        <v>1</v>
      </c>
      <c r="K1766" s="69">
        <v>0</v>
      </c>
      <c r="L1766" s="59">
        <v>0</v>
      </c>
      <c r="M1766" s="59">
        <v>0</v>
      </c>
      <c r="N1766" s="59" t="s">
        <v>4171</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3">
        <v>0</v>
      </c>
      <c r="AU1766" s="59">
        <v>0</v>
      </c>
      <c r="AV1766" s="59"/>
      <c r="AW1766" s="262">
        <v>0</v>
      </c>
      <c r="AX1766" s="59">
        <v>0</v>
      </c>
      <c r="AY1766" s="59">
        <v>0</v>
      </c>
      <c r="AZ1766" s="59">
        <v>0</v>
      </c>
      <c r="BA1766" s="20" t="s">
        <v>206</v>
      </c>
      <c r="BB1766" s="59">
        <v>0</v>
      </c>
      <c r="BC1766" s="264">
        <v>0</v>
      </c>
      <c r="BD1766" s="31">
        <v>1</v>
      </c>
      <c r="BE1766" s="59" t="s">
        <v>4172</v>
      </c>
      <c r="BF1766" s="59" t="s">
        <v>4173</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ht="20.1" customHeight="1" spans="3:78">
      <c r="C1767" s="32">
        <v>69054013</v>
      </c>
      <c r="D1767" s="262" t="s">
        <v>2421</v>
      </c>
      <c r="E1767" s="262" t="s">
        <v>2422</v>
      </c>
      <c r="F1767" s="69">
        <v>1</v>
      </c>
      <c r="G1767" s="69">
        <v>64013301</v>
      </c>
      <c r="H1767" s="59">
        <v>0</v>
      </c>
      <c r="I1767" s="59">
        <v>0</v>
      </c>
      <c r="J1767" s="69">
        <v>1</v>
      </c>
      <c r="K1767" s="69">
        <v>0</v>
      </c>
      <c r="L1767" s="59">
        <v>0</v>
      </c>
      <c r="M1767" s="59">
        <v>0</v>
      </c>
      <c r="N1767" s="59" t="s">
        <v>4174</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3">
        <v>0</v>
      </c>
      <c r="AU1767" s="59">
        <v>0</v>
      </c>
      <c r="AV1767" s="59"/>
      <c r="AW1767" s="262">
        <v>0</v>
      </c>
      <c r="AX1767" s="59">
        <v>0</v>
      </c>
      <c r="AY1767" s="59">
        <v>0</v>
      </c>
      <c r="AZ1767" s="59">
        <v>0</v>
      </c>
      <c r="BA1767" s="20" t="s">
        <v>206</v>
      </c>
      <c r="BB1767" s="59">
        <v>0</v>
      </c>
      <c r="BC1767" s="264">
        <v>0</v>
      </c>
      <c r="BD1767" s="31">
        <v>1</v>
      </c>
      <c r="BE1767" s="59" t="s">
        <v>4175</v>
      </c>
      <c r="BF1767" s="59" t="s">
        <v>4176</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ht="20.1" customHeight="1" spans="3:78">
      <c r="C1768" s="32">
        <v>69054014</v>
      </c>
      <c r="D1768" s="262" t="s">
        <v>2441</v>
      </c>
      <c r="E1768" s="262" t="s">
        <v>2442</v>
      </c>
      <c r="F1768" s="69">
        <v>1</v>
      </c>
      <c r="G1768" s="69">
        <v>64013401</v>
      </c>
      <c r="H1768" s="59">
        <v>0</v>
      </c>
      <c r="I1768" s="59">
        <v>0</v>
      </c>
      <c r="J1768" s="69">
        <v>1</v>
      </c>
      <c r="K1768" s="69">
        <v>0</v>
      </c>
      <c r="L1768" s="59">
        <v>0</v>
      </c>
      <c r="M1768" s="59">
        <v>0</v>
      </c>
      <c r="N1768" s="59" t="s">
        <v>4177</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3">
        <v>0</v>
      </c>
      <c r="AU1768" s="59">
        <v>0</v>
      </c>
      <c r="AV1768" s="59"/>
      <c r="AW1768" s="262">
        <v>0</v>
      </c>
      <c r="AX1768" s="59">
        <v>0</v>
      </c>
      <c r="AY1768" s="59">
        <v>0</v>
      </c>
      <c r="AZ1768" s="59">
        <v>0</v>
      </c>
      <c r="BA1768" s="20" t="s">
        <v>206</v>
      </c>
      <c r="BB1768" s="59">
        <v>0</v>
      </c>
      <c r="BC1768" s="264">
        <v>0</v>
      </c>
      <c r="BD1768" s="31">
        <v>1</v>
      </c>
      <c r="BE1768" s="59" t="s">
        <v>4178</v>
      </c>
      <c r="BF1768" s="59" t="s">
        <v>4179</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ht="20.1" customHeight="1" spans="3:78">
      <c r="C1769" s="32">
        <v>69054021</v>
      </c>
      <c r="D1769" s="262" t="s">
        <v>2456</v>
      </c>
      <c r="E1769" s="262" t="s">
        <v>2457</v>
      </c>
      <c r="F1769" s="69">
        <v>1</v>
      </c>
      <c r="G1769" s="69">
        <v>64014101</v>
      </c>
      <c r="H1769" s="59">
        <v>0</v>
      </c>
      <c r="I1769" s="59">
        <v>0</v>
      </c>
      <c r="J1769" s="69">
        <v>1</v>
      </c>
      <c r="K1769" s="69">
        <v>0</v>
      </c>
      <c r="L1769" s="59">
        <v>0</v>
      </c>
      <c r="M1769" s="59">
        <v>0</v>
      </c>
      <c r="N1769" s="59" t="s">
        <v>4180</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3">
        <v>0</v>
      </c>
      <c r="AU1769" s="59">
        <v>0</v>
      </c>
      <c r="AV1769" s="59"/>
      <c r="AW1769" s="262">
        <v>0</v>
      </c>
      <c r="AX1769" s="59">
        <v>0</v>
      </c>
      <c r="AY1769" s="59">
        <v>0</v>
      </c>
      <c r="AZ1769" s="59">
        <v>0</v>
      </c>
      <c r="BA1769" s="20" t="s">
        <v>206</v>
      </c>
      <c r="BB1769" s="59">
        <v>0</v>
      </c>
      <c r="BC1769" s="264">
        <v>0</v>
      </c>
      <c r="BD1769" s="31">
        <v>1</v>
      </c>
      <c r="BE1769" s="59" t="s">
        <v>4181</v>
      </c>
      <c r="BF1769" s="59" t="s">
        <v>4182</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ht="20.1" customHeight="1" spans="3:78">
      <c r="C1770" s="32">
        <v>69054022</v>
      </c>
      <c r="D1770" s="262" t="s">
        <v>2463</v>
      </c>
      <c r="E1770" s="262" t="s">
        <v>2464</v>
      </c>
      <c r="F1770" s="69">
        <v>1</v>
      </c>
      <c r="G1770" s="69">
        <v>64014201</v>
      </c>
      <c r="H1770" s="59">
        <v>0</v>
      </c>
      <c r="I1770" s="59">
        <v>0</v>
      </c>
      <c r="J1770" s="69">
        <v>1</v>
      </c>
      <c r="K1770" s="69">
        <v>0</v>
      </c>
      <c r="L1770" s="59">
        <v>0</v>
      </c>
      <c r="M1770" s="59">
        <v>0</v>
      </c>
      <c r="N1770" s="59" t="s">
        <v>4183</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3">
        <v>0</v>
      </c>
      <c r="AU1770" s="59">
        <v>0</v>
      </c>
      <c r="AV1770" s="59"/>
      <c r="AW1770" s="262">
        <v>0</v>
      </c>
      <c r="AX1770" s="59">
        <v>0</v>
      </c>
      <c r="AY1770" s="59">
        <v>0</v>
      </c>
      <c r="AZ1770" s="59">
        <v>0</v>
      </c>
      <c r="BA1770" s="20" t="s">
        <v>206</v>
      </c>
      <c r="BB1770" s="59">
        <v>0</v>
      </c>
      <c r="BC1770" s="264">
        <v>0</v>
      </c>
      <c r="BD1770" s="31">
        <v>1</v>
      </c>
      <c r="BE1770" s="59" t="s">
        <v>4184</v>
      </c>
      <c r="BF1770" s="59" t="s">
        <v>4185</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ht="20.1" customHeight="1" spans="3:78">
      <c r="C1771" s="32">
        <v>69054023</v>
      </c>
      <c r="D1771" s="262" t="s">
        <v>2472</v>
      </c>
      <c r="E1771" s="262" t="s">
        <v>2473</v>
      </c>
      <c r="F1771" s="69">
        <v>1</v>
      </c>
      <c r="G1771" s="69">
        <v>64014301</v>
      </c>
      <c r="H1771" s="59">
        <v>0</v>
      </c>
      <c r="I1771" s="59">
        <v>0</v>
      </c>
      <c r="J1771" s="69">
        <v>1</v>
      </c>
      <c r="K1771" s="69">
        <v>0</v>
      </c>
      <c r="L1771" s="59">
        <v>0</v>
      </c>
      <c r="M1771" s="59">
        <v>0</v>
      </c>
      <c r="N1771" s="59" t="s">
        <v>4186</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3">
        <v>0</v>
      </c>
      <c r="AU1771" s="59">
        <v>0</v>
      </c>
      <c r="AV1771" s="59"/>
      <c r="AW1771" s="262">
        <v>0</v>
      </c>
      <c r="AX1771" s="59">
        <v>0</v>
      </c>
      <c r="AY1771" s="59">
        <v>0</v>
      </c>
      <c r="AZ1771" s="59">
        <v>0</v>
      </c>
      <c r="BA1771" s="20" t="s">
        <v>206</v>
      </c>
      <c r="BB1771" s="59">
        <v>0</v>
      </c>
      <c r="BC1771" s="264">
        <v>0</v>
      </c>
      <c r="BD1771" s="31">
        <v>1</v>
      </c>
      <c r="BE1771" s="59" t="s">
        <v>4187</v>
      </c>
      <c r="BF1771" s="59" t="s">
        <v>4188</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ht="20.1" customHeight="1" spans="3:78">
      <c r="C1772" s="32">
        <v>69054024</v>
      </c>
      <c r="D1772" s="262" t="s">
        <v>2485</v>
      </c>
      <c r="E1772" s="262" t="s">
        <v>2486</v>
      </c>
      <c r="F1772" s="69">
        <v>1</v>
      </c>
      <c r="G1772" s="69">
        <v>64014401</v>
      </c>
      <c r="H1772" s="59">
        <v>0</v>
      </c>
      <c r="I1772" s="59">
        <v>0</v>
      </c>
      <c r="J1772" s="69">
        <v>1</v>
      </c>
      <c r="K1772" s="69">
        <v>0</v>
      </c>
      <c r="L1772" s="59">
        <v>0</v>
      </c>
      <c r="M1772" s="59">
        <v>0</v>
      </c>
      <c r="N1772" s="59" t="s">
        <v>4189</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3">
        <v>0</v>
      </c>
      <c r="AU1772" s="59">
        <v>0</v>
      </c>
      <c r="AV1772" s="59"/>
      <c r="AW1772" s="262">
        <v>0</v>
      </c>
      <c r="AX1772" s="59">
        <v>0</v>
      </c>
      <c r="AY1772" s="59">
        <v>0</v>
      </c>
      <c r="AZ1772" s="59">
        <v>0</v>
      </c>
      <c r="BA1772" s="20" t="s">
        <v>206</v>
      </c>
      <c r="BB1772" s="59">
        <v>0</v>
      </c>
      <c r="BC1772" s="264">
        <v>0</v>
      </c>
      <c r="BD1772" s="31">
        <v>1</v>
      </c>
      <c r="BE1772" s="59" t="s">
        <v>4190</v>
      </c>
      <c r="BF1772" s="59" t="s">
        <v>4191</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ht="20.1" customHeight="1" spans="3:78">
      <c r="C1773" s="32">
        <v>69054031</v>
      </c>
      <c r="D1773" s="262" t="s">
        <v>2508</v>
      </c>
      <c r="E1773" s="262" t="s">
        <v>2509</v>
      </c>
      <c r="F1773" s="69">
        <v>1</v>
      </c>
      <c r="G1773" s="69">
        <v>64015101</v>
      </c>
      <c r="H1773" s="59">
        <v>0</v>
      </c>
      <c r="I1773" s="59">
        <v>0</v>
      </c>
      <c r="J1773" s="69">
        <v>1</v>
      </c>
      <c r="K1773" s="69">
        <v>0</v>
      </c>
      <c r="L1773" s="59">
        <v>0</v>
      </c>
      <c r="M1773" s="59">
        <v>0</v>
      </c>
      <c r="N1773" s="59" t="s">
        <v>4192</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3">
        <v>0</v>
      </c>
      <c r="AU1773" s="59">
        <v>0</v>
      </c>
      <c r="AV1773" s="59"/>
      <c r="AW1773" s="262">
        <v>0</v>
      </c>
      <c r="AX1773" s="59">
        <v>0</v>
      </c>
      <c r="AY1773" s="59">
        <v>0</v>
      </c>
      <c r="AZ1773" s="59">
        <v>0</v>
      </c>
      <c r="BA1773" s="20" t="s">
        <v>206</v>
      </c>
      <c r="BB1773" s="59">
        <v>0</v>
      </c>
      <c r="BC1773" s="264">
        <v>0</v>
      </c>
      <c r="BD1773" s="31">
        <v>1</v>
      </c>
      <c r="BE1773" s="59" t="s">
        <v>4193</v>
      </c>
      <c r="BF1773" s="59" t="s">
        <v>4194</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ht="20.1" customHeight="1" spans="3:78">
      <c r="C1774" s="32">
        <v>69054032</v>
      </c>
      <c r="D1774" s="262" t="s">
        <v>2517</v>
      </c>
      <c r="E1774" s="262" t="s">
        <v>2518</v>
      </c>
      <c r="F1774" s="69">
        <v>1</v>
      </c>
      <c r="G1774" s="69">
        <v>64015201</v>
      </c>
      <c r="H1774" s="59">
        <v>0</v>
      </c>
      <c r="I1774" s="59">
        <v>0</v>
      </c>
      <c r="J1774" s="69">
        <v>1</v>
      </c>
      <c r="K1774" s="69">
        <v>0</v>
      </c>
      <c r="L1774" s="59">
        <v>0</v>
      </c>
      <c r="M1774" s="59">
        <v>0</v>
      </c>
      <c r="N1774" s="59" t="s">
        <v>4195</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3">
        <v>0</v>
      </c>
      <c r="AU1774" s="59">
        <v>0</v>
      </c>
      <c r="AV1774" s="59"/>
      <c r="AW1774" s="262">
        <v>0</v>
      </c>
      <c r="AX1774" s="59">
        <v>0</v>
      </c>
      <c r="AY1774" s="59">
        <v>0</v>
      </c>
      <c r="AZ1774" s="59">
        <v>0</v>
      </c>
      <c r="BA1774" s="20" t="s">
        <v>206</v>
      </c>
      <c r="BB1774" s="59">
        <v>0</v>
      </c>
      <c r="BC1774" s="264">
        <v>0</v>
      </c>
      <c r="BD1774" s="31">
        <v>1</v>
      </c>
      <c r="BE1774" s="59" t="s">
        <v>4196</v>
      </c>
      <c r="BF1774" s="59" t="s">
        <v>4197</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ht="20.1" customHeight="1" spans="3:78">
      <c r="C1775" s="32">
        <v>69054033</v>
      </c>
      <c r="D1775" s="262" t="s">
        <v>2519</v>
      </c>
      <c r="E1775" s="262" t="s">
        <v>2520</v>
      </c>
      <c r="F1775" s="69">
        <v>1</v>
      </c>
      <c r="G1775" s="69">
        <v>64015301</v>
      </c>
      <c r="H1775" s="59">
        <v>0</v>
      </c>
      <c r="I1775" s="59">
        <v>0</v>
      </c>
      <c r="J1775" s="69">
        <v>1</v>
      </c>
      <c r="K1775" s="69">
        <v>0</v>
      </c>
      <c r="L1775" s="59">
        <v>0</v>
      </c>
      <c r="M1775" s="59">
        <v>0</v>
      </c>
      <c r="N1775" s="59" t="s">
        <v>4198</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3">
        <v>0</v>
      </c>
      <c r="AU1775" s="59">
        <v>0</v>
      </c>
      <c r="AV1775" s="59"/>
      <c r="AW1775" s="262">
        <v>0</v>
      </c>
      <c r="AX1775" s="59">
        <v>0</v>
      </c>
      <c r="AY1775" s="59">
        <v>0</v>
      </c>
      <c r="AZ1775" s="59">
        <v>0</v>
      </c>
      <c r="BA1775" s="20" t="s">
        <v>206</v>
      </c>
      <c r="BB1775" s="59">
        <v>0</v>
      </c>
      <c r="BC1775" s="264">
        <v>0</v>
      </c>
      <c r="BD1775" s="31">
        <v>1</v>
      </c>
      <c r="BE1775" s="59" t="s">
        <v>4199</v>
      </c>
      <c r="BF1775" s="59" t="s">
        <v>4200</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ht="20.1" customHeight="1" spans="3:78">
      <c r="C1776" s="32">
        <v>69054034</v>
      </c>
      <c r="D1776" s="262" t="s">
        <v>2526</v>
      </c>
      <c r="E1776" s="262" t="s">
        <v>2527</v>
      </c>
      <c r="F1776" s="69">
        <v>1</v>
      </c>
      <c r="G1776" s="69">
        <v>64015401</v>
      </c>
      <c r="H1776" s="59">
        <v>0</v>
      </c>
      <c r="I1776" s="59">
        <v>0</v>
      </c>
      <c r="J1776" s="69">
        <v>1</v>
      </c>
      <c r="K1776" s="69">
        <v>0</v>
      </c>
      <c r="L1776" s="59">
        <v>0</v>
      </c>
      <c r="M1776" s="59">
        <v>0</v>
      </c>
      <c r="N1776" s="59" t="s">
        <v>4201</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3">
        <v>0</v>
      </c>
      <c r="AU1776" s="59">
        <v>0</v>
      </c>
      <c r="AV1776" s="59"/>
      <c r="AW1776" s="262">
        <v>0</v>
      </c>
      <c r="AX1776" s="59">
        <v>0</v>
      </c>
      <c r="AY1776" s="59">
        <v>0</v>
      </c>
      <c r="AZ1776" s="59">
        <v>0</v>
      </c>
      <c r="BA1776" s="20" t="s">
        <v>206</v>
      </c>
      <c r="BB1776" s="59">
        <v>0</v>
      </c>
      <c r="BC1776" s="264">
        <v>0</v>
      </c>
      <c r="BD1776" s="31">
        <v>1</v>
      </c>
      <c r="BE1776" s="59" t="s">
        <v>4202</v>
      </c>
      <c r="BF1776" s="59" t="s">
        <v>4203</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1" customFormat="1" ht="20.1" customHeight="1" spans="3:78">
      <c r="C1777" s="74">
        <v>69055001</v>
      </c>
      <c r="D1777" s="265" t="s">
        <v>1450</v>
      </c>
      <c r="E1777" s="265" t="s">
        <v>1732</v>
      </c>
      <c r="F1777" s="266">
        <v>1</v>
      </c>
      <c r="G1777" s="74">
        <v>65011101</v>
      </c>
      <c r="H1777" s="267">
        <v>0</v>
      </c>
      <c r="I1777" s="267">
        <v>0</v>
      </c>
      <c r="J1777" s="266">
        <v>1</v>
      </c>
      <c r="K1777" s="266">
        <v>0</v>
      </c>
      <c r="L1777" s="267">
        <v>0</v>
      </c>
      <c r="M1777" s="267">
        <v>0</v>
      </c>
      <c r="N1777" s="267" t="s">
        <v>4204</v>
      </c>
      <c r="O1777" s="267">
        <v>3</v>
      </c>
      <c r="P1777" s="267">
        <v>0</v>
      </c>
      <c r="Q1777" s="267">
        <v>0</v>
      </c>
      <c r="R1777" s="267">
        <v>0</v>
      </c>
      <c r="S1777" s="73">
        <v>0</v>
      </c>
      <c r="T1777" s="267">
        <v>0</v>
      </c>
      <c r="U1777" s="72">
        <v>1</v>
      </c>
      <c r="V1777" s="267">
        <v>0</v>
      </c>
      <c r="W1777" s="267">
        <v>0</v>
      </c>
      <c r="X1777" s="267">
        <v>0</v>
      </c>
      <c r="Y1777" s="73">
        <v>0</v>
      </c>
      <c r="Z1777" s="267">
        <v>0</v>
      </c>
      <c r="AA1777" s="267">
        <v>0</v>
      </c>
      <c r="AB1777" s="267">
        <v>0</v>
      </c>
      <c r="AC1777" s="267">
        <v>0</v>
      </c>
      <c r="AD1777" s="266">
        <v>0</v>
      </c>
      <c r="AE1777" s="267">
        <v>0</v>
      </c>
      <c r="AF1777" s="267">
        <v>0</v>
      </c>
      <c r="AG1777" s="267">
        <v>0</v>
      </c>
      <c r="AH1777" s="267">
        <v>0</v>
      </c>
      <c r="AI1777" s="267">
        <v>0</v>
      </c>
      <c r="AJ1777" s="267">
        <v>0</v>
      </c>
      <c r="AK1777" s="73">
        <v>0</v>
      </c>
      <c r="AL1777" s="267">
        <v>0</v>
      </c>
      <c r="AM1777" s="267">
        <v>0</v>
      </c>
      <c r="AN1777" s="267">
        <v>0</v>
      </c>
      <c r="AO1777" s="267">
        <v>0</v>
      </c>
      <c r="AP1777" s="267">
        <v>0</v>
      </c>
      <c r="AQ1777" s="267">
        <v>0</v>
      </c>
      <c r="AR1777" s="267">
        <v>0</v>
      </c>
      <c r="AS1777" s="267">
        <v>0</v>
      </c>
      <c r="AT1777" s="279">
        <v>0</v>
      </c>
      <c r="AU1777" s="267">
        <v>0</v>
      </c>
      <c r="AV1777" s="267"/>
      <c r="AW1777" s="265">
        <v>0</v>
      </c>
      <c r="AX1777" s="267">
        <v>0</v>
      </c>
      <c r="AY1777" s="267">
        <v>0</v>
      </c>
      <c r="AZ1777" s="267">
        <v>0</v>
      </c>
      <c r="BA1777" s="131" t="s">
        <v>206</v>
      </c>
      <c r="BB1777" s="267">
        <v>0</v>
      </c>
      <c r="BC1777" s="280">
        <v>0</v>
      </c>
      <c r="BD1777" s="75">
        <v>1</v>
      </c>
      <c r="BE1777" s="265" t="s">
        <v>4205</v>
      </c>
      <c r="BF1777" s="265"/>
      <c r="BG1777" s="267">
        <v>0</v>
      </c>
      <c r="BH1777" s="135">
        <v>0</v>
      </c>
      <c r="BI1777" s="73">
        <v>0</v>
      </c>
      <c r="BJ1777" s="267">
        <v>0</v>
      </c>
      <c r="BK1777" s="267">
        <v>0</v>
      </c>
      <c r="BL1777" s="267">
        <v>0</v>
      </c>
      <c r="BM1777" s="90">
        <v>0</v>
      </c>
      <c r="BN1777" s="73">
        <v>0</v>
      </c>
      <c r="BO1777" s="73">
        <v>0</v>
      </c>
      <c r="BP1777" s="73">
        <v>0</v>
      </c>
      <c r="BQ1777" s="73">
        <v>0</v>
      </c>
      <c r="BR1777" s="73">
        <v>0</v>
      </c>
      <c r="BS1777" s="73">
        <v>0</v>
      </c>
      <c r="BT1777" s="73">
        <v>0</v>
      </c>
      <c r="BU1777" s="73">
        <v>0</v>
      </c>
      <c r="BV1777" s="73"/>
      <c r="BW1777" s="73"/>
      <c r="BX1777" s="73"/>
      <c r="BY1777" s="73"/>
      <c r="BZ1777" s="23"/>
    </row>
    <row r="1778" s="1" customFormat="1" ht="20.1" customHeight="1" spans="3:78">
      <c r="C1778" s="74">
        <v>69055002</v>
      </c>
      <c r="D1778" s="265" t="s">
        <v>1457</v>
      </c>
      <c r="E1778" s="265" t="s">
        <v>1797</v>
      </c>
      <c r="F1778" s="266">
        <v>1</v>
      </c>
      <c r="G1778" s="74">
        <v>65011201</v>
      </c>
      <c r="H1778" s="267">
        <v>0</v>
      </c>
      <c r="I1778" s="267">
        <v>0</v>
      </c>
      <c r="J1778" s="266">
        <v>1</v>
      </c>
      <c r="K1778" s="266">
        <v>0</v>
      </c>
      <c r="L1778" s="267">
        <v>0</v>
      </c>
      <c r="M1778" s="267">
        <v>0</v>
      </c>
      <c r="N1778" s="267" t="s">
        <v>4206</v>
      </c>
      <c r="O1778" s="267">
        <v>3</v>
      </c>
      <c r="P1778" s="267">
        <v>0</v>
      </c>
      <c r="Q1778" s="267">
        <v>0</v>
      </c>
      <c r="R1778" s="267">
        <v>0</v>
      </c>
      <c r="S1778" s="73">
        <v>0</v>
      </c>
      <c r="T1778" s="267">
        <v>0</v>
      </c>
      <c r="U1778" s="72">
        <v>1</v>
      </c>
      <c r="V1778" s="267">
        <v>0</v>
      </c>
      <c r="W1778" s="267">
        <v>0</v>
      </c>
      <c r="X1778" s="267">
        <v>0</v>
      </c>
      <c r="Y1778" s="73">
        <v>0</v>
      </c>
      <c r="Z1778" s="267">
        <v>0</v>
      </c>
      <c r="AA1778" s="267">
        <v>0</v>
      </c>
      <c r="AB1778" s="267">
        <v>0</v>
      </c>
      <c r="AC1778" s="267">
        <v>0</v>
      </c>
      <c r="AD1778" s="266">
        <v>0</v>
      </c>
      <c r="AE1778" s="267">
        <v>0</v>
      </c>
      <c r="AF1778" s="267">
        <v>0</v>
      </c>
      <c r="AG1778" s="267">
        <v>0</v>
      </c>
      <c r="AH1778" s="267">
        <v>0</v>
      </c>
      <c r="AI1778" s="267">
        <v>0</v>
      </c>
      <c r="AJ1778" s="267">
        <v>0</v>
      </c>
      <c r="AK1778" s="73">
        <v>0</v>
      </c>
      <c r="AL1778" s="267">
        <v>0</v>
      </c>
      <c r="AM1778" s="267">
        <v>0</v>
      </c>
      <c r="AN1778" s="267">
        <v>0</v>
      </c>
      <c r="AO1778" s="267">
        <v>0</v>
      </c>
      <c r="AP1778" s="267">
        <v>0</v>
      </c>
      <c r="AQ1778" s="267">
        <v>0</v>
      </c>
      <c r="AR1778" s="267">
        <v>0</v>
      </c>
      <c r="AS1778" s="267">
        <v>0</v>
      </c>
      <c r="AT1778" s="279">
        <v>0</v>
      </c>
      <c r="AU1778" s="267">
        <v>0</v>
      </c>
      <c r="AV1778" s="267"/>
      <c r="AW1778" s="265">
        <v>0</v>
      </c>
      <c r="AX1778" s="267">
        <v>0</v>
      </c>
      <c r="AY1778" s="267">
        <v>0</v>
      </c>
      <c r="AZ1778" s="267">
        <v>0</v>
      </c>
      <c r="BA1778" s="131" t="s">
        <v>206</v>
      </c>
      <c r="BB1778" s="267">
        <v>0</v>
      </c>
      <c r="BC1778" s="280">
        <v>0</v>
      </c>
      <c r="BD1778" s="75">
        <v>1</v>
      </c>
      <c r="BE1778" s="265" t="s">
        <v>4207</v>
      </c>
      <c r="BF1778" s="265"/>
      <c r="BG1778" s="267">
        <v>0</v>
      </c>
      <c r="BH1778" s="135">
        <v>0</v>
      </c>
      <c r="BI1778" s="73">
        <v>0</v>
      </c>
      <c r="BJ1778" s="267">
        <v>0</v>
      </c>
      <c r="BK1778" s="267">
        <v>0</v>
      </c>
      <c r="BL1778" s="267">
        <v>0</v>
      </c>
      <c r="BM1778" s="90">
        <v>0</v>
      </c>
      <c r="BN1778" s="73">
        <v>0</v>
      </c>
      <c r="BO1778" s="73">
        <v>0</v>
      </c>
      <c r="BP1778" s="73">
        <v>0</v>
      </c>
      <c r="BQ1778" s="73">
        <v>0</v>
      </c>
      <c r="BR1778" s="73">
        <v>0</v>
      </c>
      <c r="BS1778" s="73">
        <v>0</v>
      </c>
      <c r="BT1778" s="73">
        <v>0</v>
      </c>
      <c r="BU1778" s="73">
        <v>0</v>
      </c>
      <c r="BV1778" s="73"/>
      <c r="BW1778" s="73"/>
      <c r="BX1778" s="73"/>
      <c r="BY1778" s="73"/>
      <c r="BZ1778" s="23"/>
    </row>
    <row r="1779" s="1" customFormat="1" ht="20.1" customHeight="1" spans="3:78">
      <c r="C1779" s="74">
        <v>69055003</v>
      </c>
      <c r="D1779" s="265" t="s">
        <v>1464</v>
      </c>
      <c r="E1779" s="265" t="s">
        <v>1646</v>
      </c>
      <c r="F1779" s="266">
        <v>1</v>
      </c>
      <c r="G1779" s="74">
        <v>65011301</v>
      </c>
      <c r="H1779" s="267">
        <v>0</v>
      </c>
      <c r="I1779" s="267">
        <v>0</v>
      </c>
      <c r="J1779" s="266">
        <v>1</v>
      </c>
      <c r="K1779" s="266">
        <v>0</v>
      </c>
      <c r="L1779" s="267">
        <v>0</v>
      </c>
      <c r="M1779" s="267">
        <v>0</v>
      </c>
      <c r="N1779" s="267" t="s">
        <v>4208</v>
      </c>
      <c r="O1779" s="267">
        <v>3</v>
      </c>
      <c r="P1779" s="267">
        <v>0</v>
      </c>
      <c r="Q1779" s="267">
        <v>0</v>
      </c>
      <c r="R1779" s="267">
        <v>0</v>
      </c>
      <c r="S1779" s="73">
        <v>0</v>
      </c>
      <c r="T1779" s="267">
        <v>0</v>
      </c>
      <c r="U1779" s="72">
        <v>1</v>
      </c>
      <c r="V1779" s="267">
        <v>0</v>
      </c>
      <c r="W1779" s="267">
        <v>0</v>
      </c>
      <c r="X1779" s="267">
        <v>0</v>
      </c>
      <c r="Y1779" s="73">
        <v>0</v>
      </c>
      <c r="Z1779" s="267">
        <v>0</v>
      </c>
      <c r="AA1779" s="267">
        <v>0</v>
      </c>
      <c r="AB1779" s="267">
        <v>0</v>
      </c>
      <c r="AC1779" s="267">
        <v>0</v>
      </c>
      <c r="AD1779" s="266">
        <v>0</v>
      </c>
      <c r="AE1779" s="267">
        <v>0</v>
      </c>
      <c r="AF1779" s="267">
        <v>0</v>
      </c>
      <c r="AG1779" s="267">
        <v>0</v>
      </c>
      <c r="AH1779" s="267">
        <v>0</v>
      </c>
      <c r="AI1779" s="267">
        <v>0</v>
      </c>
      <c r="AJ1779" s="267">
        <v>0</v>
      </c>
      <c r="AK1779" s="73">
        <v>0</v>
      </c>
      <c r="AL1779" s="267">
        <v>0</v>
      </c>
      <c r="AM1779" s="267">
        <v>0</v>
      </c>
      <c r="AN1779" s="267">
        <v>0</v>
      </c>
      <c r="AO1779" s="267">
        <v>0</v>
      </c>
      <c r="AP1779" s="267">
        <v>0</v>
      </c>
      <c r="AQ1779" s="267">
        <v>0</v>
      </c>
      <c r="AR1779" s="267">
        <v>0</v>
      </c>
      <c r="AS1779" s="267">
        <v>0</v>
      </c>
      <c r="AT1779" s="279">
        <v>0</v>
      </c>
      <c r="AU1779" s="267">
        <v>0</v>
      </c>
      <c r="AV1779" s="267"/>
      <c r="AW1779" s="265">
        <v>0</v>
      </c>
      <c r="AX1779" s="267">
        <v>0</v>
      </c>
      <c r="AY1779" s="267">
        <v>0</v>
      </c>
      <c r="AZ1779" s="267">
        <v>0</v>
      </c>
      <c r="BA1779" s="131" t="s">
        <v>206</v>
      </c>
      <c r="BB1779" s="267">
        <v>0</v>
      </c>
      <c r="BC1779" s="280">
        <v>0</v>
      </c>
      <c r="BD1779" s="75">
        <v>1</v>
      </c>
      <c r="BE1779" s="265" t="s">
        <v>4209</v>
      </c>
      <c r="BF1779" s="265"/>
      <c r="BG1779" s="267">
        <v>0</v>
      </c>
      <c r="BH1779" s="135">
        <v>0</v>
      </c>
      <c r="BI1779" s="73">
        <v>0</v>
      </c>
      <c r="BJ1779" s="267">
        <v>0</v>
      </c>
      <c r="BK1779" s="267">
        <v>0</v>
      </c>
      <c r="BL1779" s="267">
        <v>0</v>
      </c>
      <c r="BM1779" s="90">
        <v>0</v>
      </c>
      <c r="BN1779" s="73">
        <v>0</v>
      </c>
      <c r="BO1779" s="73">
        <v>0</v>
      </c>
      <c r="BP1779" s="73">
        <v>0</v>
      </c>
      <c r="BQ1779" s="73">
        <v>0</v>
      </c>
      <c r="BR1779" s="73">
        <v>0</v>
      </c>
      <c r="BS1779" s="73">
        <v>0</v>
      </c>
      <c r="BT1779" s="73">
        <v>0</v>
      </c>
      <c r="BU1779" s="73">
        <v>0</v>
      </c>
      <c r="BV1779" s="73"/>
      <c r="BW1779" s="73"/>
      <c r="BX1779" s="73"/>
      <c r="BY1779" s="73"/>
      <c r="BZ1779" s="23"/>
    </row>
    <row r="1780" s="1" customFormat="1" ht="20.1" customHeight="1" spans="3:78">
      <c r="C1780" s="74">
        <v>69055011</v>
      </c>
      <c r="D1780" s="265" t="s">
        <v>2589</v>
      </c>
      <c r="E1780" s="265" t="s">
        <v>1723</v>
      </c>
      <c r="F1780" s="266">
        <v>1</v>
      </c>
      <c r="G1780" s="74">
        <v>65021101</v>
      </c>
      <c r="H1780" s="267">
        <v>0</v>
      </c>
      <c r="I1780" s="267">
        <v>0</v>
      </c>
      <c r="J1780" s="266">
        <v>1</v>
      </c>
      <c r="K1780" s="266">
        <v>0</v>
      </c>
      <c r="L1780" s="267">
        <v>0</v>
      </c>
      <c r="M1780" s="267">
        <v>0</v>
      </c>
      <c r="N1780" s="267" t="s">
        <v>4210</v>
      </c>
      <c r="O1780" s="267">
        <v>3</v>
      </c>
      <c r="P1780" s="267">
        <v>0</v>
      </c>
      <c r="Q1780" s="267">
        <v>0</v>
      </c>
      <c r="R1780" s="267">
        <v>0</v>
      </c>
      <c r="S1780" s="73">
        <v>0</v>
      </c>
      <c r="T1780" s="267">
        <v>0</v>
      </c>
      <c r="U1780" s="72">
        <v>1</v>
      </c>
      <c r="V1780" s="267">
        <v>0</v>
      </c>
      <c r="W1780" s="267">
        <v>0</v>
      </c>
      <c r="X1780" s="267">
        <v>0</v>
      </c>
      <c r="Y1780" s="73">
        <v>0</v>
      </c>
      <c r="Z1780" s="267">
        <v>0</v>
      </c>
      <c r="AA1780" s="267">
        <v>0</v>
      </c>
      <c r="AB1780" s="267">
        <v>0</v>
      </c>
      <c r="AC1780" s="267">
        <v>0</v>
      </c>
      <c r="AD1780" s="266">
        <v>0</v>
      </c>
      <c r="AE1780" s="267">
        <v>0</v>
      </c>
      <c r="AF1780" s="267">
        <v>0</v>
      </c>
      <c r="AG1780" s="267">
        <v>0</v>
      </c>
      <c r="AH1780" s="267">
        <v>0</v>
      </c>
      <c r="AI1780" s="267">
        <v>0</v>
      </c>
      <c r="AJ1780" s="267">
        <v>0</v>
      </c>
      <c r="AK1780" s="73">
        <v>0</v>
      </c>
      <c r="AL1780" s="267">
        <v>0</v>
      </c>
      <c r="AM1780" s="267">
        <v>0</v>
      </c>
      <c r="AN1780" s="267">
        <v>0</v>
      </c>
      <c r="AO1780" s="267">
        <v>0</v>
      </c>
      <c r="AP1780" s="267">
        <v>0</v>
      </c>
      <c r="AQ1780" s="267">
        <v>0</v>
      </c>
      <c r="AR1780" s="267">
        <v>0</v>
      </c>
      <c r="AS1780" s="267">
        <v>0</v>
      </c>
      <c r="AT1780" s="279">
        <v>0</v>
      </c>
      <c r="AU1780" s="267">
        <v>0</v>
      </c>
      <c r="AV1780" s="267"/>
      <c r="AW1780" s="265">
        <v>0</v>
      </c>
      <c r="AX1780" s="267">
        <v>0</v>
      </c>
      <c r="AY1780" s="267">
        <v>0</v>
      </c>
      <c r="AZ1780" s="267">
        <v>0</v>
      </c>
      <c r="BA1780" s="131" t="s">
        <v>206</v>
      </c>
      <c r="BB1780" s="267">
        <v>0</v>
      </c>
      <c r="BC1780" s="280">
        <v>0</v>
      </c>
      <c r="BD1780" s="75">
        <v>1</v>
      </c>
      <c r="BE1780" s="267" t="str">
        <f>"技能:"&amp;D1780&amp;" 提升1级"</f>
        <v>技能:巨力震击 提升1级</v>
      </c>
      <c r="BF1780" s="267"/>
      <c r="BG1780" s="267">
        <v>0</v>
      </c>
      <c r="BH1780" s="135">
        <v>0</v>
      </c>
      <c r="BI1780" s="73">
        <v>0</v>
      </c>
      <c r="BJ1780" s="267">
        <v>0</v>
      </c>
      <c r="BK1780" s="267">
        <v>0</v>
      </c>
      <c r="BL1780" s="267">
        <v>0</v>
      </c>
      <c r="BM1780" s="90">
        <v>0</v>
      </c>
      <c r="BN1780" s="73">
        <v>0</v>
      </c>
      <c r="BO1780" s="73">
        <v>0</v>
      </c>
      <c r="BP1780" s="73">
        <v>0</v>
      </c>
      <c r="BQ1780" s="73">
        <v>0</v>
      </c>
      <c r="BR1780" s="73">
        <v>0</v>
      </c>
      <c r="BS1780" s="73">
        <v>0</v>
      </c>
      <c r="BT1780" s="73">
        <v>0</v>
      </c>
      <c r="BU1780" s="73">
        <v>0</v>
      </c>
      <c r="BV1780" s="73"/>
      <c r="BW1780" s="73"/>
      <c r="BX1780" s="73"/>
      <c r="BY1780" s="73"/>
      <c r="BZ1780" s="23"/>
    </row>
    <row r="1781" s="1" customFormat="1" ht="20.1" customHeight="1" spans="3:78">
      <c r="C1781" s="74">
        <v>69055012</v>
      </c>
      <c r="D1781" s="265" t="s">
        <v>2597</v>
      </c>
      <c r="E1781" s="265" t="s">
        <v>4211</v>
      </c>
      <c r="F1781" s="266">
        <v>1</v>
      </c>
      <c r="G1781" s="74">
        <v>65021201</v>
      </c>
      <c r="H1781" s="267">
        <v>0</v>
      </c>
      <c r="I1781" s="267">
        <v>0</v>
      </c>
      <c r="J1781" s="266">
        <v>1</v>
      </c>
      <c r="K1781" s="266">
        <v>0</v>
      </c>
      <c r="L1781" s="267">
        <v>0</v>
      </c>
      <c r="M1781" s="267">
        <v>0</v>
      </c>
      <c r="N1781" s="267" t="s">
        <v>4212</v>
      </c>
      <c r="O1781" s="267">
        <v>3</v>
      </c>
      <c r="P1781" s="267">
        <v>0</v>
      </c>
      <c r="Q1781" s="267">
        <v>0</v>
      </c>
      <c r="R1781" s="267">
        <v>0</v>
      </c>
      <c r="S1781" s="73">
        <v>0</v>
      </c>
      <c r="T1781" s="267">
        <v>0</v>
      </c>
      <c r="U1781" s="72">
        <v>1</v>
      </c>
      <c r="V1781" s="267">
        <v>0</v>
      </c>
      <c r="W1781" s="267">
        <v>0</v>
      </c>
      <c r="X1781" s="267">
        <v>0</v>
      </c>
      <c r="Y1781" s="73">
        <v>0</v>
      </c>
      <c r="Z1781" s="267">
        <v>0</v>
      </c>
      <c r="AA1781" s="267">
        <v>0</v>
      </c>
      <c r="AB1781" s="267">
        <v>0</v>
      </c>
      <c r="AC1781" s="267">
        <v>0</v>
      </c>
      <c r="AD1781" s="266">
        <v>0</v>
      </c>
      <c r="AE1781" s="267">
        <v>0</v>
      </c>
      <c r="AF1781" s="267">
        <v>0</v>
      </c>
      <c r="AG1781" s="267">
        <v>0</v>
      </c>
      <c r="AH1781" s="267">
        <v>0</v>
      </c>
      <c r="AI1781" s="267">
        <v>0</v>
      </c>
      <c r="AJ1781" s="267">
        <v>0</v>
      </c>
      <c r="AK1781" s="73">
        <v>0</v>
      </c>
      <c r="AL1781" s="267">
        <v>0</v>
      </c>
      <c r="AM1781" s="267">
        <v>0</v>
      </c>
      <c r="AN1781" s="267">
        <v>0</v>
      </c>
      <c r="AO1781" s="267">
        <v>0</v>
      </c>
      <c r="AP1781" s="267">
        <v>0</v>
      </c>
      <c r="AQ1781" s="267">
        <v>0</v>
      </c>
      <c r="AR1781" s="267">
        <v>0</v>
      </c>
      <c r="AS1781" s="267">
        <v>0</v>
      </c>
      <c r="AT1781" s="279">
        <v>0</v>
      </c>
      <c r="AU1781" s="267">
        <v>0</v>
      </c>
      <c r="AV1781" s="267"/>
      <c r="AW1781" s="265">
        <v>0</v>
      </c>
      <c r="AX1781" s="267">
        <v>0</v>
      </c>
      <c r="AY1781" s="267">
        <v>0</v>
      </c>
      <c r="AZ1781" s="267">
        <v>0</v>
      </c>
      <c r="BA1781" s="131" t="s">
        <v>206</v>
      </c>
      <c r="BB1781" s="267">
        <v>0</v>
      </c>
      <c r="BC1781" s="280">
        <v>0</v>
      </c>
      <c r="BD1781" s="75">
        <v>1</v>
      </c>
      <c r="BE1781" s="267" t="str">
        <f t="shared" ref="BE1781:BE1791" si="150">"技能:"&amp;D1781&amp;" 提升1级"</f>
        <v>技能:守护冲击 提升1级</v>
      </c>
      <c r="BF1781" s="267"/>
      <c r="BG1781" s="267">
        <v>0</v>
      </c>
      <c r="BH1781" s="135">
        <v>0</v>
      </c>
      <c r="BI1781" s="73">
        <v>0</v>
      </c>
      <c r="BJ1781" s="267">
        <v>0</v>
      </c>
      <c r="BK1781" s="267">
        <v>0</v>
      </c>
      <c r="BL1781" s="267">
        <v>0</v>
      </c>
      <c r="BM1781" s="90">
        <v>0</v>
      </c>
      <c r="BN1781" s="73">
        <v>0</v>
      </c>
      <c r="BO1781" s="73">
        <v>0</v>
      </c>
      <c r="BP1781" s="73">
        <v>0</v>
      </c>
      <c r="BQ1781" s="73">
        <v>0</v>
      </c>
      <c r="BR1781" s="73">
        <v>0</v>
      </c>
      <c r="BS1781" s="73">
        <v>0</v>
      </c>
      <c r="BT1781" s="73">
        <v>0</v>
      </c>
      <c r="BU1781" s="73">
        <v>0</v>
      </c>
      <c r="BV1781" s="73"/>
      <c r="BW1781" s="73"/>
      <c r="BX1781" s="73"/>
      <c r="BY1781" s="73"/>
      <c r="BZ1781" s="23"/>
    </row>
    <row r="1782" s="1" customFormat="1" ht="20.1" customHeight="1" spans="3:78">
      <c r="C1782" s="74">
        <v>69055013</v>
      </c>
      <c r="D1782" s="265" t="s">
        <v>2606</v>
      </c>
      <c r="E1782" s="265" t="s">
        <v>1748</v>
      </c>
      <c r="F1782" s="266">
        <v>1</v>
      </c>
      <c r="G1782" s="74">
        <v>65021301</v>
      </c>
      <c r="H1782" s="267">
        <v>0</v>
      </c>
      <c r="I1782" s="267">
        <v>0</v>
      </c>
      <c r="J1782" s="266">
        <v>1</v>
      </c>
      <c r="K1782" s="266">
        <v>0</v>
      </c>
      <c r="L1782" s="267">
        <v>0</v>
      </c>
      <c r="M1782" s="267">
        <v>0</v>
      </c>
      <c r="N1782" s="267" t="s">
        <v>4213</v>
      </c>
      <c r="O1782" s="267">
        <v>3</v>
      </c>
      <c r="P1782" s="267">
        <v>0</v>
      </c>
      <c r="Q1782" s="267">
        <v>0</v>
      </c>
      <c r="R1782" s="267">
        <v>0</v>
      </c>
      <c r="S1782" s="73">
        <v>0</v>
      </c>
      <c r="T1782" s="267">
        <v>0</v>
      </c>
      <c r="U1782" s="72">
        <v>1</v>
      </c>
      <c r="V1782" s="267">
        <v>0</v>
      </c>
      <c r="W1782" s="267">
        <v>0</v>
      </c>
      <c r="X1782" s="267">
        <v>0</v>
      </c>
      <c r="Y1782" s="73">
        <v>0</v>
      </c>
      <c r="Z1782" s="267">
        <v>0</v>
      </c>
      <c r="AA1782" s="267">
        <v>0</v>
      </c>
      <c r="AB1782" s="267">
        <v>0</v>
      </c>
      <c r="AC1782" s="267">
        <v>0</v>
      </c>
      <c r="AD1782" s="266">
        <v>0</v>
      </c>
      <c r="AE1782" s="267">
        <v>0</v>
      </c>
      <c r="AF1782" s="267">
        <v>0</v>
      </c>
      <c r="AG1782" s="267">
        <v>0</v>
      </c>
      <c r="AH1782" s="267">
        <v>0</v>
      </c>
      <c r="AI1782" s="267">
        <v>0</v>
      </c>
      <c r="AJ1782" s="267">
        <v>0</v>
      </c>
      <c r="AK1782" s="73">
        <v>0</v>
      </c>
      <c r="AL1782" s="267">
        <v>0</v>
      </c>
      <c r="AM1782" s="267">
        <v>0</v>
      </c>
      <c r="AN1782" s="267">
        <v>0</v>
      </c>
      <c r="AO1782" s="267">
        <v>0</v>
      </c>
      <c r="AP1782" s="267">
        <v>0</v>
      </c>
      <c r="AQ1782" s="267">
        <v>0</v>
      </c>
      <c r="AR1782" s="267">
        <v>0</v>
      </c>
      <c r="AS1782" s="267">
        <v>0</v>
      </c>
      <c r="AT1782" s="279">
        <v>0</v>
      </c>
      <c r="AU1782" s="267">
        <v>0</v>
      </c>
      <c r="AV1782" s="267"/>
      <c r="AW1782" s="265">
        <v>0</v>
      </c>
      <c r="AX1782" s="267">
        <v>0</v>
      </c>
      <c r="AY1782" s="267">
        <v>0</v>
      </c>
      <c r="AZ1782" s="267">
        <v>0</v>
      </c>
      <c r="BA1782" s="131" t="s">
        <v>206</v>
      </c>
      <c r="BB1782" s="267">
        <v>0</v>
      </c>
      <c r="BC1782" s="280">
        <v>0</v>
      </c>
      <c r="BD1782" s="75">
        <v>1</v>
      </c>
      <c r="BE1782" s="267" t="str">
        <f t="shared" si="150"/>
        <v>技能:巨剑之力 提升1级</v>
      </c>
      <c r="BF1782" s="267"/>
      <c r="BG1782" s="267">
        <v>0</v>
      </c>
      <c r="BH1782" s="135">
        <v>0</v>
      </c>
      <c r="BI1782" s="73">
        <v>0</v>
      </c>
      <c r="BJ1782" s="267">
        <v>0</v>
      </c>
      <c r="BK1782" s="267">
        <v>0</v>
      </c>
      <c r="BL1782" s="267">
        <v>0</v>
      </c>
      <c r="BM1782" s="90">
        <v>0</v>
      </c>
      <c r="BN1782" s="73">
        <v>0</v>
      </c>
      <c r="BO1782" s="73">
        <v>0</v>
      </c>
      <c r="BP1782" s="73">
        <v>0</v>
      </c>
      <c r="BQ1782" s="73">
        <v>0</v>
      </c>
      <c r="BR1782" s="73">
        <v>0</v>
      </c>
      <c r="BS1782" s="73">
        <v>0</v>
      </c>
      <c r="BT1782" s="73">
        <v>0</v>
      </c>
      <c r="BU1782" s="73">
        <v>0</v>
      </c>
      <c r="BV1782" s="73"/>
      <c r="BW1782" s="73"/>
      <c r="BX1782" s="73"/>
      <c r="BY1782" s="73"/>
      <c r="BZ1782" s="23"/>
    </row>
    <row r="1783" s="1" customFormat="1" ht="20.1" customHeight="1" spans="3:78">
      <c r="C1783" s="74">
        <v>69055014</v>
      </c>
      <c r="D1783" s="265" t="s">
        <v>2619</v>
      </c>
      <c r="E1783" s="265" t="s">
        <v>1797</v>
      </c>
      <c r="F1783" s="266">
        <v>1</v>
      </c>
      <c r="G1783" s="74">
        <v>65021401</v>
      </c>
      <c r="H1783" s="267">
        <v>0</v>
      </c>
      <c r="I1783" s="267">
        <v>0</v>
      </c>
      <c r="J1783" s="266">
        <v>1</v>
      </c>
      <c r="K1783" s="266">
        <v>0</v>
      </c>
      <c r="L1783" s="267">
        <v>0</v>
      </c>
      <c r="M1783" s="267">
        <v>0</v>
      </c>
      <c r="N1783" s="267" t="s">
        <v>4214</v>
      </c>
      <c r="O1783" s="267">
        <v>3</v>
      </c>
      <c r="P1783" s="267">
        <v>0</v>
      </c>
      <c r="Q1783" s="267">
        <v>0</v>
      </c>
      <c r="R1783" s="267">
        <v>0</v>
      </c>
      <c r="S1783" s="73">
        <v>0</v>
      </c>
      <c r="T1783" s="267">
        <v>0</v>
      </c>
      <c r="U1783" s="72">
        <v>1</v>
      </c>
      <c r="V1783" s="267">
        <v>0</v>
      </c>
      <c r="W1783" s="267">
        <v>0</v>
      </c>
      <c r="X1783" s="267">
        <v>0</v>
      </c>
      <c r="Y1783" s="73">
        <v>0</v>
      </c>
      <c r="Z1783" s="267">
        <v>0</v>
      </c>
      <c r="AA1783" s="267">
        <v>0</v>
      </c>
      <c r="AB1783" s="267">
        <v>0</v>
      </c>
      <c r="AC1783" s="267">
        <v>0</v>
      </c>
      <c r="AD1783" s="266">
        <v>0</v>
      </c>
      <c r="AE1783" s="267">
        <v>0</v>
      </c>
      <c r="AF1783" s="267">
        <v>0</v>
      </c>
      <c r="AG1783" s="267">
        <v>0</v>
      </c>
      <c r="AH1783" s="267">
        <v>0</v>
      </c>
      <c r="AI1783" s="267">
        <v>0</v>
      </c>
      <c r="AJ1783" s="267">
        <v>0</v>
      </c>
      <c r="AK1783" s="73">
        <v>0</v>
      </c>
      <c r="AL1783" s="267">
        <v>0</v>
      </c>
      <c r="AM1783" s="267">
        <v>0</v>
      </c>
      <c r="AN1783" s="267">
        <v>0</v>
      </c>
      <c r="AO1783" s="267">
        <v>0</v>
      </c>
      <c r="AP1783" s="267">
        <v>0</v>
      </c>
      <c r="AQ1783" s="267">
        <v>0</v>
      </c>
      <c r="AR1783" s="267">
        <v>0</v>
      </c>
      <c r="AS1783" s="267">
        <v>0</v>
      </c>
      <c r="AT1783" s="279">
        <v>0</v>
      </c>
      <c r="AU1783" s="267">
        <v>0</v>
      </c>
      <c r="AV1783" s="267"/>
      <c r="AW1783" s="265">
        <v>0</v>
      </c>
      <c r="AX1783" s="267">
        <v>0</v>
      </c>
      <c r="AY1783" s="267">
        <v>0</v>
      </c>
      <c r="AZ1783" s="267">
        <v>0</v>
      </c>
      <c r="BA1783" s="131" t="s">
        <v>206</v>
      </c>
      <c r="BB1783" s="267">
        <v>0</v>
      </c>
      <c r="BC1783" s="280">
        <v>0</v>
      </c>
      <c r="BD1783" s="75">
        <v>1</v>
      </c>
      <c r="BE1783" s="267" t="str">
        <f t="shared" si="150"/>
        <v>技能:守护天使 提升1级</v>
      </c>
      <c r="BF1783" s="267"/>
      <c r="BG1783" s="267">
        <v>0</v>
      </c>
      <c r="BH1783" s="135">
        <v>0</v>
      </c>
      <c r="BI1783" s="73">
        <v>0</v>
      </c>
      <c r="BJ1783" s="267">
        <v>0</v>
      </c>
      <c r="BK1783" s="267">
        <v>0</v>
      </c>
      <c r="BL1783" s="267">
        <v>0</v>
      </c>
      <c r="BM1783" s="90">
        <v>0</v>
      </c>
      <c r="BN1783" s="73">
        <v>0</v>
      </c>
      <c r="BO1783" s="73">
        <v>0</v>
      </c>
      <c r="BP1783" s="73">
        <v>0</v>
      </c>
      <c r="BQ1783" s="73">
        <v>0</v>
      </c>
      <c r="BR1783" s="73">
        <v>0</v>
      </c>
      <c r="BS1783" s="73">
        <v>0</v>
      </c>
      <c r="BT1783" s="73">
        <v>0</v>
      </c>
      <c r="BU1783" s="73">
        <v>0</v>
      </c>
      <c r="BV1783" s="73"/>
      <c r="BW1783" s="73"/>
      <c r="BX1783" s="73"/>
      <c r="BY1783" s="73"/>
      <c r="BZ1783" s="23"/>
    </row>
    <row r="1784" s="1" customFormat="1" ht="20.1" customHeight="1" spans="3:78">
      <c r="C1784" s="74">
        <v>69055021</v>
      </c>
      <c r="D1784" s="265" t="s">
        <v>2631</v>
      </c>
      <c r="E1784" s="265" t="s">
        <v>1748</v>
      </c>
      <c r="F1784" s="266">
        <v>1</v>
      </c>
      <c r="G1784" s="74">
        <v>65022101</v>
      </c>
      <c r="H1784" s="267">
        <v>0</v>
      </c>
      <c r="I1784" s="267">
        <v>0</v>
      </c>
      <c r="J1784" s="266">
        <v>1</v>
      </c>
      <c r="K1784" s="266">
        <v>0</v>
      </c>
      <c r="L1784" s="267">
        <v>0</v>
      </c>
      <c r="M1784" s="267">
        <v>0</v>
      </c>
      <c r="N1784" s="267" t="s">
        <v>4215</v>
      </c>
      <c r="O1784" s="267">
        <v>3</v>
      </c>
      <c r="P1784" s="267">
        <v>0</v>
      </c>
      <c r="Q1784" s="267">
        <v>0</v>
      </c>
      <c r="R1784" s="267">
        <v>0</v>
      </c>
      <c r="S1784" s="73">
        <v>0</v>
      </c>
      <c r="T1784" s="267">
        <v>0</v>
      </c>
      <c r="U1784" s="72">
        <v>1</v>
      </c>
      <c r="V1784" s="267">
        <v>0</v>
      </c>
      <c r="W1784" s="267">
        <v>0</v>
      </c>
      <c r="X1784" s="267">
        <v>0</v>
      </c>
      <c r="Y1784" s="73">
        <v>0</v>
      </c>
      <c r="Z1784" s="267">
        <v>0</v>
      </c>
      <c r="AA1784" s="267">
        <v>0</v>
      </c>
      <c r="AB1784" s="267">
        <v>0</v>
      </c>
      <c r="AC1784" s="267">
        <v>0</v>
      </c>
      <c r="AD1784" s="266">
        <v>0</v>
      </c>
      <c r="AE1784" s="267">
        <v>0</v>
      </c>
      <c r="AF1784" s="267">
        <v>0</v>
      </c>
      <c r="AG1784" s="267">
        <v>0</v>
      </c>
      <c r="AH1784" s="267">
        <v>0</v>
      </c>
      <c r="AI1784" s="267">
        <v>0</v>
      </c>
      <c r="AJ1784" s="267">
        <v>0</v>
      </c>
      <c r="AK1784" s="73">
        <v>0</v>
      </c>
      <c r="AL1784" s="267">
        <v>0</v>
      </c>
      <c r="AM1784" s="267">
        <v>0</v>
      </c>
      <c r="AN1784" s="267">
        <v>0</v>
      </c>
      <c r="AO1784" s="267">
        <v>0</v>
      </c>
      <c r="AP1784" s="267">
        <v>0</v>
      </c>
      <c r="AQ1784" s="267">
        <v>0</v>
      </c>
      <c r="AR1784" s="267">
        <v>0</v>
      </c>
      <c r="AS1784" s="267">
        <v>0</v>
      </c>
      <c r="AT1784" s="279">
        <v>0</v>
      </c>
      <c r="AU1784" s="267">
        <v>0</v>
      </c>
      <c r="AV1784" s="267"/>
      <c r="AW1784" s="265">
        <v>0</v>
      </c>
      <c r="AX1784" s="267">
        <v>0</v>
      </c>
      <c r="AY1784" s="267">
        <v>0</v>
      </c>
      <c r="AZ1784" s="267">
        <v>0</v>
      </c>
      <c r="BA1784" s="131" t="s">
        <v>206</v>
      </c>
      <c r="BB1784" s="267">
        <v>0</v>
      </c>
      <c r="BC1784" s="280">
        <v>0</v>
      </c>
      <c r="BD1784" s="75">
        <v>1</v>
      </c>
      <c r="BE1784" s="267" t="str">
        <f t="shared" si="150"/>
        <v>技能:隐匿一击 提升1级</v>
      </c>
      <c r="BF1784" s="267"/>
      <c r="BG1784" s="267">
        <v>0</v>
      </c>
      <c r="BH1784" s="135">
        <v>0</v>
      </c>
      <c r="BI1784" s="73">
        <v>0</v>
      </c>
      <c r="BJ1784" s="267">
        <v>0</v>
      </c>
      <c r="BK1784" s="267">
        <v>0</v>
      </c>
      <c r="BL1784" s="267">
        <v>0</v>
      </c>
      <c r="BM1784" s="90">
        <v>0</v>
      </c>
      <c r="BN1784" s="73">
        <v>0</v>
      </c>
      <c r="BO1784" s="73">
        <v>0</v>
      </c>
      <c r="BP1784" s="73">
        <v>0</v>
      </c>
      <c r="BQ1784" s="73">
        <v>0</v>
      </c>
      <c r="BR1784" s="73">
        <v>0</v>
      </c>
      <c r="BS1784" s="73">
        <v>0</v>
      </c>
      <c r="BT1784" s="73">
        <v>0</v>
      </c>
      <c r="BU1784" s="73">
        <v>0</v>
      </c>
      <c r="BV1784" s="73"/>
      <c r="BW1784" s="73"/>
      <c r="BX1784" s="73"/>
      <c r="BY1784" s="73"/>
      <c r="BZ1784" s="23"/>
    </row>
    <row r="1785" s="1" customFormat="1" ht="20.1" customHeight="1" spans="3:78">
      <c r="C1785" s="74">
        <v>69055022</v>
      </c>
      <c r="D1785" s="265" t="s">
        <v>2644</v>
      </c>
      <c r="E1785" s="265" t="s">
        <v>1444</v>
      </c>
      <c r="F1785" s="266">
        <v>1</v>
      </c>
      <c r="G1785" s="74">
        <v>65022201</v>
      </c>
      <c r="H1785" s="267">
        <v>0</v>
      </c>
      <c r="I1785" s="267">
        <v>0</v>
      </c>
      <c r="J1785" s="266">
        <v>1</v>
      </c>
      <c r="K1785" s="266">
        <v>0</v>
      </c>
      <c r="L1785" s="267">
        <v>0</v>
      </c>
      <c r="M1785" s="267">
        <v>0</v>
      </c>
      <c r="N1785" s="267" t="s">
        <v>4216</v>
      </c>
      <c r="O1785" s="267">
        <v>3</v>
      </c>
      <c r="P1785" s="267">
        <v>0</v>
      </c>
      <c r="Q1785" s="267">
        <v>0</v>
      </c>
      <c r="R1785" s="267">
        <v>0</v>
      </c>
      <c r="S1785" s="73">
        <v>0</v>
      </c>
      <c r="T1785" s="267">
        <v>0</v>
      </c>
      <c r="U1785" s="72">
        <v>1</v>
      </c>
      <c r="V1785" s="267">
        <v>0</v>
      </c>
      <c r="W1785" s="267">
        <v>0</v>
      </c>
      <c r="X1785" s="267">
        <v>0</v>
      </c>
      <c r="Y1785" s="73">
        <v>0</v>
      </c>
      <c r="Z1785" s="267">
        <v>0</v>
      </c>
      <c r="AA1785" s="267">
        <v>0</v>
      </c>
      <c r="AB1785" s="267">
        <v>0</v>
      </c>
      <c r="AC1785" s="267">
        <v>0</v>
      </c>
      <c r="AD1785" s="266">
        <v>0</v>
      </c>
      <c r="AE1785" s="267">
        <v>0</v>
      </c>
      <c r="AF1785" s="267">
        <v>0</v>
      </c>
      <c r="AG1785" s="267">
        <v>0</v>
      </c>
      <c r="AH1785" s="267">
        <v>0</v>
      </c>
      <c r="AI1785" s="267">
        <v>0</v>
      </c>
      <c r="AJ1785" s="267">
        <v>0</v>
      </c>
      <c r="AK1785" s="73">
        <v>0</v>
      </c>
      <c r="AL1785" s="267">
        <v>0</v>
      </c>
      <c r="AM1785" s="267">
        <v>0</v>
      </c>
      <c r="AN1785" s="267">
        <v>0</v>
      </c>
      <c r="AO1785" s="267">
        <v>0</v>
      </c>
      <c r="AP1785" s="267">
        <v>0</v>
      </c>
      <c r="AQ1785" s="267">
        <v>0</v>
      </c>
      <c r="AR1785" s="267">
        <v>0</v>
      </c>
      <c r="AS1785" s="267">
        <v>0</v>
      </c>
      <c r="AT1785" s="279">
        <v>0</v>
      </c>
      <c r="AU1785" s="267">
        <v>0</v>
      </c>
      <c r="AV1785" s="267"/>
      <c r="AW1785" s="265">
        <v>0</v>
      </c>
      <c r="AX1785" s="267">
        <v>0</v>
      </c>
      <c r="AY1785" s="267">
        <v>0</v>
      </c>
      <c r="AZ1785" s="267">
        <v>0</v>
      </c>
      <c r="BA1785" s="131" t="s">
        <v>206</v>
      </c>
      <c r="BB1785" s="267">
        <v>0</v>
      </c>
      <c r="BC1785" s="280">
        <v>0</v>
      </c>
      <c r="BD1785" s="75">
        <v>1</v>
      </c>
      <c r="BE1785" s="267" t="str">
        <f t="shared" si="150"/>
        <v>技能:精灵共鸣 提升1级</v>
      </c>
      <c r="BF1785" s="267"/>
      <c r="BG1785" s="267">
        <v>0</v>
      </c>
      <c r="BH1785" s="135">
        <v>0</v>
      </c>
      <c r="BI1785" s="73">
        <v>0</v>
      </c>
      <c r="BJ1785" s="267">
        <v>0</v>
      </c>
      <c r="BK1785" s="267">
        <v>0</v>
      </c>
      <c r="BL1785" s="267">
        <v>0</v>
      </c>
      <c r="BM1785" s="90">
        <v>0</v>
      </c>
      <c r="BN1785" s="73">
        <v>0</v>
      </c>
      <c r="BO1785" s="73">
        <v>0</v>
      </c>
      <c r="BP1785" s="73">
        <v>0</v>
      </c>
      <c r="BQ1785" s="73">
        <v>0</v>
      </c>
      <c r="BR1785" s="73">
        <v>0</v>
      </c>
      <c r="BS1785" s="73">
        <v>0</v>
      </c>
      <c r="BT1785" s="73">
        <v>0</v>
      </c>
      <c r="BU1785" s="73">
        <v>0</v>
      </c>
      <c r="BV1785" s="73"/>
      <c r="BW1785" s="73"/>
      <c r="BX1785" s="73"/>
      <c r="BY1785" s="73"/>
      <c r="BZ1785" s="23"/>
    </row>
    <row r="1786" s="1" customFormat="1" ht="20.1" customHeight="1" spans="3:78">
      <c r="C1786" s="74">
        <v>69055023</v>
      </c>
      <c r="D1786" s="265" t="s">
        <v>2662</v>
      </c>
      <c r="E1786" s="265" t="s">
        <v>2442</v>
      </c>
      <c r="F1786" s="266">
        <v>1</v>
      </c>
      <c r="G1786" s="74">
        <v>65022301</v>
      </c>
      <c r="H1786" s="267">
        <v>0</v>
      </c>
      <c r="I1786" s="267">
        <v>0</v>
      </c>
      <c r="J1786" s="266">
        <v>1</v>
      </c>
      <c r="K1786" s="266">
        <v>0</v>
      </c>
      <c r="L1786" s="267">
        <v>0</v>
      </c>
      <c r="M1786" s="267">
        <v>0</v>
      </c>
      <c r="N1786" s="267" t="s">
        <v>4217</v>
      </c>
      <c r="O1786" s="267">
        <v>3</v>
      </c>
      <c r="P1786" s="267">
        <v>0</v>
      </c>
      <c r="Q1786" s="267">
        <v>0</v>
      </c>
      <c r="R1786" s="267">
        <v>0</v>
      </c>
      <c r="S1786" s="73">
        <v>0</v>
      </c>
      <c r="T1786" s="267">
        <v>0</v>
      </c>
      <c r="U1786" s="72">
        <v>1</v>
      </c>
      <c r="V1786" s="267">
        <v>0</v>
      </c>
      <c r="W1786" s="267">
        <v>0</v>
      </c>
      <c r="X1786" s="267">
        <v>0</v>
      </c>
      <c r="Y1786" s="73">
        <v>0</v>
      </c>
      <c r="Z1786" s="267">
        <v>0</v>
      </c>
      <c r="AA1786" s="267">
        <v>0</v>
      </c>
      <c r="AB1786" s="267">
        <v>0</v>
      </c>
      <c r="AC1786" s="267">
        <v>0</v>
      </c>
      <c r="AD1786" s="266">
        <v>0</v>
      </c>
      <c r="AE1786" s="267">
        <v>0</v>
      </c>
      <c r="AF1786" s="267">
        <v>0</v>
      </c>
      <c r="AG1786" s="267">
        <v>0</v>
      </c>
      <c r="AH1786" s="267">
        <v>0</v>
      </c>
      <c r="AI1786" s="267">
        <v>0</v>
      </c>
      <c r="AJ1786" s="267">
        <v>0</v>
      </c>
      <c r="AK1786" s="73">
        <v>0</v>
      </c>
      <c r="AL1786" s="267">
        <v>0</v>
      </c>
      <c r="AM1786" s="267">
        <v>0</v>
      </c>
      <c r="AN1786" s="267">
        <v>0</v>
      </c>
      <c r="AO1786" s="267">
        <v>0</v>
      </c>
      <c r="AP1786" s="267">
        <v>0</v>
      </c>
      <c r="AQ1786" s="267">
        <v>0</v>
      </c>
      <c r="AR1786" s="267">
        <v>0</v>
      </c>
      <c r="AS1786" s="267">
        <v>0</v>
      </c>
      <c r="AT1786" s="279">
        <v>0</v>
      </c>
      <c r="AU1786" s="267">
        <v>0</v>
      </c>
      <c r="AV1786" s="267"/>
      <c r="AW1786" s="265">
        <v>0</v>
      </c>
      <c r="AX1786" s="267">
        <v>0</v>
      </c>
      <c r="AY1786" s="267">
        <v>0</v>
      </c>
      <c r="AZ1786" s="267">
        <v>0</v>
      </c>
      <c r="BA1786" s="131" t="s">
        <v>206</v>
      </c>
      <c r="BB1786" s="267">
        <v>0</v>
      </c>
      <c r="BC1786" s="280">
        <v>0</v>
      </c>
      <c r="BD1786" s="75">
        <v>1</v>
      </c>
      <c r="BE1786" s="267" t="str">
        <f t="shared" si="150"/>
        <v>技能:破风之击 提升1级</v>
      </c>
      <c r="BF1786" s="267"/>
      <c r="BG1786" s="267">
        <v>0</v>
      </c>
      <c r="BH1786" s="135">
        <v>0</v>
      </c>
      <c r="BI1786" s="73">
        <v>0</v>
      </c>
      <c r="BJ1786" s="267">
        <v>0</v>
      </c>
      <c r="BK1786" s="267">
        <v>0</v>
      </c>
      <c r="BL1786" s="267">
        <v>0</v>
      </c>
      <c r="BM1786" s="90">
        <v>0</v>
      </c>
      <c r="BN1786" s="73">
        <v>0</v>
      </c>
      <c r="BO1786" s="73">
        <v>0</v>
      </c>
      <c r="BP1786" s="73">
        <v>0</v>
      </c>
      <c r="BQ1786" s="73">
        <v>0</v>
      </c>
      <c r="BR1786" s="73">
        <v>0</v>
      </c>
      <c r="BS1786" s="73">
        <v>0</v>
      </c>
      <c r="BT1786" s="73">
        <v>0</v>
      </c>
      <c r="BU1786" s="73">
        <v>0</v>
      </c>
      <c r="BV1786" s="73"/>
      <c r="BW1786" s="73"/>
      <c r="BX1786" s="73"/>
      <c r="BY1786" s="73"/>
      <c r="BZ1786" s="23"/>
    </row>
    <row r="1787" s="1" customFormat="1" ht="20.1" customHeight="1" spans="3:78">
      <c r="C1787" s="74">
        <v>69055024</v>
      </c>
      <c r="D1787" s="265" t="s">
        <v>2670</v>
      </c>
      <c r="E1787" s="265" t="s">
        <v>2196</v>
      </c>
      <c r="F1787" s="266">
        <v>1</v>
      </c>
      <c r="G1787" s="74">
        <v>65022401</v>
      </c>
      <c r="H1787" s="267">
        <v>0</v>
      </c>
      <c r="I1787" s="267">
        <v>0</v>
      </c>
      <c r="J1787" s="266">
        <v>1</v>
      </c>
      <c r="K1787" s="266">
        <v>0</v>
      </c>
      <c r="L1787" s="267">
        <v>0</v>
      </c>
      <c r="M1787" s="267">
        <v>0</v>
      </c>
      <c r="N1787" s="267" t="s">
        <v>4218</v>
      </c>
      <c r="O1787" s="267">
        <v>3</v>
      </c>
      <c r="P1787" s="267">
        <v>0</v>
      </c>
      <c r="Q1787" s="267">
        <v>0</v>
      </c>
      <c r="R1787" s="267">
        <v>0</v>
      </c>
      <c r="S1787" s="73">
        <v>0</v>
      </c>
      <c r="T1787" s="267">
        <v>0</v>
      </c>
      <c r="U1787" s="72">
        <v>1</v>
      </c>
      <c r="V1787" s="267">
        <v>0</v>
      </c>
      <c r="W1787" s="267">
        <v>0</v>
      </c>
      <c r="X1787" s="267">
        <v>0</v>
      </c>
      <c r="Y1787" s="73">
        <v>0</v>
      </c>
      <c r="Z1787" s="267">
        <v>0</v>
      </c>
      <c r="AA1787" s="267">
        <v>0</v>
      </c>
      <c r="AB1787" s="267">
        <v>0</v>
      </c>
      <c r="AC1787" s="267">
        <v>0</v>
      </c>
      <c r="AD1787" s="266">
        <v>0</v>
      </c>
      <c r="AE1787" s="267">
        <v>0</v>
      </c>
      <c r="AF1787" s="267">
        <v>0</v>
      </c>
      <c r="AG1787" s="267">
        <v>0</v>
      </c>
      <c r="AH1787" s="267">
        <v>0</v>
      </c>
      <c r="AI1787" s="267">
        <v>0</v>
      </c>
      <c r="AJ1787" s="267">
        <v>0</v>
      </c>
      <c r="AK1787" s="73">
        <v>0</v>
      </c>
      <c r="AL1787" s="267">
        <v>0</v>
      </c>
      <c r="AM1787" s="267">
        <v>0</v>
      </c>
      <c r="AN1787" s="267">
        <v>0</v>
      </c>
      <c r="AO1787" s="267">
        <v>0</v>
      </c>
      <c r="AP1787" s="267">
        <v>0</v>
      </c>
      <c r="AQ1787" s="267">
        <v>0</v>
      </c>
      <c r="AR1787" s="267">
        <v>0</v>
      </c>
      <c r="AS1787" s="267">
        <v>0</v>
      </c>
      <c r="AT1787" s="279">
        <v>0</v>
      </c>
      <c r="AU1787" s="267">
        <v>0</v>
      </c>
      <c r="AV1787" s="267"/>
      <c r="AW1787" s="265">
        <v>0</v>
      </c>
      <c r="AX1787" s="267">
        <v>0</v>
      </c>
      <c r="AY1787" s="267">
        <v>0</v>
      </c>
      <c r="AZ1787" s="267">
        <v>0</v>
      </c>
      <c r="BA1787" s="131" t="s">
        <v>206</v>
      </c>
      <c r="BB1787" s="267">
        <v>0</v>
      </c>
      <c r="BC1787" s="280">
        <v>0</v>
      </c>
      <c r="BD1787" s="75">
        <v>1</v>
      </c>
      <c r="BE1787" s="267" t="str">
        <f t="shared" si="150"/>
        <v>技能:唤灵之契 提升1级</v>
      </c>
      <c r="BF1787" s="267"/>
      <c r="BG1787" s="267">
        <v>0</v>
      </c>
      <c r="BH1787" s="135">
        <v>0</v>
      </c>
      <c r="BI1787" s="73">
        <v>0</v>
      </c>
      <c r="BJ1787" s="267">
        <v>0</v>
      </c>
      <c r="BK1787" s="267">
        <v>0</v>
      </c>
      <c r="BL1787" s="267">
        <v>0</v>
      </c>
      <c r="BM1787" s="90">
        <v>0</v>
      </c>
      <c r="BN1787" s="73">
        <v>0</v>
      </c>
      <c r="BO1787" s="73">
        <v>0</v>
      </c>
      <c r="BP1787" s="73">
        <v>0</v>
      </c>
      <c r="BQ1787" s="73">
        <v>0</v>
      </c>
      <c r="BR1787" s="73">
        <v>0</v>
      </c>
      <c r="BS1787" s="73">
        <v>0</v>
      </c>
      <c r="BT1787" s="73">
        <v>0</v>
      </c>
      <c r="BU1787" s="73">
        <v>0</v>
      </c>
      <c r="BV1787" s="73"/>
      <c r="BW1787" s="73"/>
      <c r="BX1787" s="73"/>
      <c r="BY1787" s="73"/>
      <c r="BZ1787" s="23"/>
    </row>
    <row r="1788" s="1" customFormat="1" ht="20.1" customHeight="1" spans="3:78">
      <c r="C1788" s="74">
        <v>69055031</v>
      </c>
      <c r="D1788" s="265" t="s">
        <v>2687</v>
      </c>
      <c r="E1788" s="265" t="s">
        <v>1923</v>
      </c>
      <c r="F1788" s="266">
        <v>1</v>
      </c>
      <c r="G1788" s="74">
        <v>65021101</v>
      </c>
      <c r="H1788" s="267">
        <v>0</v>
      </c>
      <c r="I1788" s="267">
        <v>0</v>
      </c>
      <c r="J1788" s="266">
        <v>1</v>
      </c>
      <c r="K1788" s="266">
        <v>0</v>
      </c>
      <c r="L1788" s="267">
        <v>0</v>
      </c>
      <c r="M1788" s="267">
        <v>0</v>
      </c>
      <c r="N1788" s="267" t="s">
        <v>4219</v>
      </c>
      <c r="O1788" s="267">
        <v>3</v>
      </c>
      <c r="P1788" s="267">
        <v>0</v>
      </c>
      <c r="Q1788" s="267">
        <v>0</v>
      </c>
      <c r="R1788" s="267">
        <v>0</v>
      </c>
      <c r="S1788" s="73">
        <v>0</v>
      </c>
      <c r="T1788" s="267">
        <v>0</v>
      </c>
      <c r="U1788" s="72">
        <v>1</v>
      </c>
      <c r="V1788" s="267">
        <v>0</v>
      </c>
      <c r="W1788" s="267">
        <v>0</v>
      </c>
      <c r="X1788" s="267">
        <v>0</v>
      </c>
      <c r="Y1788" s="73">
        <v>0</v>
      </c>
      <c r="Z1788" s="267">
        <v>0</v>
      </c>
      <c r="AA1788" s="267">
        <v>0</v>
      </c>
      <c r="AB1788" s="267">
        <v>0</v>
      </c>
      <c r="AC1788" s="267">
        <v>0</v>
      </c>
      <c r="AD1788" s="266">
        <v>0</v>
      </c>
      <c r="AE1788" s="267">
        <v>0</v>
      </c>
      <c r="AF1788" s="267">
        <v>0</v>
      </c>
      <c r="AG1788" s="267">
        <v>0</v>
      </c>
      <c r="AH1788" s="267">
        <v>0</v>
      </c>
      <c r="AI1788" s="267">
        <v>0</v>
      </c>
      <c r="AJ1788" s="267">
        <v>0</v>
      </c>
      <c r="AK1788" s="73">
        <v>0</v>
      </c>
      <c r="AL1788" s="267">
        <v>0</v>
      </c>
      <c r="AM1788" s="267">
        <v>0</v>
      </c>
      <c r="AN1788" s="267">
        <v>0</v>
      </c>
      <c r="AO1788" s="267">
        <v>0</v>
      </c>
      <c r="AP1788" s="267">
        <v>0</v>
      </c>
      <c r="AQ1788" s="267">
        <v>0</v>
      </c>
      <c r="AR1788" s="267">
        <v>0</v>
      </c>
      <c r="AS1788" s="267">
        <v>0</v>
      </c>
      <c r="AT1788" s="279">
        <v>0</v>
      </c>
      <c r="AU1788" s="267">
        <v>0</v>
      </c>
      <c r="AV1788" s="267"/>
      <c r="AW1788" s="265">
        <v>0</v>
      </c>
      <c r="AX1788" s="267">
        <v>0</v>
      </c>
      <c r="AY1788" s="267">
        <v>0</v>
      </c>
      <c r="AZ1788" s="267">
        <v>0</v>
      </c>
      <c r="BA1788" s="131" t="s">
        <v>206</v>
      </c>
      <c r="BB1788" s="267">
        <v>0</v>
      </c>
      <c r="BC1788" s="280">
        <v>0</v>
      </c>
      <c r="BD1788" s="75">
        <v>1</v>
      </c>
      <c r="BE1788" s="267" t="str">
        <f t="shared" si="150"/>
        <v>技能:泰坦镜像 提升1级</v>
      </c>
      <c r="BF1788" s="267"/>
      <c r="BG1788" s="267">
        <v>0</v>
      </c>
      <c r="BH1788" s="135">
        <v>0</v>
      </c>
      <c r="BI1788" s="73">
        <v>0</v>
      </c>
      <c r="BJ1788" s="267">
        <v>0</v>
      </c>
      <c r="BK1788" s="267">
        <v>0</v>
      </c>
      <c r="BL1788" s="267">
        <v>0</v>
      </c>
      <c r="BM1788" s="90">
        <v>0</v>
      </c>
      <c r="BN1788" s="73">
        <v>0</v>
      </c>
      <c r="BO1788" s="73">
        <v>0</v>
      </c>
      <c r="BP1788" s="73">
        <v>0</v>
      </c>
      <c r="BQ1788" s="73">
        <v>0</v>
      </c>
      <c r="BR1788" s="73">
        <v>0</v>
      </c>
      <c r="BS1788" s="73">
        <v>0</v>
      </c>
      <c r="BT1788" s="73">
        <v>0</v>
      </c>
      <c r="BU1788" s="73">
        <v>0</v>
      </c>
      <c r="BV1788" s="73"/>
      <c r="BW1788" s="73"/>
      <c r="BX1788" s="73"/>
      <c r="BY1788" s="73"/>
      <c r="BZ1788" s="23"/>
    </row>
    <row r="1789" s="1" customFormat="1" ht="20.1" customHeight="1" spans="3:78">
      <c r="C1789" s="74">
        <v>69055032</v>
      </c>
      <c r="D1789" s="265" t="s">
        <v>2705</v>
      </c>
      <c r="E1789" s="265" t="s">
        <v>1748</v>
      </c>
      <c r="F1789" s="266">
        <v>1</v>
      </c>
      <c r="G1789" s="74">
        <v>65023201</v>
      </c>
      <c r="H1789" s="267">
        <v>0</v>
      </c>
      <c r="I1789" s="267">
        <v>0</v>
      </c>
      <c r="J1789" s="266">
        <v>1</v>
      </c>
      <c r="K1789" s="266">
        <v>0</v>
      </c>
      <c r="L1789" s="267">
        <v>0</v>
      </c>
      <c r="M1789" s="267">
        <v>0</v>
      </c>
      <c r="N1789" s="267" t="s">
        <v>4220</v>
      </c>
      <c r="O1789" s="267">
        <v>3</v>
      </c>
      <c r="P1789" s="267">
        <v>0</v>
      </c>
      <c r="Q1789" s="267">
        <v>0</v>
      </c>
      <c r="R1789" s="267">
        <v>0</v>
      </c>
      <c r="S1789" s="73">
        <v>0</v>
      </c>
      <c r="T1789" s="267">
        <v>0</v>
      </c>
      <c r="U1789" s="72">
        <v>1</v>
      </c>
      <c r="V1789" s="267">
        <v>0</v>
      </c>
      <c r="W1789" s="267">
        <v>0</v>
      </c>
      <c r="X1789" s="267">
        <v>0</v>
      </c>
      <c r="Y1789" s="73">
        <v>0</v>
      </c>
      <c r="Z1789" s="267">
        <v>0</v>
      </c>
      <c r="AA1789" s="267">
        <v>0</v>
      </c>
      <c r="AB1789" s="267">
        <v>0</v>
      </c>
      <c r="AC1789" s="267">
        <v>0</v>
      </c>
      <c r="AD1789" s="266">
        <v>0</v>
      </c>
      <c r="AE1789" s="267">
        <v>0</v>
      </c>
      <c r="AF1789" s="267">
        <v>0</v>
      </c>
      <c r="AG1789" s="267">
        <v>0</v>
      </c>
      <c r="AH1789" s="267">
        <v>0</v>
      </c>
      <c r="AI1789" s="267">
        <v>0</v>
      </c>
      <c r="AJ1789" s="267">
        <v>0</v>
      </c>
      <c r="AK1789" s="73">
        <v>0</v>
      </c>
      <c r="AL1789" s="267">
        <v>0</v>
      </c>
      <c r="AM1789" s="267">
        <v>0</v>
      </c>
      <c r="AN1789" s="267">
        <v>0</v>
      </c>
      <c r="AO1789" s="267">
        <v>0</v>
      </c>
      <c r="AP1789" s="267">
        <v>0</v>
      </c>
      <c r="AQ1789" s="267">
        <v>0</v>
      </c>
      <c r="AR1789" s="267">
        <v>0</v>
      </c>
      <c r="AS1789" s="267">
        <v>0</v>
      </c>
      <c r="AT1789" s="279">
        <v>0</v>
      </c>
      <c r="AU1789" s="267">
        <v>0</v>
      </c>
      <c r="AV1789" s="267"/>
      <c r="AW1789" s="265">
        <v>0</v>
      </c>
      <c r="AX1789" s="267">
        <v>0</v>
      </c>
      <c r="AY1789" s="267">
        <v>0</v>
      </c>
      <c r="AZ1789" s="267">
        <v>0</v>
      </c>
      <c r="BA1789" s="131" t="s">
        <v>206</v>
      </c>
      <c r="BB1789" s="267">
        <v>0</v>
      </c>
      <c r="BC1789" s="280">
        <v>0</v>
      </c>
      <c r="BD1789" s="75">
        <v>1</v>
      </c>
      <c r="BE1789" s="267" t="str">
        <f t="shared" si="150"/>
        <v>技能:战灵怒吼 提升1级</v>
      </c>
      <c r="BF1789" s="267"/>
      <c r="BG1789" s="267">
        <v>0</v>
      </c>
      <c r="BH1789" s="135">
        <v>0</v>
      </c>
      <c r="BI1789" s="73">
        <v>0</v>
      </c>
      <c r="BJ1789" s="267">
        <v>0</v>
      </c>
      <c r="BK1789" s="267">
        <v>0</v>
      </c>
      <c r="BL1789" s="267">
        <v>0</v>
      </c>
      <c r="BM1789" s="90">
        <v>0</v>
      </c>
      <c r="BN1789" s="73">
        <v>0</v>
      </c>
      <c r="BO1789" s="73">
        <v>0</v>
      </c>
      <c r="BP1789" s="73">
        <v>0</v>
      </c>
      <c r="BQ1789" s="73">
        <v>0</v>
      </c>
      <c r="BR1789" s="73">
        <v>0</v>
      </c>
      <c r="BS1789" s="73">
        <v>0</v>
      </c>
      <c r="BT1789" s="73">
        <v>0</v>
      </c>
      <c r="BU1789" s="73">
        <v>0</v>
      </c>
      <c r="BV1789" s="73"/>
      <c r="BW1789" s="73"/>
      <c r="BX1789" s="73"/>
      <c r="BY1789" s="73"/>
      <c r="BZ1789" s="23"/>
    </row>
    <row r="1790" s="1" customFormat="1" ht="20.1" customHeight="1" spans="3:78">
      <c r="C1790" s="74">
        <v>69055033</v>
      </c>
      <c r="D1790" s="265" t="s">
        <v>2722</v>
      </c>
      <c r="E1790" s="265" t="s">
        <v>1889</v>
      </c>
      <c r="F1790" s="266">
        <v>1</v>
      </c>
      <c r="G1790" s="74">
        <v>65023301</v>
      </c>
      <c r="H1790" s="267">
        <v>0</v>
      </c>
      <c r="I1790" s="267">
        <v>0</v>
      </c>
      <c r="J1790" s="266">
        <v>1</v>
      </c>
      <c r="K1790" s="266">
        <v>0</v>
      </c>
      <c r="L1790" s="267">
        <v>0</v>
      </c>
      <c r="M1790" s="267">
        <v>0</v>
      </c>
      <c r="N1790" s="267" t="s">
        <v>4221</v>
      </c>
      <c r="O1790" s="267">
        <v>3</v>
      </c>
      <c r="P1790" s="267">
        <v>0</v>
      </c>
      <c r="Q1790" s="267">
        <v>0</v>
      </c>
      <c r="R1790" s="267">
        <v>0</v>
      </c>
      <c r="S1790" s="73">
        <v>0</v>
      </c>
      <c r="T1790" s="267">
        <v>0</v>
      </c>
      <c r="U1790" s="72">
        <v>1</v>
      </c>
      <c r="V1790" s="267">
        <v>0</v>
      </c>
      <c r="W1790" s="267">
        <v>0</v>
      </c>
      <c r="X1790" s="267">
        <v>0</v>
      </c>
      <c r="Y1790" s="73">
        <v>0</v>
      </c>
      <c r="Z1790" s="267">
        <v>0</v>
      </c>
      <c r="AA1790" s="267">
        <v>0</v>
      </c>
      <c r="AB1790" s="267">
        <v>0</v>
      </c>
      <c r="AC1790" s="267">
        <v>0</v>
      </c>
      <c r="AD1790" s="266">
        <v>0</v>
      </c>
      <c r="AE1790" s="267">
        <v>0</v>
      </c>
      <c r="AF1790" s="267">
        <v>0</v>
      </c>
      <c r="AG1790" s="267">
        <v>0</v>
      </c>
      <c r="AH1790" s="267">
        <v>0</v>
      </c>
      <c r="AI1790" s="267">
        <v>0</v>
      </c>
      <c r="AJ1790" s="267">
        <v>0</v>
      </c>
      <c r="AK1790" s="73">
        <v>0</v>
      </c>
      <c r="AL1790" s="267">
        <v>0</v>
      </c>
      <c r="AM1790" s="267">
        <v>0</v>
      </c>
      <c r="AN1790" s="267">
        <v>0</v>
      </c>
      <c r="AO1790" s="267">
        <v>0</v>
      </c>
      <c r="AP1790" s="267">
        <v>0</v>
      </c>
      <c r="AQ1790" s="267">
        <v>0</v>
      </c>
      <c r="AR1790" s="267">
        <v>0</v>
      </c>
      <c r="AS1790" s="267">
        <v>0</v>
      </c>
      <c r="AT1790" s="279">
        <v>0</v>
      </c>
      <c r="AU1790" s="267">
        <v>0</v>
      </c>
      <c r="AV1790" s="267"/>
      <c r="AW1790" s="265">
        <v>0</v>
      </c>
      <c r="AX1790" s="267">
        <v>0</v>
      </c>
      <c r="AY1790" s="267">
        <v>0</v>
      </c>
      <c r="AZ1790" s="267">
        <v>0</v>
      </c>
      <c r="BA1790" s="131" t="s">
        <v>206</v>
      </c>
      <c r="BB1790" s="267">
        <v>0</v>
      </c>
      <c r="BC1790" s="280">
        <v>0</v>
      </c>
      <c r="BD1790" s="75">
        <v>1</v>
      </c>
      <c r="BE1790" s="267" t="str">
        <f t="shared" si="150"/>
        <v>技能:幻影冲击 提升1级</v>
      </c>
      <c r="BF1790" s="267"/>
      <c r="BG1790" s="267">
        <v>0</v>
      </c>
      <c r="BH1790" s="135">
        <v>0</v>
      </c>
      <c r="BI1790" s="73">
        <v>0</v>
      </c>
      <c r="BJ1790" s="267">
        <v>0</v>
      </c>
      <c r="BK1790" s="267">
        <v>0</v>
      </c>
      <c r="BL1790" s="267">
        <v>0</v>
      </c>
      <c r="BM1790" s="90">
        <v>0</v>
      </c>
      <c r="BN1790" s="73">
        <v>0</v>
      </c>
      <c r="BO1790" s="73">
        <v>0</v>
      </c>
      <c r="BP1790" s="73">
        <v>0</v>
      </c>
      <c r="BQ1790" s="73">
        <v>0</v>
      </c>
      <c r="BR1790" s="73">
        <v>0</v>
      </c>
      <c r="BS1790" s="73">
        <v>0</v>
      </c>
      <c r="BT1790" s="73">
        <v>0</v>
      </c>
      <c r="BU1790" s="73">
        <v>0</v>
      </c>
      <c r="BV1790" s="73"/>
      <c r="BW1790" s="73"/>
      <c r="BX1790" s="73"/>
      <c r="BY1790" s="73"/>
      <c r="BZ1790" s="23"/>
    </row>
    <row r="1791" s="1" customFormat="1" ht="20.1" customHeight="1" spans="3:78">
      <c r="C1791" s="74">
        <v>69055034</v>
      </c>
      <c r="D1791" s="265" t="s">
        <v>2731</v>
      </c>
      <c r="E1791" s="265" t="s">
        <v>1797</v>
      </c>
      <c r="F1791" s="266">
        <v>1</v>
      </c>
      <c r="G1791" s="74">
        <v>65023401</v>
      </c>
      <c r="H1791" s="267">
        <v>0</v>
      </c>
      <c r="I1791" s="267">
        <v>0</v>
      </c>
      <c r="J1791" s="266">
        <v>1</v>
      </c>
      <c r="K1791" s="266">
        <v>0</v>
      </c>
      <c r="L1791" s="267">
        <v>0</v>
      </c>
      <c r="M1791" s="267">
        <v>0</v>
      </c>
      <c r="N1791" s="267" t="s">
        <v>4222</v>
      </c>
      <c r="O1791" s="267">
        <v>3</v>
      </c>
      <c r="P1791" s="267">
        <v>0</v>
      </c>
      <c r="Q1791" s="267">
        <v>0</v>
      </c>
      <c r="R1791" s="267">
        <v>0</v>
      </c>
      <c r="S1791" s="73">
        <v>0</v>
      </c>
      <c r="T1791" s="267">
        <v>0</v>
      </c>
      <c r="U1791" s="72">
        <v>1</v>
      </c>
      <c r="V1791" s="267">
        <v>0</v>
      </c>
      <c r="W1791" s="267">
        <v>0</v>
      </c>
      <c r="X1791" s="267">
        <v>0</v>
      </c>
      <c r="Y1791" s="73">
        <v>0</v>
      </c>
      <c r="Z1791" s="267">
        <v>0</v>
      </c>
      <c r="AA1791" s="267">
        <v>0</v>
      </c>
      <c r="AB1791" s="267">
        <v>0</v>
      </c>
      <c r="AC1791" s="267">
        <v>0</v>
      </c>
      <c r="AD1791" s="266">
        <v>0</v>
      </c>
      <c r="AE1791" s="267">
        <v>0</v>
      </c>
      <c r="AF1791" s="267">
        <v>0</v>
      </c>
      <c r="AG1791" s="267">
        <v>0</v>
      </c>
      <c r="AH1791" s="267">
        <v>0</v>
      </c>
      <c r="AI1791" s="267">
        <v>0</v>
      </c>
      <c r="AJ1791" s="267">
        <v>0</v>
      </c>
      <c r="AK1791" s="73">
        <v>0</v>
      </c>
      <c r="AL1791" s="267">
        <v>0</v>
      </c>
      <c r="AM1791" s="267">
        <v>0</v>
      </c>
      <c r="AN1791" s="267">
        <v>0</v>
      </c>
      <c r="AO1791" s="267">
        <v>0</v>
      </c>
      <c r="AP1791" s="267">
        <v>0</v>
      </c>
      <c r="AQ1791" s="267">
        <v>0</v>
      </c>
      <c r="AR1791" s="267">
        <v>0</v>
      </c>
      <c r="AS1791" s="267">
        <v>0</v>
      </c>
      <c r="AT1791" s="279">
        <v>0</v>
      </c>
      <c r="AU1791" s="267">
        <v>0</v>
      </c>
      <c r="AV1791" s="267"/>
      <c r="AW1791" s="265">
        <v>0</v>
      </c>
      <c r="AX1791" s="267">
        <v>0</v>
      </c>
      <c r="AY1791" s="267">
        <v>0</v>
      </c>
      <c r="AZ1791" s="267">
        <v>0</v>
      </c>
      <c r="BA1791" s="131" t="s">
        <v>206</v>
      </c>
      <c r="BB1791" s="267">
        <v>0</v>
      </c>
      <c r="BC1791" s="280">
        <v>0</v>
      </c>
      <c r="BD1791" s="75">
        <v>1</v>
      </c>
      <c r="BE1791" s="267" t="str">
        <f t="shared" si="150"/>
        <v>技能:逆转之力 提升1级</v>
      </c>
      <c r="BF1791" s="267"/>
      <c r="BG1791" s="267">
        <v>0</v>
      </c>
      <c r="BH1791" s="135">
        <v>0</v>
      </c>
      <c r="BI1791" s="73">
        <v>0</v>
      </c>
      <c r="BJ1791" s="267">
        <v>0</v>
      </c>
      <c r="BK1791" s="267">
        <v>0</v>
      </c>
      <c r="BL1791" s="267">
        <v>0</v>
      </c>
      <c r="BM1791" s="90">
        <v>0</v>
      </c>
      <c r="BN1791" s="73">
        <v>0</v>
      </c>
      <c r="BO1791" s="73">
        <v>0</v>
      </c>
      <c r="BP1791" s="73">
        <v>0</v>
      </c>
      <c r="BQ1791" s="73">
        <v>0</v>
      </c>
      <c r="BR1791" s="73">
        <v>0</v>
      </c>
      <c r="BS1791" s="73">
        <v>0</v>
      </c>
      <c r="BT1791" s="73">
        <v>0</v>
      </c>
      <c r="BU1791" s="73">
        <v>0</v>
      </c>
      <c r="BV1791" s="73"/>
      <c r="BW1791" s="73"/>
      <c r="BX1791" s="73"/>
      <c r="BY1791" s="73"/>
      <c r="BZ1791" s="23"/>
    </row>
    <row r="1792" ht="20.1" customHeight="1" spans="3:78">
      <c r="C1792" s="32">
        <v>69060100</v>
      </c>
      <c r="D1792" s="35" t="s">
        <v>4223</v>
      </c>
      <c r="E1792" s="35" t="s">
        <v>4224</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ht="20.1" customHeight="1" spans="3:78">
      <c r="C1793" s="32">
        <v>69060101</v>
      </c>
      <c r="D1793" s="35" t="s">
        <v>4228</v>
      </c>
      <c r="E1793" s="35" t="s">
        <v>4229</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ht="20.1" customHeight="1" spans="3:78">
      <c r="C1794" s="32">
        <v>69060102</v>
      </c>
      <c r="D1794" s="35" t="s">
        <v>4233</v>
      </c>
      <c r="E1794" s="35" t="s">
        <v>4234</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ht="20.1" customHeight="1" spans="3:78">
      <c r="C1795" s="32">
        <v>69060103</v>
      </c>
      <c r="D1795" s="35" t="s">
        <v>4238</v>
      </c>
      <c r="E1795" s="35" t="s">
        <v>4239</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ht="20.1" customHeight="1" spans="3:78">
      <c r="C1796" s="32">
        <v>69060104</v>
      </c>
      <c r="D1796" s="35" t="s">
        <v>4243</v>
      </c>
      <c r="E1796" s="35" t="s">
        <v>4244</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ht="20.1" customHeight="1" spans="3:78">
      <c r="C1797" s="32">
        <v>69060105</v>
      </c>
      <c r="D1797" s="35" t="s">
        <v>4248</v>
      </c>
      <c r="E1797" s="35" t="s">
        <v>4249</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ht="20.1" customHeight="1" spans="3:78">
      <c r="C1798" s="32">
        <v>69060106</v>
      </c>
      <c r="D1798" s="35" t="s">
        <v>4253</v>
      </c>
      <c r="E1798" s="35" t="s">
        <v>4254</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ht="20.1" customHeight="1" spans="3:78">
      <c r="C1799" s="32">
        <v>69060107</v>
      </c>
      <c r="D1799" s="35" t="s">
        <v>4258</v>
      </c>
      <c r="E1799" s="35" t="s">
        <v>4259</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ht="20.1" customHeight="1" spans="3:78">
      <c r="C1800" s="32">
        <v>69060108</v>
      </c>
      <c r="D1800" s="35" t="s">
        <v>4263</v>
      </c>
      <c r="E1800" s="35" t="s">
        <v>4264</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ht="20.1" customHeight="1" spans="3:78">
      <c r="C1801" s="32">
        <v>69060109</v>
      </c>
      <c r="D1801" s="35" t="s">
        <v>4268</v>
      </c>
      <c r="E1801" s="35" t="s">
        <v>4269</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4270</v>
      </c>
      <c r="BC1801" s="31">
        <v>0</v>
      </c>
      <c r="BD1801" s="31">
        <v>1</v>
      </c>
      <c r="BE1801" s="35" t="s">
        <v>4271</v>
      </c>
      <c r="BF1801" s="35" t="s">
        <v>4272</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ht="20.1" customHeight="1" spans="3:78">
      <c r="C1802" s="32">
        <v>69060110</v>
      </c>
      <c r="D1802" s="35" t="s">
        <v>4273</v>
      </c>
      <c r="E1802" s="35" t="s">
        <v>4274</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ht="20.1" customHeight="1" spans="3:78">
      <c r="C1803" s="32">
        <v>69060200</v>
      </c>
      <c r="D1803" s="35" t="s">
        <v>4278</v>
      </c>
      <c r="E1803" s="35" t="s">
        <v>4279</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4226</v>
      </c>
      <c r="BF1803" s="35" t="s">
        <v>4227</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ht="20.1" customHeight="1" spans="3:78">
      <c r="C1804" s="32">
        <v>69060201</v>
      </c>
      <c r="D1804" s="35" t="s">
        <v>4281</v>
      </c>
      <c r="E1804" s="35" t="s">
        <v>4282</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ht="20.1" customHeight="1" spans="3:78">
      <c r="C1805" s="32">
        <v>69060202</v>
      </c>
      <c r="D1805" s="35" t="s">
        <v>4286</v>
      </c>
      <c r="E1805" s="35" t="s">
        <v>4287</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ht="20.1" customHeight="1" spans="3:78">
      <c r="C1806" s="32">
        <v>69060203</v>
      </c>
      <c r="D1806" s="35" t="s">
        <v>4291</v>
      </c>
      <c r="E1806" s="35" t="s">
        <v>4292</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ht="20.1" customHeight="1" spans="3:78">
      <c r="C1807" s="32">
        <v>69060204</v>
      </c>
      <c r="D1807" s="35" t="s">
        <v>4296</v>
      </c>
      <c r="E1807" s="35" t="s">
        <v>4297</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ht="20.1" customHeight="1" spans="3:78">
      <c r="C1808" s="32">
        <v>69060205</v>
      </c>
      <c r="D1808" s="35" t="s">
        <v>4301</v>
      </c>
      <c r="E1808" s="35" t="s">
        <v>4302</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ht="20.1" customHeight="1" spans="3:78">
      <c r="C1809" s="32">
        <v>69060206</v>
      </c>
      <c r="D1809" s="35" t="s">
        <v>4306</v>
      </c>
      <c r="E1809" s="35" t="s">
        <v>4307</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ht="20.1" customHeight="1" spans="3:78">
      <c r="C1810" s="32">
        <v>69060207</v>
      </c>
      <c r="D1810" s="35" t="s">
        <v>4311</v>
      </c>
      <c r="E1810" s="35" t="s">
        <v>4312</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ht="20.1" customHeight="1" spans="3:78">
      <c r="C1811" s="32">
        <v>69060208</v>
      </c>
      <c r="D1811" s="35" t="s">
        <v>4316</v>
      </c>
      <c r="E1811" s="35" t="s">
        <v>4317</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ht="20.1" customHeight="1" spans="3:78">
      <c r="C1812" s="32">
        <v>69060209</v>
      </c>
      <c r="D1812" s="35" t="s">
        <v>4321</v>
      </c>
      <c r="E1812" s="35" t="s">
        <v>4322</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4323</v>
      </c>
      <c r="BC1812" s="31">
        <v>0</v>
      </c>
      <c r="BD1812" s="31">
        <v>1</v>
      </c>
      <c r="BE1812" s="35" t="s">
        <v>4324</v>
      </c>
      <c r="BF1812" s="35" t="s">
        <v>4325</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ht="20.1" customHeight="1" spans="3:78">
      <c r="C1813" s="32">
        <v>69060210</v>
      </c>
      <c r="D1813" s="35" t="s">
        <v>4326</v>
      </c>
      <c r="E1813" s="35" t="s">
        <v>4327</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ht="20.1" customHeight="1" spans="3:78">
      <c r="C1814" s="32">
        <v>69060300</v>
      </c>
      <c r="D1814" s="35" t="s">
        <v>4331</v>
      </c>
      <c r="E1814" s="35" t="s">
        <v>4332</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ht="20.1" customHeight="1" spans="3:78">
      <c r="C1815" s="32">
        <v>69060301</v>
      </c>
      <c r="D1815" s="35" t="s">
        <v>4334</v>
      </c>
      <c r="E1815" s="35" t="s">
        <v>4335</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ht="20.1" customHeight="1" spans="3:78">
      <c r="C1816" s="32">
        <v>69060302</v>
      </c>
      <c r="D1816" s="35" t="s">
        <v>4339</v>
      </c>
      <c r="E1816" s="35" t="s">
        <v>4340</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ht="20.1" customHeight="1" spans="3:78">
      <c r="C1817" s="32">
        <v>69060303</v>
      </c>
      <c r="D1817" s="35" t="s">
        <v>4344</v>
      </c>
      <c r="E1817" s="35" t="s">
        <v>4345</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ht="20.1" customHeight="1" spans="3:78">
      <c r="C1818" s="32">
        <v>69060304</v>
      </c>
      <c r="D1818" s="35" t="s">
        <v>4349</v>
      </c>
      <c r="E1818" s="35" t="s">
        <v>4350</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ht="20.1" customHeight="1" spans="3:78">
      <c r="C1819" s="32">
        <v>69060305</v>
      </c>
      <c r="D1819" s="35" t="s">
        <v>4354</v>
      </c>
      <c r="E1819" s="35" t="s">
        <v>4355</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ht="20.1" customHeight="1" spans="3:78">
      <c r="C1820" s="32">
        <v>69060306</v>
      </c>
      <c r="D1820" s="35" t="s">
        <v>4359</v>
      </c>
      <c r="E1820" s="35" t="s">
        <v>4360</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ht="20.1" customHeight="1" spans="3:78">
      <c r="C1821" s="32">
        <v>69060307</v>
      </c>
      <c r="D1821" s="35" t="s">
        <v>4364</v>
      </c>
      <c r="E1821" s="35" t="s">
        <v>4365</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ht="20.1" customHeight="1" spans="3:78">
      <c r="C1822" s="32">
        <v>69060308</v>
      </c>
      <c r="D1822" s="35" t="s">
        <v>4369</v>
      </c>
      <c r="E1822" s="35" t="s">
        <v>4370</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ht="20.1" customHeight="1" spans="3:78">
      <c r="C1823" s="32">
        <v>69060309</v>
      </c>
      <c r="D1823" s="35" t="s">
        <v>4374</v>
      </c>
      <c r="E1823" s="35" t="s">
        <v>4375</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4376</v>
      </c>
      <c r="BC1823" s="31">
        <v>0</v>
      </c>
      <c r="BD1823" s="31">
        <v>1</v>
      </c>
      <c r="BE1823" s="35" t="s">
        <v>4377</v>
      </c>
      <c r="BF1823" s="35" t="s">
        <v>4378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ht="20.1" customHeight="1" spans="3:78">
      <c r="C1824" s="32">
        <v>69060310</v>
      </c>
      <c r="D1824" s="35" t="s">
        <v>4379</v>
      </c>
      <c r="E1824" s="35" t="s">
        <v>4380</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ht="20.1" customHeight="1" spans="3:78">
      <c r="C1825" s="32">
        <v>69060400</v>
      </c>
      <c r="D1825" s="35" t="s">
        <v>4384</v>
      </c>
      <c r="E1825" s="35" t="s">
        <v>4385</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4226</v>
      </c>
      <c r="BF1825" s="35" t="s">
        <v>4227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ht="20.1" customHeight="1" spans="3:78">
      <c r="C1826" s="32">
        <v>69060401</v>
      </c>
      <c r="D1826" s="35" t="s">
        <v>4387</v>
      </c>
      <c r="E1826" s="35" t="s">
        <v>4388</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ht="20.1" customHeight="1" spans="3:78">
      <c r="C1827" s="32">
        <v>69060402</v>
      </c>
      <c r="D1827" s="35" t="s">
        <v>4392</v>
      </c>
      <c r="E1827" s="35" t="s">
        <v>4393</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ht="20.1" customHeight="1" spans="3:78">
      <c r="C1828" s="32">
        <v>69060403</v>
      </c>
      <c r="D1828" s="35" t="s">
        <v>4397</v>
      </c>
      <c r="E1828" s="35" t="s">
        <v>4398</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ht="20.1" customHeight="1" spans="3:78">
      <c r="C1829" s="32">
        <v>69060404</v>
      </c>
      <c r="D1829" s="35" t="s">
        <v>4402</v>
      </c>
      <c r="E1829" s="35" t="s">
        <v>4403</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ht="20.1" customHeight="1" spans="3:78">
      <c r="C1830" s="32">
        <v>69060405</v>
      </c>
      <c r="D1830" s="35" t="s">
        <v>4407</v>
      </c>
      <c r="E1830" s="35" t="s">
        <v>4408</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ht="20.1" customHeight="1" spans="3:78">
      <c r="C1831" s="32">
        <v>69060406</v>
      </c>
      <c r="D1831" s="35" t="s">
        <v>4412</v>
      </c>
      <c r="E1831" s="35" t="s">
        <v>4413</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ht="20.1" customHeight="1" spans="3:78">
      <c r="C1832" s="32">
        <v>69060407</v>
      </c>
      <c r="D1832" s="35" t="s">
        <v>4417</v>
      </c>
      <c r="E1832" s="35" t="s">
        <v>4418</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ht="20.1" customHeight="1" spans="3:78">
      <c r="C1833" s="32">
        <v>69060408</v>
      </c>
      <c r="D1833" s="35" t="s">
        <v>4422</v>
      </c>
      <c r="E1833" s="35" t="s">
        <v>4423</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ht="20.1" customHeight="1" spans="3:78">
      <c r="C1834" s="32">
        <v>69060409</v>
      </c>
      <c r="D1834" s="35" t="s">
        <v>4427</v>
      </c>
      <c r="E1834" s="35" t="s">
        <v>4428</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4429</v>
      </c>
      <c r="BC1834" s="31">
        <v>0</v>
      </c>
      <c r="BD1834" s="31">
        <v>1</v>
      </c>
      <c r="BE1834" s="35" t="s">
        <v>4430</v>
      </c>
      <c r="BF1834" s="35" t="s">
        <v>4431</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ht="20.1" customHeight="1" spans="3:78">
      <c r="C1835" s="32">
        <v>69060410</v>
      </c>
      <c r="D1835" s="35" t="s">
        <v>4432</v>
      </c>
      <c r="E1835" s="35" t="s">
        <v>4433</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ht="20.1" customHeight="1" spans="3:78">
      <c r="C1836" s="32">
        <v>69060500</v>
      </c>
      <c r="D1836" s="35" t="s">
        <v>4437</v>
      </c>
      <c r="E1836" s="35" t="s">
        <v>4438</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4226</v>
      </c>
      <c r="BF1836" s="35" t="s">
        <v>4227</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ht="20.1" customHeight="1" spans="3:78">
      <c r="C1837" s="32">
        <v>69060501</v>
      </c>
      <c r="D1837" s="35" t="s">
        <v>4440</v>
      </c>
      <c r="E1837" s="35" t="s">
        <v>4441</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ht="20.1" customHeight="1" spans="3:78">
      <c r="C1838" s="32">
        <v>69060502</v>
      </c>
      <c r="D1838" s="35" t="s">
        <v>4445</v>
      </c>
      <c r="E1838" s="35" t="s">
        <v>4446</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ht="20.1" customHeight="1" spans="3:78">
      <c r="C1839" s="32">
        <v>69060503</v>
      </c>
      <c r="D1839" s="35" t="s">
        <v>4450</v>
      </c>
      <c r="E1839" s="35" t="s">
        <v>4451</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ht="20.1" customHeight="1" spans="3:78">
      <c r="C1840" s="32">
        <v>69060504</v>
      </c>
      <c r="D1840" s="35" t="s">
        <v>4455</v>
      </c>
      <c r="E1840" s="35" t="s">
        <v>4456</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ht="20.1" customHeight="1" spans="3:78">
      <c r="C1841" s="32">
        <v>69060505</v>
      </c>
      <c r="D1841" s="35" t="s">
        <v>4460</v>
      </c>
      <c r="E1841" s="35" t="s">
        <v>4461</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ht="20.1" customHeight="1" spans="3:78">
      <c r="C1842" s="32">
        <v>69060506</v>
      </c>
      <c r="D1842" s="35" t="s">
        <v>4465</v>
      </c>
      <c r="E1842" s="35" t="s">
        <v>4466</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ht="20.1" customHeight="1" spans="3:78">
      <c r="C1843" s="32">
        <v>69060507</v>
      </c>
      <c r="D1843" s="35" t="s">
        <v>4470</v>
      </c>
      <c r="E1843" s="35" t="s">
        <v>4471</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ht="20.1" customHeight="1" spans="3:78">
      <c r="C1844" s="32">
        <v>69060508</v>
      </c>
      <c r="D1844" s="35" t="s">
        <v>4475</v>
      </c>
      <c r="E1844" s="35" t="s">
        <v>4476</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ht="20.1" customHeight="1" spans="3:78">
      <c r="C1845" s="32">
        <v>69060509</v>
      </c>
      <c r="D1845" s="35" t="s">
        <v>4480</v>
      </c>
      <c r="E1845" s="35" t="s">
        <v>4481</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4482</v>
      </c>
      <c r="BC1845" s="31">
        <v>0</v>
      </c>
      <c r="BD1845" s="31">
        <v>1</v>
      </c>
      <c r="BE1845" s="35" t="s">
        <v>4483</v>
      </c>
      <c r="BF1845" s="35" t="s">
        <v>4484</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ht="20.1" customHeight="1" spans="3:78">
      <c r="C1846" s="32">
        <v>69060510</v>
      </c>
      <c r="D1846" s="35" t="s">
        <v>4485</v>
      </c>
      <c r="E1846" s="35" t="s">
        <v>4486</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4487</v>
      </c>
      <c r="BC1846" s="31">
        <v>0</v>
      </c>
      <c r="BD1846" s="31">
        <v>1</v>
      </c>
      <c r="BE1846" s="35" t="s">
        <v>4488</v>
      </c>
      <c r="BF1846" s="35" t="s">
        <v>4489</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ht="20.1" customHeight="1" spans="3:78">
      <c r="C1847" s="32">
        <v>69060600</v>
      </c>
      <c r="D1847" s="35" t="s">
        <v>4490</v>
      </c>
      <c r="E1847" s="35" t="s">
        <v>4491</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4492</v>
      </c>
      <c r="BC1847" s="31">
        <v>0</v>
      </c>
      <c r="BD1847" s="31">
        <v>1</v>
      </c>
      <c r="BE1847" s="35" t="s">
        <v>4226</v>
      </c>
      <c r="BF1847" s="35" t="s">
        <v>4227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ht="20.1" customHeight="1" spans="3:78">
      <c r="C1848" s="32">
        <v>69060601</v>
      </c>
      <c r="D1848" s="35" t="s">
        <v>4493</v>
      </c>
      <c r="E1848" s="35" t="s">
        <v>4494</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4495</v>
      </c>
      <c r="BF1848" s="35" t="s">
        <v>4496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ht="20.1" customHeight="1" spans="3:78">
      <c r="C1849" s="32">
        <v>69060602</v>
      </c>
      <c r="D1849" s="35" t="s">
        <v>4497</v>
      </c>
      <c r="E1849" s="35" t="s">
        <v>4498</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4499</v>
      </c>
      <c r="BC1849" s="31">
        <v>0</v>
      </c>
      <c r="BD1849" s="31">
        <v>1</v>
      </c>
      <c r="BE1849" s="35" t="s">
        <v>4500</v>
      </c>
      <c r="BF1849" s="35" t="s">
        <v>4501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ht="20.1" customHeight="1" spans="3:78">
      <c r="C1850" s="32">
        <v>69060700</v>
      </c>
      <c r="D1850" s="35" t="s">
        <v>4502</v>
      </c>
      <c r="E1850" s="35" t="s">
        <v>4503</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4492</v>
      </c>
      <c r="BC1850" s="31">
        <v>0</v>
      </c>
      <c r="BD1850" s="31">
        <v>1</v>
      </c>
      <c r="BE1850" s="35" t="s">
        <v>4226</v>
      </c>
      <c r="BF1850" s="35" t="s">
        <v>4227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ht="20.1" customHeight="1" spans="3:78">
      <c r="C1851" s="32">
        <v>69060701</v>
      </c>
      <c r="D1851" s="35" t="s">
        <v>4504</v>
      </c>
      <c r="E1851" s="35" t="s">
        <v>4505</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4506</v>
      </c>
      <c r="BF1851" s="35" t="s">
        <v>4507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ht="20.1" customHeight="1" spans="3:78">
      <c r="C1852" s="32">
        <v>69060702</v>
      </c>
      <c r="D1852" s="35" t="s">
        <v>4508</v>
      </c>
      <c r="E1852" s="35" t="s">
        <v>4509</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4499</v>
      </c>
      <c r="BC1852" s="31">
        <v>0</v>
      </c>
      <c r="BD1852" s="31">
        <v>1</v>
      </c>
      <c r="BE1852" s="35" t="s">
        <v>4510</v>
      </c>
      <c r="BF1852" s="35" t="s">
        <v>4511</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ht="20.1" customHeight="1" spans="3:78">
      <c r="C1853" s="32">
        <v>69060800</v>
      </c>
      <c r="D1853" s="239" t="s">
        <v>4512</v>
      </c>
      <c r="E1853" s="239" t="s">
        <v>4513</v>
      </c>
      <c r="F1853" s="240">
        <v>1</v>
      </c>
      <c r="G1853" s="32">
        <v>69060800</v>
      </c>
      <c r="H1853" s="32">
        <v>69060801</v>
      </c>
      <c r="I1853" s="240">
        <v>0</v>
      </c>
      <c r="J1853" s="32">
        <v>20</v>
      </c>
      <c r="K1853" s="240">
        <v>3</v>
      </c>
      <c r="L1853" s="240">
        <v>0</v>
      </c>
      <c r="M1853" s="240">
        <v>0</v>
      </c>
      <c r="N1853" s="240">
        <v>0</v>
      </c>
      <c r="O1853" s="240">
        <v>2</v>
      </c>
      <c r="P1853" s="240">
        <v>0</v>
      </c>
      <c r="Q1853" s="240">
        <v>0</v>
      </c>
      <c r="R1853" s="240">
        <v>0</v>
      </c>
      <c r="S1853" s="240">
        <v>0</v>
      </c>
      <c r="T1853" s="240">
        <v>0</v>
      </c>
      <c r="U1853" s="240">
        <v>1</v>
      </c>
      <c r="V1853" s="240">
        <v>2</v>
      </c>
      <c r="W1853" s="240">
        <v>0</v>
      </c>
      <c r="X1853" s="240">
        <v>0</v>
      </c>
      <c r="Y1853" s="19">
        <v>0</v>
      </c>
      <c r="Z1853" s="240">
        <v>0</v>
      </c>
      <c r="AA1853" s="240">
        <v>0</v>
      </c>
      <c r="AB1853" s="240">
        <v>0</v>
      </c>
      <c r="AC1853" s="240">
        <v>0</v>
      </c>
      <c r="AD1853" s="240">
        <v>1</v>
      </c>
      <c r="AE1853" s="240">
        <v>0</v>
      </c>
      <c r="AF1853" s="240">
        <v>20</v>
      </c>
      <c r="AG1853" s="240">
        <v>0</v>
      </c>
      <c r="AH1853" s="240">
        <v>0</v>
      </c>
      <c r="AI1853" s="240">
        <v>2</v>
      </c>
      <c r="AJ1853" s="240">
        <v>0</v>
      </c>
      <c r="AK1853" s="240">
        <v>0</v>
      </c>
      <c r="AL1853" s="240">
        <v>0</v>
      </c>
      <c r="AM1853" s="240">
        <v>0</v>
      </c>
      <c r="AN1853" s="240">
        <v>0</v>
      </c>
      <c r="AO1853" s="240">
        <v>0</v>
      </c>
      <c r="AP1853" s="240">
        <v>0</v>
      </c>
      <c r="AQ1853" s="240">
        <v>1000</v>
      </c>
      <c r="AR1853" s="240">
        <v>0</v>
      </c>
      <c r="AS1853" s="240">
        <v>0</v>
      </c>
      <c r="AT1853" s="240"/>
      <c r="AU1853" s="240" t="s">
        <v>204</v>
      </c>
      <c r="AV1853" s="240"/>
      <c r="AW1853" s="239" t="s">
        <v>205</v>
      </c>
      <c r="AX1853" s="240">
        <v>0</v>
      </c>
      <c r="AY1853" s="240">
        <v>0</v>
      </c>
      <c r="AZ1853" s="240">
        <v>0</v>
      </c>
      <c r="BA1853" s="239" t="s">
        <v>206</v>
      </c>
      <c r="BB1853" s="240" t="s">
        <v>204</v>
      </c>
      <c r="BC1853" s="240">
        <v>0</v>
      </c>
      <c r="BD1853" s="240">
        <v>1</v>
      </c>
      <c r="BE1853" s="35" t="s">
        <v>4226</v>
      </c>
      <c r="BF1853" s="35" t="s">
        <v>4227</v>
      </c>
      <c r="BG1853" s="240">
        <v>0</v>
      </c>
      <c r="BH1853" s="240">
        <v>0</v>
      </c>
      <c r="BI1853" s="240">
        <v>0</v>
      </c>
      <c r="BJ1853" s="240">
        <v>0</v>
      </c>
      <c r="BK1853" s="240">
        <v>0</v>
      </c>
      <c r="BL1853" s="240">
        <v>0</v>
      </c>
      <c r="BM1853" s="242">
        <v>0</v>
      </c>
      <c r="BN1853" s="240">
        <v>1</v>
      </c>
      <c r="BO1853" s="19">
        <v>0</v>
      </c>
      <c r="BP1853" s="19">
        <v>0</v>
      </c>
      <c r="BQ1853" s="19">
        <v>0</v>
      </c>
      <c r="BR1853" s="19">
        <v>0</v>
      </c>
      <c r="BS1853" s="19">
        <v>0</v>
      </c>
      <c r="BT1853" s="19">
        <v>0</v>
      </c>
      <c r="BU1853" s="23">
        <v>0</v>
      </c>
      <c r="BV1853" s="23"/>
      <c r="BW1853" s="23"/>
      <c r="BX1853" s="23"/>
      <c r="BY1853" s="23"/>
      <c r="BZ1853" s="23"/>
    </row>
    <row r="1854" ht="20.1" customHeight="1" spans="3:78">
      <c r="C1854" s="32">
        <v>69060801</v>
      </c>
      <c r="D1854" s="239" t="s">
        <v>4512</v>
      </c>
      <c r="E1854" s="239" t="s">
        <v>4513</v>
      </c>
      <c r="F1854" s="240">
        <v>1</v>
      </c>
      <c r="G1854" s="32">
        <v>69060800</v>
      </c>
      <c r="H1854" s="240">
        <v>0</v>
      </c>
      <c r="I1854" s="240">
        <v>0</v>
      </c>
      <c r="J1854" s="32">
        <v>20</v>
      </c>
      <c r="K1854" s="240">
        <v>3</v>
      </c>
      <c r="L1854" s="240">
        <v>0</v>
      </c>
      <c r="M1854" s="240">
        <v>0</v>
      </c>
      <c r="N1854" s="240">
        <v>0</v>
      </c>
      <c r="O1854" s="240">
        <v>2</v>
      </c>
      <c r="P1854" s="240">
        <v>13</v>
      </c>
      <c r="Q1854" s="240">
        <v>0.25</v>
      </c>
      <c r="R1854" s="240">
        <v>0</v>
      </c>
      <c r="S1854" s="240">
        <v>0</v>
      </c>
      <c r="T1854" s="240">
        <v>0</v>
      </c>
      <c r="U1854" s="240">
        <v>1</v>
      </c>
      <c r="V1854" s="240">
        <v>2</v>
      </c>
      <c r="W1854" s="240">
        <v>0</v>
      </c>
      <c r="X1854" s="240">
        <v>0</v>
      </c>
      <c r="Y1854" s="19">
        <v>0</v>
      </c>
      <c r="Z1854" s="240">
        <v>0</v>
      </c>
      <c r="AA1854" s="240">
        <v>0</v>
      </c>
      <c r="AB1854" s="240">
        <v>0</v>
      </c>
      <c r="AC1854" s="240">
        <v>0</v>
      </c>
      <c r="AD1854" s="240">
        <v>1</v>
      </c>
      <c r="AE1854" s="240">
        <v>0</v>
      </c>
      <c r="AF1854" s="240">
        <v>20</v>
      </c>
      <c r="AG1854" s="240">
        <v>0</v>
      </c>
      <c r="AH1854" s="240">
        <v>0</v>
      </c>
      <c r="AI1854" s="240">
        <v>2</v>
      </c>
      <c r="AJ1854" s="240">
        <v>0</v>
      </c>
      <c r="AK1854" s="240">
        <v>0</v>
      </c>
      <c r="AL1854" s="240">
        <v>0</v>
      </c>
      <c r="AM1854" s="240">
        <v>0</v>
      </c>
      <c r="AN1854" s="240">
        <v>0</v>
      </c>
      <c r="AO1854" s="240">
        <v>0</v>
      </c>
      <c r="AP1854" s="240">
        <v>0</v>
      </c>
      <c r="AQ1854" s="240">
        <v>1000</v>
      </c>
      <c r="AR1854" s="240">
        <v>0</v>
      </c>
      <c r="AS1854" s="240">
        <v>0</v>
      </c>
      <c r="AT1854" s="240">
        <v>80001031</v>
      </c>
      <c r="AU1854" s="240" t="s">
        <v>204</v>
      </c>
      <c r="AV1854" s="240"/>
      <c r="AW1854" s="239" t="s">
        <v>205</v>
      </c>
      <c r="AX1854" s="240" t="s">
        <v>1582</v>
      </c>
      <c r="AY1854" s="240">
        <v>0</v>
      </c>
      <c r="AZ1854" s="240">
        <v>40000003</v>
      </c>
      <c r="BA1854" s="239" t="s">
        <v>206</v>
      </c>
      <c r="BB1854" s="240" t="s">
        <v>204</v>
      </c>
      <c r="BC1854" s="240">
        <v>0</v>
      </c>
      <c r="BD1854" s="240">
        <v>1</v>
      </c>
      <c r="BE1854" s="239" t="s">
        <v>4514</v>
      </c>
      <c r="BF1854" s="239" t="s">
        <v>4515</v>
      </c>
      <c r="BG1854" s="240">
        <v>0</v>
      </c>
      <c r="BH1854" s="240">
        <v>0</v>
      </c>
      <c r="BI1854" s="240">
        <v>0</v>
      </c>
      <c r="BJ1854" s="240">
        <v>0</v>
      </c>
      <c r="BK1854" s="240">
        <v>0</v>
      </c>
      <c r="BL1854" s="240">
        <v>0</v>
      </c>
      <c r="BM1854" s="242">
        <v>0</v>
      </c>
      <c r="BN1854" s="240">
        <v>1</v>
      </c>
      <c r="BO1854" s="19">
        <v>0</v>
      </c>
      <c r="BP1854" s="19">
        <v>0</v>
      </c>
      <c r="BQ1854" s="19">
        <v>0</v>
      </c>
      <c r="BR1854" s="19">
        <v>0</v>
      </c>
      <c r="BS1854" s="19">
        <v>0</v>
      </c>
      <c r="BT1854" s="19">
        <v>0</v>
      </c>
      <c r="BU1854" s="23">
        <v>0</v>
      </c>
      <c r="BV1854" s="23"/>
      <c r="BW1854" s="23"/>
      <c r="BX1854" s="23"/>
      <c r="BY1854" s="23"/>
      <c r="BZ1854" s="23"/>
    </row>
    <row r="1855" ht="20.1" customHeight="1" spans="3:78">
      <c r="C1855" s="32">
        <v>70000001</v>
      </c>
      <c r="D1855" s="35" t="s">
        <v>4516</v>
      </c>
      <c r="E1855" s="35" t="s">
        <v>4517</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ht="20.1" customHeight="1" spans="3:78">
      <c r="C1856" s="74">
        <v>70000002</v>
      </c>
      <c r="D1856" s="88" t="s">
        <v>4518</v>
      </c>
      <c r="E1856" s="88" t="s">
        <v>4519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ht="20.1" customHeight="1" spans="3:78">
      <c r="C1857" s="74">
        <v>70000003</v>
      </c>
      <c r="D1857" s="88" t="s">
        <v>4520</v>
      </c>
      <c r="E1857" s="88" t="s">
        <v>4521</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ht="20.1" customHeight="1" spans="3:78">
      <c r="C1858" s="74">
        <v>70000004</v>
      </c>
      <c r="D1858" s="88" t="s">
        <v>4522</v>
      </c>
      <c r="E1858" s="88" t="s">
        <v>4523</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ht="20.1" customHeight="1" spans="3:78">
      <c r="C1859" s="74">
        <v>70000005</v>
      </c>
      <c r="D1859" s="35" t="s">
        <v>4524</v>
      </c>
      <c r="E1859" s="35" t="s">
        <v>4525</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ht="20.1" customHeight="1" spans="3:78">
      <c r="C1860" s="74">
        <v>70000006</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ht="20.1" customHeight="1" spans="3:78">
      <c r="C1861" s="74">
        <v>70000007</v>
      </c>
      <c r="D1861" s="88" t="s">
        <v>4526</v>
      </c>
      <c r="E1861" s="88" t="s">
        <v>4527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ht="20.1" customHeight="1" spans="3:78">
      <c r="C1862" s="74">
        <v>70000008</v>
      </c>
      <c r="D1862" s="88" t="s">
        <v>4528</v>
      </c>
      <c r="E1862" s="88" t="s">
        <v>4529</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ht="20.1" customHeight="1" spans="3:78">
      <c r="C1863" s="74">
        <v>70000009</v>
      </c>
      <c r="D1863" s="88" t="s">
        <v>4526</v>
      </c>
      <c r="E1863" s="88" t="s">
        <v>4527</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ht="20.1" customHeight="1" spans="3:78">
      <c r="C1864" s="32">
        <v>70000011</v>
      </c>
      <c r="D1864" s="35" t="s">
        <v>4530</v>
      </c>
      <c r="E1864" s="35" t="s">
        <v>4531</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ht="20.1" customHeight="1" spans="3:78">
      <c r="C1865" s="74">
        <v>70000012</v>
      </c>
      <c r="D1865" s="88" t="s">
        <v>4532</v>
      </c>
      <c r="E1865" s="88" t="s">
        <v>4533</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ht="20.1" customHeight="1" spans="3:78">
      <c r="C1866" s="32">
        <v>70000101</v>
      </c>
      <c r="D1866" s="35" t="s">
        <v>4516</v>
      </c>
      <c r="E1866" s="35" t="s">
        <v>4517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ht="20.1" customHeight="1" spans="3:78">
      <c r="C1867" s="32">
        <v>70000102</v>
      </c>
      <c r="D1867" s="35" t="s">
        <v>4516</v>
      </c>
      <c r="E1867" s="35" t="s">
        <v>4517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ht="20.1" customHeight="1" spans="3:78">
      <c r="C1868" s="32">
        <v>70000103</v>
      </c>
      <c r="D1868" s="35" t="s">
        <v>4516</v>
      </c>
      <c r="E1868" s="35" t="s">
        <v>4517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ht="20.1" customHeight="1" spans="3:78">
      <c r="C1869" s="32">
        <v>70000104</v>
      </c>
      <c r="D1869" s="35" t="s">
        <v>4516</v>
      </c>
      <c r="E1869" s="35" t="s">
        <v>4517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ht="20.1" customHeight="1" spans="3:78">
      <c r="C1870" s="32">
        <v>70000105</v>
      </c>
      <c r="D1870" s="35" t="s">
        <v>4516</v>
      </c>
      <c r="E1870" s="35" t="s">
        <v>4517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ht="20.1" customHeight="1" spans="3:78">
      <c r="C1871" s="32">
        <v>70000106</v>
      </c>
      <c r="D1871" s="35" t="s">
        <v>4516</v>
      </c>
      <c r="E1871" s="35" t="s">
        <v>4517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ht="20.1" customHeight="1" spans="3:78">
      <c r="C1872" s="32">
        <v>70000107</v>
      </c>
      <c r="D1872" s="35" t="s">
        <v>4516</v>
      </c>
      <c r="E1872" s="35" t="s">
        <v>4517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ht="20.1" customHeight="1" spans="3:78">
      <c r="C1873" s="32">
        <v>70000108</v>
      </c>
      <c r="D1873" s="35" t="s">
        <v>4516</v>
      </c>
      <c r="E1873" s="35" t="s">
        <v>4517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ht="20.1" customHeight="1" spans="3:78">
      <c r="C1874" s="32">
        <v>70000109</v>
      </c>
      <c r="D1874" s="35" t="s">
        <v>4516</v>
      </c>
      <c r="E1874" s="35" t="s">
        <v>4517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ht="20.1" customHeight="1" spans="3:78">
      <c r="C1875" s="32">
        <v>70000110</v>
      </c>
      <c r="D1875" s="35" t="s">
        <v>4516</v>
      </c>
      <c r="E1875" s="35" t="s">
        <v>4517</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ht="19.5" customHeight="1" spans="3:78">
      <c r="C1876" s="32">
        <v>70000111</v>
      </c>
      <c r="D1876" s="35" t="s">
        <v>4516</v>
      </c>
      <c r="E1876" s="35" t="s">
        <v>4517</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ht="20.1" customHeight="1" spans="3:78">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ht="20.1" customHeight="1" spans="3:78">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4534</v>
      </c>
      <c r="BC1878" s="31">
        <v>0</v>
      </c>
      <c r="BD1878" s="31">
        <v>0</v>
      </c>
      <c r="BE1878" s="33" t="s">
        <v>4535</v>
      </c>
      <c r="BF1878" s="33" t="s">
        <v>4536</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ht="21.75" customHeight="1" spans="3:78">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4537</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ht="20.1" customHeight="1" spans="3:78">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ht="20.1" customHeight="1" spans="3:78">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v>
      </c>
      <c r="AQ1881" s="21">
        <v>3000</v>
      </c>
      <c r="AR1881" s="21">
        <v>1.1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ht="20.1" customHeight="1" spans="3:78">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ht="20.1" customHeight="1" spans="3:78">
      <c r="C1883" s="32">
        <v>70103003</v>
      </c>
      <c r="D1883" s="30" t="s">
        <v>3283</v>
      </c>
      <c r="E1883" s="30" t="s">
        <v>3284</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3285</v>
      </c>
      <c r="BC1883" s="31">
        <v>0</v>
      </c>
      <c r="BD1883" s="31">
        <v>0</v>
      </c>
      <c r="BE1883" s="33" t="s">
        <v>3286</v>
      </c>
      <c r="BF1883" s="33" t="s">
        <v>3287</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ht="20.1" customHeight="1" spans="3:78">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4538</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ht="20.1" customHeight="1" spans="3:78">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ht="20.1" customHeight="1" spans="3:78">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4539</v>
      </c>
      <c r="BC1886" s="31">
        <v>0</v>
      </c>
      <c r="BD1886" s="31">
        <v>0</v>
      </c>
      <c r="BE1886" s="33" t="s">
        <v>4540</v>
      </c>
      <c r="BF1886" s="33" t="s">
        <v>4541</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ht="20.1" customHeight="1" spans="3:78">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4542</v>
      </c>
      <c r="BC1887" s="31">
        <v>0</v>
      </c>
      <c r="BD1887" s="31">
        <v>0</v>
      </c>
      <c r="BE1887" s="33" t="s">
        <v>4543</v>
      </c>
      <c r="BF1887" s="33" t="s">
        <v>4544</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ht="20.1" customHeight="1" spans="3:78">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ht="20.1" customHeight="1" spans="3:78">
      <c r="C1889" s="32">
        <v>70105003</v>
      </c>
      <c r="D1889" s="30" t="s">
        <v>4545</v>
      </c>
      <c r="E1889" s="30" t="s">
        <v>4546</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4547</v>
      </c>
      <c r="BC1889" s="31">
        <v>0</v>
      </c>
      <c r="BD1889" s="31">
        <v>0</v>
      </c>
      <c r="BE1889" s="33" t="s">
        <v>4548</v>
      </c>
      <c r="BF1889" s="33" t="s">
        <v>4549</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ht="20.1" customHeight="1" spans="3:78">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ht="20.1" customHeight="1" spans="3:78">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ht="20.1" customHeight="1" spans="3:78">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4550</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ht="19.5" customHeight="1" spans="3:78">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ht="20.1" customHeight="1" spans="3:78">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ht="20.1" customHeight="1" spans="3:78">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ht="19.5" customHeight="1" spans="3:78">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ht="20.1" customHeight="1" spans="3:78">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4551</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ht="20.1" customHeight="1" spans="3:78">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4552</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ht="19.5" customHeight="1" spans="3:78">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ht="20.1" customHeight="1" spans="3:78">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ht="20.1" customHeight="1" spans="3:78">
      <c r="C1901" s="32">
        <v>70107006</v>
      </c>
      <c r="D1901" s="30" t="s">
        <v>4545</v>
      </c>
      <c r="E1901" s="30" t="s">
        <v>4546</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4553</v>
      </c>
      <c r="BC1901" s="31">
        <v>0</v>
      </c>
      <c r="BD1901" s="31">
        <v>0</v>
      </c>
      <c r="BE1901" s="33" t="s">
        <v>4554</v>
      </c>
      <c r="BF1901" s="33" t="s">
        <v>4555</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ht="20.1" customHeight="1" spans="3:78">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ht="20.1" customHeight="1" spans="3:78">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4556</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ht="20.1" customHeight="1" spans="3:78">
      <c r="C1904" s="32">
        <v>70201003</v>
      </c>
      <c r="D1904" s="30" t="s">
        <v>4557</v>
      </c>
      <c r="E1904" s="30" t="s">
        <v>4558</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4559</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4560</v>
      </c>
      <c r="BF1904" s="33" t="s">
        <v>4561</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ht="20.1" customHeight="1" spans="3:78">
      <c r="C1905" s="32">
        <v>70201004</v>
      </c>
      <c r="D1905" s="35" t="s">
        <v>4562</v>
      </c>
      <c r="E1905" s="35" t="s">
        <v>4563</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ht="19.5" customHeight="1" spans="3:78">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ht="20.1" customHeight="1" spans="3:78">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4564</v>
      </c>
      <c r="BC1907" s="31">
        <v>0</v>
      </c>
      <c r="BD1907" s="31">
        <v>0</v>
      </c>
      <c r="BE1907" s="33" t="s">
        <v>4565</v>
      </c>
      <c r="BF1907" s="33" t="s">
        <v>4566</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ht="20.1" customHeight="1" spans="3:78">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3292</v>
      </c>
      <c r="BF1908" s="60" t="s">
        <v>3293</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ht="19.5" customHeight="1" spans="3:78">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31" t="s">
        <v>1025</v>
      </c>
      <c r="AV1909" s="19"/>
      <c r="AW1909" s="35" t="s">
        <v>293</v>
      </c>
      <c r="AX1909" s="21" t="s">
        <v>540</v>
      </c>
      <c r="AY1909" s="32">
        <v>10000007</v>
      </c>
      <c r="AZ1909" s="32">
        <v>70202004</v>
      </c>
      <c r="BA1909" s="35" t="s">
        <v>321</v>
      </c>
      <c r="BB1909" s="35" t="s">
        <v>377</v>
      </c>
      <c r="BC1909" s="31">
        <v>0</v>
      </c>
      <c r="BD1909" s="31">
        <v>0</v>
      </c>
      <c r="BE1909" s="33" t="s">
        <v>4567</v>
      </c>
      <c r="BF1909" s="33" t="s">
        <v>4568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ht="19.5" customHeight="1" spans="3:78">
      <c r="C1910" s="32">
        <v>70203001</v>
      </c>
      <c r="D1910" s="30" t="s">
        <v>4569</v>
      </c>
      <c r="E1910" s="30" t="s">
        <v>4570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4571</v>
      </c>
      <c r="BF1910" s="33" t="s">
        <v>4572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ht="20.1" customHeight="1" spans="3:78">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ht="20.1" customHeight="1" spans="3:78">
      <c r="C1912" s="32">
        <v>70203003</v>
      </c>
      <c r="D1912" s="30" t="s">
        <v>4573</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4574</v>
      </c>
      <c r="BC1912" s="31">
        <v>0</v>
      </c>
      <c r="BD1912" s="31">
        <v>0</v>
      </c>
      <c r="BE1912" s="33" t="s">
        <v>4575</v>
      </c>
      <c r="BF1912" s="33" t="s">
        <v>4576</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ht="19.5" customHeight="1" spans="3:78">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4577</v>
      </c>
      <c r="BF1913" s="33" t="s">
        <v>4578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ht="19.5" customHeight="1" spans="3:78">
      <c r="C1914" s="32">
        <v>70204001</v>
      </c>
      <c r="D1914" s="30" t="s">
        <v>4579</v>
      </c>
      <c r="E1914" s="30" t="s">
        <v>4580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4581</v>
      </c>
      <c r="BF1914" s="33" t="s">
        <v>4582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ht="20.1" customHeight="1" spans="3:78">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4583</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ht="20.1" customHeight="1" spans="3:78">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4584</v>
      </c>
      <c r="BC1916" s="31">
        <v>0</v>
      </c>
      <c r="BD1916" s="31">
        <v>0</v>
      </c>
      <c r="BE1916" s="33" t="s">
        <v>4585</v>
      </c>
      <c r="BF1916" s="33" t="s">
        <v>4586</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ht="20.1" customHeight="1" spans="3:78">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ht="19.5" customHeight="1" spans="3:78">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ht="20.1" customHeight="1" spans="3:78">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4587</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ht="20.1" customHeight="1" spans="3:78">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ht="20.1" customHeight="1" spans="3:78">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ht="20.1" customHeight="1" spans="3:78">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4588</v>
      </c>
      <c r="BC1922" s="31">
        <v>0</v>
      </c>
      <c r="BD1922" s="31">
        <v>0</v>
      </c>
      <c r="BE1922" s="33" t="s">
        <v>4589</v>
      </c>
      <c r="BF1922" s="33" t="s">
        <v>4590</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ht="19.5" customHeight="1" spans="3:78">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ht="19.5" customHeight="1" spans="3:78">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ht="19.5" customHeight="1" spans="3:78">
      <c r="C1925" s="32">
        <v>70205007</v>
      </c>
      <c r="D1925" s="30" t="s">
        <v>4591</v>
      </c>
      <c r="E1925" s="30" t="s">
        <v>4592</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ht="19.5" customHeight="1" spans="3:78">
      <c r="C1926" s="32">
        <v>70301001</v>
      </c>
      <c r="D1926" s="30" t="s">
        <v>4593</v>
      </c>
      <c r="E1926" s="30" t="s">
        <v>4594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ht="20.1" customHeight="1" spans="3:78">
      <c r="C1927" s="32">
        <v>70301002</v>
      </c>
      <c r="D1927" s="30" t="s">
        <v>4597</v>
      </c>
      <c r="E1927" s="30" t="s">
        <v>4598</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4599</v>
      </c>
      <c r="BC1927" s="31">
        <v>0</v>
      </c>
      <c r="BD1927" s="31">
        <v>0</v>
      </c>
      <c r="BE1927" s="33" t="s">
        <v>4600</v>
      </c>
      <c r="BF1927" s="33" t="s">
        <v>4601</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ht="20.1" customHeight="1" spans="3:78">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4602</v>
      </c>
      <c r="BC1928" s="31">
        <v>0</v>
      </c>
      <c r="BD1928" s="31">
        <v>0</v>
      </c>
      <c r="BE1928" s="33" t="s">
        <v>4603</v>
      </c>
      <c r="BF1928" s="33" t="s">
        <v>4604</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ht="20.1" customHeight="1" spans="3:78">
      <c r="C1929" s="32">
        <v>70301004</v>
      </c>
      <c r="D1929" s="35" t="s">
        <v>4605</v>
      </c>
      <c r="E1929" s="35" t="s">
        <v>4606</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4607</v>
      </c>
      <c r="AV1929" s="32"/>
      <c r="AW1929" s="35" t="s">
        <v>205</v>
      </c>
      <c r="AX1929" s="32" t="s">
        <v>354</v>
      </c>
      <c r="AY1929" s="32">
        <v>0</v>
      </c>
      <c r="AZ1929" s="32">
        <v>0</v>
      </c>
      <c r="BA1929" s="35" t="s">
        <v>206</v>
      </c>
      <c r="BB1929" s="35" t="s">
        <v>204</v>
      </c>
      <c r="BC1929" s="31">
        <v>0</v>
      </c>
      <c r="BD1929" s="31">
        <v>0</v>
      </c>
      <c r="BE1929" s="60" t="s">
        <v>4608</v>
      </c>
      <c r="BF1929" s="60" t="s">
        <v>4609</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ht="20.1" customHeight="1" spans="3:78">
      <c r="C1930" s="32">
        <v>70301005</v>
      </c>
      <c r="D1930" s="35" t="s">
        <v>4610</v>
      </c>
      <c r="E1930" s="35" t="s">
        <v>4611</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4612</v>
      </c>
      <c r="AV1930" s="32"/>
      <c r="AW1930" s="35" t="s">
        <v>747</v>
      </c>
      <c r="AX1930" s="32">
        <v>0</v>
      </c>
      <c r="AY1930" s="32">
        <v>10000011</v>
      </c>
      <c r="AZ1930" s="32">
        <v>50000001</v>
      </c>
      <c r="BA1930" s="35" t="s">
        <v>256</v>
      </c>
      <c r="BB1930" s="35" t="s">
        <v>204</v>
      </c>
      <c r="BC1930" s="31">
        <v>0</v>
      </c>
      <c r="BD1930" s="31">
        <v>0</v>
      </c>
      <c r="BE1930" s="60" t="s">
        <v>4613</v>
      </c>
      <c r="BF1930" s="60" t="s">
        <v>4614</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ht="19.5" customHeight="1" spans="3:78">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31"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ht="20.1" customHeight="1" spans="3:78">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4565</v>
      </c>
      <c r="BF1932" s="60" t="s">
        <v>4566</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ht="19.5" customHeight="1" spans="3:78">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3292</v>
      </c>
      <c r="BF1933" s="33" t="s">
        <v>3293</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ht="20.1" customHeight="1" spans="3:78">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4615</v>
      </c>
      <c r="BC1934" s="31">
        <v>0</v>
      </c>
      <c r="BD1934" s="31">
        <v>0</v>
      </c>
      <c r="BE1934" s="33" t="s">
        <v>4567</v>
      </c>
      <c r="BF1934" s="33" t="s">
        <v>4568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ht="20.1" customHeight="1" spans="3:78">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4616</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ht="19.5" customHeight="1" spans="3:78">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ht="20.1" customHeight="1" spans="3:78">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4617</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ht="20.1" customHeight="1" spans="3:78">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4584</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ht="20.1" customHeight="1" spans="3:78">
      <c r="C1939" s="32">
        <v>70304001</v>
      </c>
      <c r="D1939" s="30" t="s">
        <v>4618</v>
      </c>
      <c r="E1939" s="30" t="s">
        <v>4619</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4620</v>
      </c>
      <c r="BC1939" s="31">
        <v>0</v>
      </c>
      <c r="BD1939" s="31">
        <v>0</v>
      </c>
      <c r="BE1939" s="33" t="s">
        <v>4621</v>
      </c>
      <c r="BF1939" s="33" t="s">
        <v>4622</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ht="20.1" customHeight="1" spans="3:78">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ht="20.1" customHeight="1" spans="3:78">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ht="20.1" customHeight="1" spans="3:78">
      <c r="C1942" s="32">
        <v>70304004</v>
      </c>
      <c r="D1942" s="35" t="s">
        <v>4562</v>
      </c>
      <c r="E1942" s="35" t="s">
        <v>4563</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ht="20.1" customHeight="1" spans="3:78">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ht="20.1" customHeight="1" spans="3:78">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ht="19.5" customHeight="1" spans="3:78">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ht="20.1" customHeight="1" spans="3:78">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ht="20.1" customHeight="1" spans="3:78">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4623</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ht="20.1" customHeight="1" spans="3:78">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ht="20.1" customHeight="1" spans="3:78">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ht="19.5" customHeight="1" spans="3:78">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ht="19.5" customHeight="1" spans="3:78">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4624</v>
      </c>
      <c r="BF1951" s="33" t="s">
        <v>4625</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ht="19.5" customHeight="1" spans="3:78">
      <c r="C1952" s="32">
        <v>70305006</v>
      </c>
      <c r="D1952" s="30" t="s">
        <v>4626</v>
      </c>
      <c r="E1952" s="30" t="s">
        <v>4627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4628</v>
      </c>
      <c r="BC1952" s="31">
        <v>0</v>
      </c>
      <c r="BD1952" s="31">
        <v>0</v>
      </c>
      <c r="BE1952" s="33" t="s">
        <v>4629</v>
      </c>
      <c r="BF1952" s="33" t="s">
        <v>4630</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ht="19.5" customHeight="1" spans="3:78">
      <c r="C1953" s="32">
        <v>70305007</v>
      </c>
      <c r="D1953" s="30" t="s">
        <v>4631</v>
      </c>
      <c r="E1953" s="30" t="s">
        <v>4632</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ht="20.1" customHeight="1" spans="3:78">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4633</v>
      </c>
      <c r="BC1954" s="31">
        <v>0</v>
      </c>
      <c r="BD1954" s="31">
        <v>0</v>
      </c>
      <c r="BE1954" s="33" t="s">
        <v>4634</v>
      </c>
      <c r="BF1954" s="33" t="s">
        <v>4635</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ht="20.1" customHeight="1" spans="3:78">
      <c r="C1955" s="32">
        <v>70401002</v>
      </c>
      <c r="D1955" s="30" t="s">
        <v>4636</v>
      </c>
      <c r="E1955" s="30" t="s">
        <v>4637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4638</v>
      </c>
      <c r="BC1955" s="31">
        <v>0</v>
      </c>
      <c r="BD1955" s="31">
        <v>0</v>
      </c>
      <c r="BE1955" s="33" t="s">
        <v>4639</v>
      </c>
      <c r="BF1955" s="33" t="s">
        <v>4640</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ht="20.1" customHeight="1" spans="3:78">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ht="20.1" customHeight="1" spans="3:78">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ht="20.1" customHeight="1" spans="3:78">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ht="20.1" customHeight="1" spans="3:78">
      <c r="C1959" s="32">
        <v>70401006</v>
      </c>
      <c r="D1959" s="30" t="s">
        <v>4641</v>
      </c>
      <c r="E1959" s="30" t="s">
        <v>4642</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4643</v>
      </c>
      <c r="AV1959" s="21"/>
      <c r="AW1959" s="35" t="s">
        <v>623</v>
      </c>
      <c r="AX1959" s="21" t="s">
        <v>551</v>
      </c>
      <c r="AY1959" s="32">
        <v>10000007</v>
      </c>
      <c r="AZ1959" s="32">
        <v>70401006</v>
      </c>
      <c r="BA1959" s="30" t="s">
        <v>206</v>
      </c>
      <c r="BB1959" s="21">
        <v>0</v>
      </c>
      <c r="BC1959" s="31">
        <v>0</v>
      </c>
      <c r="BD1959" s="31">
        <v>0</v>
      </c>
      <c r="BE1959" s="33" t="s">
        <v>4644</v>
      </c>
      <c r="BF1959" s="33" t="s">
        <v>4645</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ht="19.5" customHeight="1" spans="3:78">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31"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ht="20.1" customHeight="1" spans="3:78">
      <c r="C1961" s="32">
        <v>70402002</v>
      </c>
      <c r="D1961" s="30" t="s">
        <v>4646</v>
      </c>
      <c r="E1961" s="30" t="s">
        <v>4647</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4648</v>
      </c>
      <c r="BC1961" s="31">
        <v>0</v>
      </c>
      <c r="BD1961" s="31">
        <v>0</v>
      </c>
      <c r="BE1961" s="33" t="s">
        <v>4649</v>
      </c>
      <c r="BF1961" s="33" t="s">
        <v>4650</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ht="19.5" customHeight="1" spans="3:78">
      <c r="C1962" s="32">
        <v>70402003</v>
      </c>
      <c r="D1962" s="30" t="s">
        <v>4593</v>
      </c>
      <c r="E1962" s="30" t="s">
        <v>4594</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4624</v>
      </c>
      <c r="BF1962" s="33" t="s">
        <v>4625</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ht="20.1" customHeight="1" spans="3:78">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4651</v>
      </c>
      <c r="BF1963" s="60" t="s">
        <v>4652</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ht="20.1" customHeight="1" spans="3:78">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ht="20.1" customHeight="1" spans="3:78">
      <c r="C1965" s="32">
        <v>70403001</v>
      </c>
      <c r="D1965" s="30" t="s">
        <v>4653</v>
      </c>
      <c r="E1965" s="30" t="s">
        <v>4654</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4655</v>
      </c>
      <c r="BC1965" s="31">
        <v>0</v>
      </c>
      <c r="BD1965" s="31">
        <v>0</v>
      </c>
      <c r="BE1965" s="33" t="s">
        <v>4656</v>
      </c>
      <c r="BF1965" s="33" t="s">
        <v>4657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ht="20.1" customHeight="1" spans="3:78">
      <c r="C1966" s="32">
        <v>70403002</v>
      </c>
      <c r="D1966" s="30" t="s">
        <v>4658</v>
      </c>
      <c r="E1966" s="30" t="s">
        <v>4659</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4644</v>
      </c>
      <c r="BF1966" s="33" t="s">
        <v>4645</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ht="19.5" customHeight="1" spans="3:78">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4624</v>
      </c>
      <c r="BF1967" s="33" t="s">
        <v>4625</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ht="20.1" customHeight="1" spans="3:78">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4660</v>
      </c>
      <c r="BC1968" s="31">
        <v>0</v>
      </c>
      <c r="BD1968" s="31">
        <v>0</v>
      </c>
      <c r="BE1968" s="33" t="s">
        <v>4661</v>
      </c>
      <c r="BF1968" s="33" t="s">
        <v>4662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ht="20.1" customHeight="1" spans="3:78">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ht="19.5" customHeight="1" spans="3:78">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ht="20.1" customHeight="1" spans="3:78">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4663</v>
      </c>
      <c r="BC1971" s="31">
        <v>0</v>
      </c>
      <c r="BD1971" s="31">
        <v>0</v>
      </c>
      <c r="BE1971" s="33" t="s">
        <v>4664</v>
      </c>
      <c r="BF1971" s="33" t="s">
        <v>4665</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ht="20.1" customHeight="1" spans="3:78">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4666</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ht="20.1" customHeight="1" spans="3:78">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ht="20.1" customHeight="1" spans="3:78">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ht="20.1" customHeight="1" spans="3:78">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4667</v>
      </c>
      <c r="BF1975" s="33" t="s">
        <v>4668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ht="19.5" customHeight="1" spans="3:78">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4669</v>
      </c>
      <c r="BF1976" s="33" t="s">
        <v>4670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ht="19.5" customHeight="1" spans="3:78">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ht="20.1" customHeight="1" spans="3:78">
      <c r="C1978" s="32">
        <v>70405003</v>
      </c>
      <c r="D1978" s="30" t="s">
        <v>4573</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4671</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ht="20.1" customHeight="1" spans="3:78">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4672</v>
      </c>
      <c r="BC1979" s="31">
        <v>0</v>
      </c>
      <c r="BD1979" s="31">
        <v>0</v>
      </c>
      <c r="BE1979" s="33" t="s">
        <v>4603</v>
      </c>
      <c r="BF1979" s="33" t="s">
        <v>4604</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ht="20.1" customHeight="1" spans="3:78">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ht="20.1" customHeight="1" spans="3:78">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ht="19.5" customHeight="1" spans="3:78">
      <c r="C1982" s="32">
        <v>70405007</v>
      </c>
      <c r="D1982" s="30" t="s">
        <v>4673</v>
      </c>
      <c r="E1982" s="30" t="s">
        <v>4674</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4675</v>
      </c>
      <c r="BF1982" s="33" t="s">
        <v>4676</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ht="20.1" customHeight="1" spans="3:78">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ht="19.5" customHeight="1" spans="3:78">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ht="19.5" customHeight="1" spans="3:78">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4677</v>
      </c>
      <c r="BC1985" s="31">
        <v>0</v>
      </c>
      <c r="BD1985" s="31">
        <v>0</v>
      </c>
      <c r="BE1985" s="33" t="s">
        <v>4669</v>
      </c>
      <c r="BF1985" s="33" t="s">
        <v>4670</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ht="20.1" customHeight="1" spans="3:78">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ht="20.1" customHeight="1" spans="3:78">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ht="20.1" customHeight="1" spans="3:78">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4678</v>
      </c>
      <c r="BF1988" s="60" t="s">
        <v>4679</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ht="20.1" customHeight="1" spans="3:78">
      <c r="C1989" s="32">
        <v>70501005</v>
      </c>
      <c r="D1989" s="30" t="s">
        <v>4641</v>
      </c>
      <c r="E1989" s="30" t="s">
        <v>4642</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4643</v>
      </c>
      <c r="AV1989" s="21"/>
      <c r="AW1989" s="35" t="s">
        <v>623</v>
      </c>
      <c r="AX1989" s="21" t="s">
        <v>551</v>
      </c>
      <c r="AY1989" s="32">
        <v>10000007</v>
      </c>
      <c r="AZ1989" s="32">
        <v>70401006</v>
      </c>
      <c r="BA1989" s="30" t="s">
        <v>206</v>
      </c>
      <c r="BB1989" s="21">
        <v>0</v>
      </c>
      <c r="BC1989" s="31">
        <v>0</v>
      </c>
      <c r="BD1989" s="31">
        <v>0</v>
      </c>
      <c r="BE1989" s="33" t="s">
        <v>4644</v>
      </c>
      <c r="BF1989" s="33" t="s">
        <v>4645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ht="19.5" customHeight="1" spans="3:78">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ht="19.5" customHeight="1" spans="3:78">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ht="20.1" customHeight="1" spans="3:78">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4680</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ht="20.1" customHeight="1" spans="3:78">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4681</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ht="20.1" customHeight="1" spans="3:78">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ht="20.1" customHeight="1" spans="3:78">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ht="19.5" customHeight="1" spans="3:78">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ht="20.1" customHeight="1" spans="3:78">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4682</v>
      </c>
      <c r="BC1997" s="31">
        <v>0</v>
      </c>
      <c r="BD1997" s="31">
        <v>0</v>
      </c>
      <c r="BE1997" s="33" t="s">
        <v>4664</v>
      </c>
      <c r="BF1997" s="33" t="s">
        <v>4665</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ht="20.1" customHeight="1" spans="3:78">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ht="20.1" customHeight="1" spans="3:78">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ht="20.1" customHeight="1" spans="3:78">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4667</v>
      </c>
      <c r="BF2000" s="33" t="s">
        <v>4668</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ht="20.1" customHeight="1" spans="3:78">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4683</v>
      </c>
      <c r="BC2001" s="31">
        <v>0</v>
      </c>
      <c r="BD2001" s="31">
        <v>0</v>
      </c>
      <c r="BE2001" s="33" t="s">
        <v>4567</v>
      </c>
      <c r="BF2001" s="33" t="s">
        <v>4568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ht="20.1" customHeight="1" spans="3:78">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ht="19.5" customHeight="1" spans="3:78">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ht="20.1" customHeight="1" spans="3:78">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4684</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ht="20.1" customHeight="1" spans="3:78">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4685</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ht="19.5" customHeight="1" spans="3:78">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ht="20.1" customHeight="1" spans="3:78">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4686</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ht="20.1" customHeight="1" spans="3:78">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ht="20.1" customHeight="1" spans="3:78">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ht="19.5" customHeight="1" spans="3:78">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ht="19.5" customHeight="1" spans="3:78">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ht="19.5" customHeight="1" spans="3:78">
      <c r="C2012" s="32">
        <v>70505006</v>
      </c>
      <c r="D2012" s="30" t="s">
        <v>4631</v>
      </c>
      <c r="E2012" s="30" t="s">
        <v>4632</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ht="19.5" customHeight="1" spans="3:78">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31"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ht="19.5" customHeight="1" spans="3:78">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ht="19.5" customHeight="1" spans="3:78">
      <c r="C2015" s="32">
        <v>71000001</v>
      </c>
      <c r="D2015" s="35" t="s">
        <v>4687</v>
      </c>
      <c r="E2015" s="35" t="s">
        <v>4688</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4689</v>
      </c>
      <c r="AV2015" s="32"/>
      <c r="AW2015" s="35" t="s">
        <v>262</v>
      </c>
      <c r="AX2015" s="32" t="s">
        <v>540</v>
      </c>
      <c r="AY2015" s="32" t="s">
        <v>204</v>
      </c>
      <c r="AZ2015" s="32" t="s">
        <v>204</v>
      </c>
      <c r="BA2015" s="35" t="s">
        <v>206</v>
      </c>
      <c r="BB2015" s="35">
        <v>0</v>
      </c>
      <c r="BC2015" s="31">
        <v>0</v>
      </c>
      <c r="BD2015" s="31">
        <v>0</v>
      </c>
      <c r="BE2015" s="60" t="s">
        <v>4690</v>
      </c>
      <c r="BF2015" s="60" t="s">
        <v>4691</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ht="19.5" customHeight="1" spans="3:78">
      <c r="C2016" s="32">
        <v>71000002</v>
      </c>
      <c r="D2016" s="35" t="s">
        <v>4692</v>
      </c>
      <c r="E2016" s="35" t="s">
        <v>4693</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4690</v>
      </c>
      <c r="BF2016" s="60" t="s">
        <v>4691</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ht="20.1" customHeight="1" spans="3:78">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ht="20.1" customHeight="1" spans="3:78">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4542</v>
      </c>
      <c r="BC2018" s="31">
        <v>0</v>
      </c>
      <c r="BD2018" s="31">
        <v>0</v>
      </c>
      <c r="BE2018" s="33" t="s">
        <v>4543</v>
      </c>
      <c r="BF2018" s="33" t="s">
        <v>4544</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ht="21.75" customHeight="1" spans="3:78">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4537</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ht="19.5" customHeight="1" spans="3:78">
      <c r="C2020" s="32">
        <v>73001201</v>
      </c>
      <c r="D2020" s="30" t="s">
        <v>4673</v>
      </c>
      <c r="E2020" s="30" t="s">
        <v>4674</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4675</v>
      </c>
      <c r="BF2020" s="33" t="s">
        <v>4676</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ht="20.1" customHeight="1" spans="3:78">
      <c r="C2021" s="32">
        <v>73001203</v>
      </c>
      <c r="D2021" s="30" t="s">
        <v>4545</v>
      </c>
      <c r="E2021" s="30" t="s">
        <v>4546</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4694</v>
      </c>
      <c r="BC2021" s="31">
        <v>0</v>
      </c>
      <c r="BD2021" s="31">
        <v>0</v>
      </c>
      <c r="BE2021" s="33" t="s">
        <v>4548</v>
      </c>
      <c r="BF2021" s="33" t="s">
        <v>4549</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ht="20.1" customHeight="1" spans="3:78">
      <c r="C2022" s="32">
        <v>73001204</v>
      </c>
      <c r="D2022" s="30" t="s">
        <v>3283</v>
      </c>
      <c r="E2022" s="30" t="s">
        <v>3284</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4695</v>
      </c>
      <c r="BC2022" s="31">
        <v>0</v>
      </c>
      <c r="BD2022" s="31">
        <v>0</v>
      </c>
      <c r="BE2022" s="33" t="s">
        <v>3286</v>
      </c>
      <c r="BF2022" s="33" t="s">
        <v>3287</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ht="19.5" customHeight="1" spans="3:78">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ht="20.1" customHeight="1" spans="3:78">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ht="20.1" customHeight="1" spans="3:78">
      <c r="C2025" s="32">
        <v>73001302</v>
      </c>
      <c r="D2025" s="30" t="s">
        <v>4545</v>
      </c>
      <c r="E2025" s="30" t="s">
        <v>4546</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4696</v>
      </c>
      <c r="BC2025" s="31">
        <v>0</v>
      </c>
      <c r="BD2025" s="31">
        <v>0</v>
      </c>
      <c r="BE2025" s="33" t="s">
        <v>4548</v>
      </c>
      <c r="BF2025" s="33" t="s">
        <v>4549</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ht="20.1" customHeight="1" spans="3:78">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ht="19.5" customHeight="1" spans="3:78">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ht="20.25" customHeight="1" spans="3:78">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3290</v>
      </c>
      <c r="BF2028" s="33" t="s">
        <v>3291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ht="20.1" customHeight="1" spans="3:78">
      <c r="C2029" s="32">
        <v>73002101</v>
      </c>
      <c r="D2029" s="30" t="s">
        <v>4545</v>
      </c>
      <c r="E2029" s="30" t="s">
        <v>4546</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4697</v>
      </c>
      <c r="BC2029" s="31">
        <v>0</v>
      </c>
      <c r="BD2029" s="31">
        <v>0</v>
      </c>
      <c r="BE2029" s="33" t="s">
        <v>4548</v>
      </c>
      <c r="BF2029" s="33" t="s">
        <v>4549</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ht="20.1" customHeight="1" spans="3:78">
      <c r="C2030" s="32">
        <v>73002102</v>
      </c>
      <c r="D2030" s="35" t="s">
        <v>4698</v>
      </c>
      <c r="E2030" s="35" t="s">
        <v>4699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4700</v>
      </c>
      <c r="BF2030" s="60" t="s">
        <v>4701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ht="20.1" customHeight="1" spans="3:78">
      <c r="C2031" s="32">
        <v>73002103</v>
      </c>
      <c r="D2031" s="35" t="s">
        <v>4702</v>
      </c>
      <c r="E2031" s="35" t="s">
        <v>4703</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ht="20.1" customHeight="1" spans="3:78">
      <c r="C2032" s="32">
        <v>73002104</v>
      </c>
      <c r="D2032" s="35" t="s">
        <v>4702</v>
      </c>
      <c r="E2032" s="35" t="s">
        <v>4703</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ht="19.5" customHeight="1" spans="3:78">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31" t="s">
        <v>1025</v>
      </c>
      <c r="AV2033" s="19"/>
      <c r="AW2033" s="35" t="s">
        <v>293</v>
      </c>
      <c r="AX2033" s="21" t="s">
        <v>540</v>
      </c>
      <c r="AY2033" s="32">
        <v>10000007</v>
      </c>
      <c r="AZ2033" s="32">
        <v>70202004</v>
      </c>
      <c r="BA2033" s="35" t="s">
        <v>321</v>
      </c>
      <c r="BB2033" s="35" t="s">
        <v>377</v>
      </c>
      <c r="BC2033" s="31">
        <v>0</v>
      </c>
      <c r="BD2033" s="31">
        <v>0</v>
      </c>
      <c r="BE2033" s="33" t="s">
        <v>4704</v>
      </c>
      <c r="BF2033" s="33" t="s">
        <v>4705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ht="19.5" customHeight="1" spans="3:78">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ht="20.1" customHeight="1" spans="3:78">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4706</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ht="20.1" customHeight="1" spans="3:78">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4707</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ht="20.1" customHeight="1" spans="3:78">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ht="20.1" customHeight="1" spans="3:78">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ht="20.1" customHeight="1" spans="3:78">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4708</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ht="19.5" customHeight="1" spans="3:78">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4624</v>
      </c>
      <c r="BF2040" s="33" t="s">
        <v>4625</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ht="20.1" customHeight="1" spans="3:78">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4709</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ht="20.1" customHeight="1" spans="3:78">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ht="19.5" customHeight="1" spans="3:78">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ht="19.5" customHeight="1" spans="3:78">
      <c r="C2044" s="32">
        <v>73002307</v>
      </c>
      <c r="D2044" s="30" t="s">
        <v>4710</v>
      </c>
      <c r="E2044" s="30" t="s">
        <v>4711</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ht="20.1" customHeight="1" spans="3:78">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ht="19.5" customHeight="1" spans="3:78">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ht="20.1" customHeight="1" spans="3:78">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4542</v>
      </c>
      <c r="BC2047" s="31">
        <v>0</v>
      </c>
      <c r="BD2047" s="31">
        <v>0</v>
      </c>
      <c r="BE2047" s="33" t="s">
        <v>4543</v>
      </c>
      <c r="BF2047" s="33" t="s">
        <v>4544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ht="20.1" customHeight="1" spans="3:78">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4712</v>
      </c>
      <c r="BF2048" s="60" t="s">
        <v>4713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ht="20.1" customHeight="1" spans="3:78">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4681</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ht="20.1" customHeight="1" spans="3:78">
      <c r="C2050" s="32">
        <v>73003202</v>
      </c>
      <c r="D2050" s="35" t="s">
        <v>4714</v>
      </c>
      <c r="E2050" s="35" t="s">
        <v>4715</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4716</v>
      </c>
      <c r="BF2050" s="60" t="s">
        <v>4717</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ht="19.5" customHeight="1" spans="3:78">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4624</v>
      </c>
      <c r="BF2051" s="33" t="s">
        <v>4625</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ht="20.1" customHeight="1" spans="3:78">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ht="20.1" customHeight="1" spans="3:78">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4718</v>
      </c>
      <c r="BC2053" s="75">
        <v>0</v>
      </c>
      <c r="BD2053" s="75">
        <v>0</v>
      </c>
      <c r="BE2053" s="76" t="s">
        <v>4719</v>
      </c>
      <c r="BF2053" s="76" t="s">
        <v>4720</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ht="20.1" customHeight="1" spans="3:78">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4721</v>
      </c>
      <c r="BC2054" s="31">
        <v>0</v>
      </c>
      <c r="BD2054" s="31">
        <v>0</v>
      </c>
      <c r="BE2054" s="33" t="s">
        <v>4548</v>
      </c>
      <c r="BF2054" s="33" t="s">
        <v>4549</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ht="20.1" customHeight="1" spans="3:78">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ht="20.1" customHeight="1" spans="3:78">
      <c r="C2056" s="32">
        <v>73003304</v>
      </c>
      <c r="D2056" s="71" t="s">
        <v>4722</v>
      </c>
      <c r="E2056" s="71" t="s">
        <v>4723</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4712</v>
      </c>
      <c r="BF2056" s="89" t="s">
        <v>4713</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ht="19.5" customHeight="1" spans="3:78">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4624</v>
      </c>
      <c r="BF2057" s="33" t="s">
        <v>4625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ht="20.1" customHeight="1" spans="3:78">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ht="20.1" customHeight="1" spans="3:78">
      <c r="C2059" s="32">
        <v>73003307</v>
      </c>
      <c r="D2059" s="30" t="s">
        <v>4724</v>
      </c>
      <c r="E2059" s="30" t="s">
        <v>4725</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4542</v>
      </c>
      <c r="BC2059" s="31">
        <v>0</v>
      </c>
      <c r="BD2059" s="31">
        <v>0</v>
      </c>
      <c r="BE2059" s="33" t="s">
        <v>4543</v>
      </c>
      <c r="BF2059" s="33" t="s">
        <v>4544</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ht="20.1" customHeight="1" spans="3:78">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4726</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ht="20.1" customHeight="1" spans="3:78">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4727</v>
      </c>
      <c r="BF2061" s="60" t="s">
        <v>4728</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ht="20.1" customHeight="1" spans="3:78">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4729</v>
      </c>
      <c r="BC2062" s="31">
        <v>0</v>
      </c>
      <c r="BD2062" s="31">
        <v>0</v>
      </c>
      <c r="BE2062" s="33" t="s">
        <v>4730</v>
      </c>
      <c r="BF2062" s="33" t="s">
        <v>4731</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ht="20.1" customHeight="1" spans="3:78">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ht="20.1" customHeight="1" spans="3:78">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4732</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ht="20.1" customHeight="1" spans="3:78">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4727</v>
      </c>
      <c r="BF2065" s="60" t="s">
        <v>4728</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ht="19.5" customHeight="1" spans="3:78">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4624</v>
      </c>
      <c r="BF2066" s="33" t="s">
        <v>4625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ht="19.5" customHeight="1" spans="3:78">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31" t="s">
        <v>1025</v>
      </c>
      <c r="AV2067" s="19"/>
      <c r="AW2067" s="35" t="s">
        <v>293</v>
      </c>
      <c r="AX2067" s="21" t="s">
        <v>540</v>
      </c>
      <c r="AY2067" s="32">
        <v>10000007</v>
      </c>
      <c r="AZ2067" s="32">
        <v>70202004</v>
      </c>
      <c r="BA2067" s="35" t="s">
        <v>321</v>
      </c>
      <c r="BB2067" s="35" t="s">
        <v>377</v>
      </c>
      <c r="BC2067" s="31">
        <v>0</v>
      </c>
      <c r="BD2067" s="31">
        <v>0</v>
      </c>
      <c r="BE2067" s="33" t="s">
        <v>4704</v>
      </c>
      <c r="BF2067" s="33" t="s">
        <v>4705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ht="20.1" customHeight="1" spans="3:78">
      <c r="C2068" s="32">
        <v>73004301</v>
      </c>
      <c r="D2068" s="30" t="s">
        <v>4733</v>
      </c>
      <c r="E2068" s="30" t="s">
        <v>4734</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ht="20.1" customHeight="1" spans="3:78">
      <c r="C2069" s="32">
        <v>73004302</v>
      </c>
      <c r="D2069" s="30" t="s">
        <v>4733</v>
      </c>
      <c r="E2069" s="30" t="s">
        <v>4734</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4735</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ht="19.5" customHeight="1" spans="3:78">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4624</v>
      </c>
      <c r="BF2070" s="33" t="s">
        <v>4625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ht="20.1" customHeight="1" spans="3:78">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ht="20.1" customHeight="1" spans="3:78">
      <c r="C2072" s="32">
        <v>73004305</v>
      </c>
      <c r="D2072" s="35" t="s">
        <v>4714</v>
      </c>
      <c r="E2072" s="35" t="s">
        <v>4715</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41" t="s">
        <v>4736</v>
      </c>
      <c r="AV2072" s="32"/>
      <c r="AW2072" s="35" t="s">
        <v>747</v>
      </c>
      <c r="AX2072" s="32">
        <v>0</v>
      </c>
      <c r="AY2072" s="32">
        <v>10007001</v>
      </c>
      <c r="AZ2072" s="32">
        <v>0</v>
      </c>
      <c r="BA2072" s="35" t="s">
        <v>206</v>
      </c>
      <c r="BB2072" s="35" t="s">
        <v>204</v>
      </c>
      <c r="BC2072" s="31">
        <v>0</v>
      </c>
      <c r="BD2072" s="31">
        <v>0</v>
      </c>
      <c r="BE2072" s="60" t="s">
        <v>4716</v>
      </c>
      <c r="BF2072" s="60" t="s">
        <v>4717</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ht="20.1" customHeight="1" spans="3:78">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4729</v>
      </c>
      <c r="BC2073" s="31">
        <v>0</v>
      </c>
      <c r="BD2073" s="31">
        <v>0</v>
      </c>
      <c r="BE2073" s="33" t="s">
        <v>4730</v>
      </c>
      <c r="BF2073" s="33" t="s">
        <v>4731</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ht="20.1" customHeight="1" spans="3:78">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ht="20.1" customHeight="1" spans="3:78">
      <c r="C2075" s="74">
        <v>75001001</v>
      </c>
      <c r="D2075" s="35" t="s">
        <v>4737</v>
      </c>
      <c r="E2075" s="35" t="s">
        <v>4738</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ht="19.5" customHeight="1" spans="3:78">
      <c r="C2076" s="74">
        <v>76001001</v>
      </c>
      <c r="D2076" s="30" t="s">
        <v>4739</v>
      </c>
      <c r="E2076" s="30" t="s">
        <v>4740</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4741</v>
      </c>
      <c r="BF2076" s="33" t="s">
        <v>4742</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ht="20.1" customHeight="1" spans="3:78">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ht="20.1" customHeight="1" spans="3:78">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4726</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ht="19.5" customHeight="1" spans="3:78">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4624</v>
      </c>
      <c r="BF2079" s="33" t="s">
        <v>4625</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ht="19.5" customHeight="1" spans="3:78">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ht="20.1" customHeight="1" spans="3:78">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ht="20.1" customHeight="1" spans="3:78">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4542</v>
      </c>
      <c r="BC2082" s="31">
        <v>0</v>
      </c>
      <c r="BD2082" s="31">
        <v>0</v>
      </c>
      <c r="BE2082" s="33" t="s">
        <v>4543</v>
      </c>
      <c r="BF2082" s="33" t="s">
        <v>4544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ht="20.1" customHeight="1" spans="3:78">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ht="19.5" customHeight="1" spans="3:78">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31" t="s">
        <v>1025</v>
      </c>
      <c r="AV2084" s="19"/>
      <c r="AW2084" s="35" t="s">
        <v>293</v>
      </c>
      <c r="AX2084" s="21" t="s">
        <v>540</v>
      </c>
      <c r="AY2084" s="32">
        <v>10000007</v>
      </c>
      <c r="AZ2084" s="32">
        <v>70202004</v>
      </c>
      <c r="BA2084" s="35" t="s">
        <v>321</v>
      </c>
      <c r="BB2084" s="35" t="s">
        <v>377</v>
      </c>
      <c r="BC2084" s="31">
        <v>0</v>
      </c>
      <c r="BD2084" s="31">
        <v>0</v>
      </c>
      <c r="BE2084" s="33" t="s">
        <v>4704</v>
      </c>
      <c r="BF2084" s="33" t="s">
        <v>4705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ht="20.1" customHeight="1" spans="3:78">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ht="19.5" customHeight="1" spans="3:78">
      <c r="C2086" s="32">
        <v>79000010</v>
      </c>
      <c r="D2086" s="30" t="s">
        <v>4673</v>
      </c>
      <c r="E2086" s="30" t="s">
        <v>4674</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4675</v>
      </c>
      <c r="BF2086" s="33" t="s">
        <v>4676</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ht="20.1" customHeight="1" spans="3:78">
      <c r="C2087" s="32">
        <v>79000011</v>
      </c>
      <c r="D2087" s="35" t="s">
        <v>4714</v>
      </c>
      <c r="E2087" s="35" t="s">
        <v>4715</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4716</v>
      </c>
      <c r="BF2087" s="60" t="s">
        <v>4717</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ht="20.1" customHeight="1" spans="3:78">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ht="20.1" customHeight="1" spans="3:78">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4743</v>
      </c>
      <c r="BF2089" s="136" t="s">
        <v>4744</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ht="20.1" customHeight="1" spans="3:78">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5" t="s">
        <v>738</v>
      </c>
      <c r="AU2090" s="326" t="s">
        <v>739</v>
      </c>
      <c r="AV2090" s="109"/>
      <c r="AW2090" s="97" t="s">
        <v>293</v>
      </c>
      <c r="AX2090" s="98">
        <v>0</v>
      </c>
      <c r="AY2090" s="98">
        <v>0</v>
      </c>
      <c r="AZ2090" s="98">
        <v>62001401</v>
      </c>
      <c r="BA2090" s="104" t="s">
        <v>206</v>
      </c>
      <c r="BB2090" s="100">
        <v>0</v>
      </c>
      <c r="BC2090" s="105">
        <v>0</v>
      </c>
      <c r="BD2090" s="105">
        <v>0</v>
      </c>
      <c r="BE2090" s="106" t="s">
        <v>4745</v>
      </c>
      <c r="BF2090" s="106" t="s">
        <v>4746</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ht="20.1" customHeight="1" spans="3:78">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9"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ht="20.1" customHeight="1" spans="3:78">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30"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ht="19.5" customHeight="1" spans="3:78">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9" t="s">
        <v>204</v>
      </c>
      <c r="AV2093" s="118"/>
      <c r="AW2093" s="110" t="s">
        <v>205</v>
      </c>
      <c r="AX2093" s="100" t="s">
        <v>540</v>
      </c>
      <c r="AY2093" s="107">
        <v>10000007</v>
      </c>
      <c r="AZ2093" s="327"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ht="20.1" customHeight="1" spans="3:78">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8" t="s">
        <v>812</v>
      </c>
      <c r="AU2094" s="329"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ht="20.1" customHeight="1" spans="3:78">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5"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ht="20.1" customHeight="1" spans="3:78">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ht="20.1" customHeight="1" spans="3:78">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ht="19.5" customHeight="1" spans="3:78">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4624</v>
      </c>
      <c r="BF2098" s="33" t="s">
        <v>4625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ht="20.1" customHeight="1" spans="3:78">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4707</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ht="19.5" customHeight="1" spans="3:78">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31" t="s">
        <v>1025</v>
      </c>
      <c r="AV2100" s="19"/>
      <c r="AW2100" s="35" t="s">
        <v>293</v>
      </c>
      <c r="AX2100" s="21" t="s">
        <v>540</v>
      </c>
      <c r="AY2100" s="32">
        <v>10000007</v>
      </c>
      <c r="AZ2100" s="32">
        <v>70202004</v>
      </c>
      <c r="BA2100" s="35" t="s">
        <v>321</v>
      </c>
      <c r="BB2100" s="35" t="s">
        <v>377</v>
      </c>
      <c r="BC2100" s="31">
        <v>0</v>
      </c>
      <c r="BD2100" s="31">
        <v>0</v>
      </c>
      <c r="BE2100" s="33" t="s">
        <v>4704</v>
      </c>
      <c r="BF2100" s="33" t="s">
        <v>4705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ht="20.1" customHeight="1" spans="3:78">
      <c r="C2101" s="32">
        <v>80000001</v>
      </c>
      <c r="D2101" s="30" t="s">
        <v>4747</v>
      </c>
      <c r="E2101" s="30" t="s">
        <v>4748</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4749</v>
      </c>
      <c r="BC2101" s="31">
        <v>0</v>
      </c>
      <c r="BD2101" s="31">
        <v>0</v>
      </c>
      <c r="BE2101" s="33" t="s">
        <v>4750</v>
      </c>
      <c r="BF2101" s="33" t="s">
        <v>4751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ht="20.1" customHeight="1" spans="3:78">
      <c r="C2102" s="32">
        <v>80000002</v>
      </c>
      <c r="D2102" s="30" t="s">
        <v>4752</v>
      </c>
      <c r="E2102" s="30" t="s">
        <v>4753</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4749</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ht="20.1" customHeight="1" spans="3:78">
      <c r="C2103" s="32">
        <v>80000003</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4749</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ht="20.1" customHeight="1" spans="3:78">
      <c r="C2104" s="32">
        <v>80000004</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4749</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ht="20.1" customHeight="1" spans="3:78">
      <c r="C2105" s="32">
        <v>80000005</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4749</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ht="20.1" customHeight="1" spans="3:78">
      <c r="C2106" s="32">
        <v>80000006</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4749</v>
      </c>
      <c r="BC2106" s="31">
        <v>0</v>
      </c>
      <c r="BD2106" s="31">
        <v>0</v>
      </c>
      <c r="BE2106" s="33" t="s">
        <v>4768</v>
      </c>
      <c r="BF2106" s="33" t="s">
        <v>4769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ht="20.1" customHeight="1" spans="3:78">
      <c r="C2107" s="32">
        <v>80000007</v>
      </c>
      <c r="D2107" s="30" t="s">
        <v>4770</v>
      </c>
      <c r="E2107" s="30" t="s">
        <v>4771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4749</v>
      </c>
      <c r="BC2107" s="31">
        <v>0</v>
      </c>
      <c r="BD2107" s="31">
        <v>0</v>
      </c>
      <c r="BE2107" s="33" t="s">
        <v>4772</v>
      </c>
      <c r="BF2107" s="33" t="s">
        <v>4773</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ht="20.1" customHeight="1" spans="3:78">
      <c r="C2108" s="32">
        <v>80000008</v>
      </c>
      <c r="D2108" s="30" t="s">
        <v>4774</v>
      </c>
      <c r="E2108" s="30" t="s">
        <v>4775</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4749</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ht="20.1" customHeight="1" spans="3:78">
      <c r="C2109" s="32">
        <v>80001001</v>
      </c>
      <c r="D2109" s="30" t="s">
        <v>4776</v>
      </c>
      <c r="E2109" s="281" t="s">
        <v>3515</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4777</v>
      </c>
      <c r="BC2109" s="31">
        <v>0</v>
      </c>
      <c r="BD2109" s="31">
        <v>0</v>
      </c>
      <c r="BE2109" s="33" t="s">
        <v>4778</v>
      </c>
      <c r="BF2109" s="33" t="s">
        <v>4779</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ht="20.1" customHeight="1" spans="3:78">
      <c r="C2110" s="32">
        <v>80001002</v>
      </c>
      <c r="D2110" s="30" t="s">
        <v>4780</v>
      </c>
      <c r="E2110" s="281" t="s">
        <v>4781</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4782</v>
      </c>
      <c r="BC2110" s="31">
        <v>0</v>
      </c>
      <c r="BD2110" s="31">
        <v>0</v>
      </c>
      <c r="BE2110" s="33" t="s">
        <v>4783</v>
      </c>
      <c r="BF2110" s="33" t="s">
        <v>4784</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ht="20.1" customHeight="1" spans="3:78">
      <c r="C2111" s="32">
        <v>80001003</v>
      </c>
      <c r="D2111" s="30" t="s">
        <v>4785</v>
      </c>
      <c r="E2111" s="281" t="s">
        <v>4786</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4787</v>
      </c>
      <c r="BC2111" s="31">
        <v>0</v>
      </c>
      <c r="BD2111" s="31">
        <v>0</v>
      </c>
      <c r="BE2111" s="33" t="s">
        <v>4788</v>
      </c>
      <c r="BF2111" s="33" t="s">
        <v>4789</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ht="20.1" customHeight="1" spans="3:78">
      <c r="C2112" s="32">
        <v>80001004</v>
      </c>
      <c r="D2112" s="30" t="s">
        <v>4790</v>
      </c>
      <c r="E2112" s="281" t="s">
        <v>4791</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4792</v>
      </c>
      <c r="BC2112" s="31">
        <v>0</v>
      </c>
      <c r="BD2112" s="31">
        <v>0</v>
      </c>
      <c r="BE2112" s="33" t="s">
        <v>4793</v>
      </c>
      <c r="BF2112" s="33" t="s">
        <v>4794</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ht="20.1" customHeight="1" spans="3:78">
      <c r="C2113" s="32">
        <v>80001005</v>
      </c>
      <c r="D2113" s="30" t="s">
        <v>4795</v>
      </c>
      <c r="E2113" s="281" t="s">
        <v>4796</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4797</v>
      </c>
      <c r="BC2113" s="31">
        <v>0</v>
      </c>
      <c r="BD2113" s="31">
        <v>0</v>
      </c>
      <c r="BE2113" s="33" t="s">
        <v>4798</v>
      </c>
      <c r="BF2113" s="33" t="s">
        <v>4799</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ht="20.1" customHeight="1" spans="3:78">
      <c r="C2114" s="181">
        <v>80001006</v>
      </c>
      <c r="D2114" s="180" t="s">
        <v>2086</v>
      </c>
      <c r="E2114" s="281" t="s">
        <v>4800</v>
      </c>
      <c r="F2114" s="181">
        <v>1</v>
      </c>
      <c r="G2114" s="181">
        <v>80001006</v>
      </c>
      <c r="H2114" s="181">
        <v>0</v>
      </c>
      <c r="I2114" s="181">
        <v>0</v>
      </c>
      <c r="J2114" s="32">
        <v>1</v>
      </c>
      <c r="K2114" s="32">
        <v>0</v>
      </c>
      <c r="L2114" s="181">
        <v>0</v>
      </c>
      <c r="M2114" s="181">
        <v>0</v>
      </c>
      <c r="N2114" s="181">
        <v>0</v>
      </c>
      <c r="O2114" s="181">
        <v>5</v>
      </c>
      <c r="P2114" s="181">
        <v>0</v>
      </c>
      <c r="Q2114" s="181">
        <v>0</v>
      </c>
      <c r="R2114" s="181">
        <v>0</v>
      </c>
      <c r="S2114" s="19">
        <v>0</v>
      </c>
      <c r="T2114" s="181">
        <v>0</v>
      </c>
      <c r="U2114" s="181">
        <v>1</v>
      </c>
      <c r="V2114" s="181">
        <v>2</v>
      </c>
      <c r="W2114" s="181">
        <v>0</v>
      </c>
      <c r="X2114" s="21">
        <v>1</v>
      </c>
      <c r="Y2114" s="19">
        <v>0</v>
      </c>
      <c r="Z2114" s="21">
        <v>0</v>
      </c>
      <c r="AA2114" s="181">
        <v>0</v>
      </c>
      <c r="AB2114" s="181">
        <v>0</v>
      </c>
      <c r="AC2114" s="181">
        <v>0</v>
      </c>
      <c r="AD2114" s="181">
        <v>0</v>
      </c>
      <c r="AE2114" s="181">
        <v>0</v>
      </c>
      <c r="AF2114" s="181">
        <v>9</v>
      </c>
      <c r="AG2114" s="181">
        <v>2</v>
      </c>
      <c r="AH2114" s="181" t="s">
        <v>219</v>
      </c>
      <c r="AI2114" s="181">
        <v>2</v>
      </c>
      <c r="AJ2114" s="181">
        <v>2</v>
      </c>
      <c r="AK2114" s="19">
        <v>0</v>
      </c>
      <c r="AL2114" s="181">
        <v>1.5</v>
      </c>
      <c r="AM2114" s="181">
        <v>0</v>
      </c>
      <c r="AN2114" s="181">
        <v>0</v>
      </c>
      <c r="AO2114" s="181">
        <v>0</v>
      </c>
      <c r="AP2114" s="181">
        <v>1</v>
      </c>
      <c r="AQ2114" s="181">
        <v>3000</v>
      </c>
      <c r="AR2114" s="181">
        <v>0.5</v>
      </c>
      <c r="AS2114" s="181">
        <v>0</v>
      </c>
      <c r="AT2114" s="181">
        <v>0</v>
      </c>
      <c r="AU2114" s="181" t="s">
        <v>204</v>
      </c>
      <c r="AV2114" s="181"/>
      <c r="AW2114" s="180" t="s">
        <v>293</v>
      </c>
      <c r="AX2114" s="181">
        <v>0</v>
      </c>
      <c r="AY2114" s="181">
        <v>0</v>
      </c>
      <c r="AZ2114" s="181">
        <v>0</v>
      </c>
      <c r="BA2114" s="180" t="s">
        <v>206</v>
      </c>
      <c r="BB2114" s="181" t="s">
        <v>4801</v>
      </c>
      <c r="BC2114" s="181">
        <v>0</v>
      </c>
      <c r="BD2114" s="181">
        <v>0</v>
      </c>
      <c r="BE2114" s="244" t="s">
        <v>4802</v>
      </c>
      <c r="BF2114" s="244" t="s">
        <v>4803</v>
      </c>
      <c r="BG2114" s="181"/>
      <c r="BH2114" s="21">
        <v>0</v>
      </c>
      <c r="BI2114" s="181"/>
      <c r="BJ2114" s="181"/>
      <c r="BK2114" s="181"/>
      <c r="BL2114" s="181">
        <v>80002006</v>
      </c>
      <c r="BM2114" s="21">
        <v>0</v>
      </c>
      <c r="BN2114" s="19">
        <v>0</v>
      </c>
      <c r="BO2114" s="19">
        <v>0</v>
      </c>
      <c r="BP2114" s="19">
        <v>0</v>
      </c>
      <c r="BQ2114" s="19">
        <v>0</v>
      </c>
      <c r="BR2114" s="19">
        <v>0</v>
      </c>
      <c r="BS2114" s="19">
        <v>0</v>
      </c>
      <c r="BT2114" s="19">
        <v>0</v>
      </c>
      <c r="BU2114" s="23">
        <v>0</v>
      </c>
      <c r="BV2114" s="23"/>
      <c r="BW2114" s="23"/>
      <c r="BX2114" s="23"/>
      <c r="BY2114" s="23"/>
      <c r="BZ2114" s="23"/>
    </row>
    <row r="2115" ht="20.1" customHeight="1" spans="3:78">
      <c r="C2115" s="32">
        <v>80001007</v>
      </c>
      <c r="D2115" s="30" t="s">
        <v>3966</v>
      </c>
      <c r="E2115" s="281" t="s">
        <v>3967</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4804</v>
      </c>
      <c r="BF2115" s="33" t="s">
        <v>4805</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ht="20.1" customHeight="1" spans="3:78">
      <c r="C2116" s="32">
        <v>80001008</v>
      </c>
      <c r="D2116" s="30" t="s">
        <v>4806</v>
      </c>
      <c r="E2116" s="281"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4807</v>
      </c>
      <c r="BF2116" s="33" t="s">
        <v>4808</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ht="20.1" customHeight="1" spans="3:78">
      <c r="C2117" s="32">
        <v>80001009</v>
      </c>
      <c r="D2117" s="30" t="s">
        <v>3971</v>
      </c>
      <c r="E2117" s="281" t="s">
        <v>3972</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ht="20.1" customHeight="1" spans="3:78">
      <c r="C2118" s="32">
        <v>80001010</v>
      </c>
      <c r="D2118" s="30" t="s">
        <v>2090</v>
      </c>
      <c r="E2118" s="281" t="s">
        <v>4812</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4813</v>
      </c>
      <c r="BC2118" s="31">
        <v>0</v>
      </c>
      <c r="BD2118" s="31">
        <v>0</v>
      </c>
      <c r="BE2118" s="33" t="s">
        <v>4814</v>
      </c>
      <c r="BF2118" s="33" t="s">
        <v>4815</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ht="20.1" customHeight="1" spans="3:78">
      <c r="C2119" s="32">
        <v>80001011</v>
      </c>
      <c r="D2119" s="30" t="s">
        <v>4816</v>
      </c>
      <c r="E2119" s="281" t="s">
        <v>4817</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4818</v>
      </c>
      <c r="BC2119" s="31">
        <v>0</v>
      </c>
      <c r="BD2119" s="31">
        <v>0</v>
      </c>
      <c r="BE2119" s="33" t="s">
        <v>4819</v>
      </c>
      <c r="BF2119" s="33" t="s">
        <v>4820</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ht="20.1" customHeight="1" spans="3:78">
      <c r="C2120" s="32">
        <v>80001012</v>
      </c>
      <c r="D2120" s="30" t="s">
        <v>4821</v>
      </c>
      <c r="E2120" s="281" t="s">
        <v>4822</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4823</v>
      </c>
      <c r="BC2120" s="31">
        <v>0</v>
      </c>
      <c r="BD2120" s="31">
        <v>0</v>
      </c>
      <c r="BE2120" s="33" t="s">
        <v>4824</v>
      </c>
      <c r="BF2120" s="33" t="s">
        <v>4825</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ht="20.1" customHeight="1" spans="3:78">
      <c r="C2121" s="32">
        <v>80001013</v>
      </c>
      <c r="D2121" s="30" t="s">
        <v>4826</v>
      </c>
      <c r="E2121" s="281" t="s">
        <v>4827</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4499</v>
      </c>
      <c r="BC2121" s="31">
        <v>0</v>
      </c>
      <c r="BD2121" s="31">
        <v>0</v>
      </c>
      <c r="BE2121" s="33" t="s">
        <v>4828</v>
      </c>
      <c r="BF2121" s="33" t="s">
        <v>4829</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ht="20.1" customHeight="1" spans="3:78">
      <c r="C2122" s="32">
        <v>80001014</v>
      </c>
      <c r="D2122" s="30" t="s">
        <v>3261</v>
      </c>
      <c r="E2122" s="281" t="s">
        <v>3262</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4830</v>
      </c>
      <c r="BC2122" s="31">
        <v>0</v>
      </c>
      <c r="BD2122" s="31">
        <v>0</v>
      </c>
      <c r="BE2122" s="33" t="s">
        <v>4831</v>
      </c>
      <c r="BF2122" s="33" t="s">
        <v>4832</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ht="20.1" customHeight="1" spans="3:78">
      <c r="C2123" s="181">
        <v>80001015</v>
      </c>
      <c r="D2123" s="180" t="s">
        <v>4833</v>
      </c>
      <c r="E2123" s="281" t="s">
        <v>4834</v>
      </c>
      <c r="F2123" s="181">
        <v>1</v>
      </c>
      <c r="G2123" s="181">
        <v>80001015</v>
      </c>
      <c r="H2123" s="181">
        <v>0</v>
      </c>
      <c r="I2123" s="181">
        <v>0</v>
      </c>
      <c r="J2123" s="32">
        <v>1</v>
      </c>
      <c r="K2123" s="32">
        <v>0</v>
      </c>
      <c r="L2123" s="181">
        <v>0</v>
      </c>
      <c r="M2123" s="181">
        <v>0</v>
      </c>
      <c r="N2123" s="181">
        <v>0</v>
      </c>
      <c r="O2123" s="181">
        <v>2</v>
      </c>
      <c r="P2123" s="181">
        <v>0</v>
      </c>
      <c r="Q2123" s="181">
        <v>0</v>
      </c>
      <c r="R2123" s="181">
        <v>0</v>
      </c>
      <c r="S2123" s="19">
        <v>0</v>
      </c>
      <c r="T2123" s="181">
        <v>0</v>
      </c>
      <c r="U2123" s="181">
        <v>1</v>
      </c>
      <c r="V2123" s="181">
        <v>2</v>
      </c>
      <c r="W2123" s="181">
        <v>0</v>
      </c>
      <c r="X2123" s="181">
        <v>0</v>
      </c>
      <c r="Y2123" s="19">
        <v>0</v>
      </c>
      <c r="Z2123" s="181">
        <v>0</v>
      </c>
      <c r="AA2123" s="181">
        <v>0</v>
      </c>
      <c r="AB2123" s="181">
        <v>0</v>
      </c>
      <c r="AC2123" s="181">
        <v>0</v>
      </c>
      <c r="AD2123" s="181">
        <v>0</v>
      </c>
      <c r="AE2123" s="181">
        <v>0</v>
      </c>
      <c r="AF2123" s="181">
        <v>9</v>
      </c>
      <c r="AG2123" s="181">
        <v>2</v>
      </c>
      <c r="AH2123" s="181" t="s">
        <v>219</v>
      </c>
      <c r="AI2123" s="181">
        <v>2</v>
      </c>
      <c r="AJ2123" s="181">
        <v>2</v>
      </c>
      <c r="AK2123" s="19">
        <v>0</v>
      </c>
      <c r="AL2123" s="181">
        <v>1.5</v>
      </c>
      <c r="AM2123" s="181">
        <v>0</v>
      </c>
      <c r="AN2123" s="181">
        <v>0</v>
      </c>
      <c r="AO2123" s="181">
        <v>0</v>
      </c>
      <c r="AP2123" s="181">
        <v>1</v>
      </c>
      <c r="AQ2123" s="181">
        <v>3000</v>
      </c>
      <c r="AR2123" s="181">
        <v>0.5</v>
      </c>
      <c r="AS2123" s="181">
        <v>0</v>
      </c>
      <c r="AT2123" s="181">
        <v>0</v>
      </c>
      <c r="AU2123" s="181" t="s">
        <v>204</v>
      </c>
      <c r="AV2123" s="181"/>
      <c r="AW2123" s="180" t="s">
        <v>293</v>
      </c>
      <c r="AX2123" s="181">
        <v>0</v>
      </c>
      <c r="AY2123" s="181">
        <v>0</v>
      </c>
      <c r="AZ2123" s="181">
        <v>0</v>
      </c>
      <c r="BA2123" s="180" t="s">
        <v>206</v>
      </c>
      <c r="BB2123" s="181" t="s">
        <v>4835</v>
      </c>
      <c r="BC2123" s="181">
        <v>0</v>
      </c>
      <c r="BD2123" s="181">
        <v>0</v>
      </c>
      <c r="BE2123" s="244" t="s">
        <v>4836</v>
      </c>
      <c r="BF2123" s="244" t="s">
        <v>4837</v>
      </c>
      <c r="BG2123" s="181"/>
      <c r="BH2123" s="21">
        <v>0</v>
      </c>
      <c r="BI2123" s="181"/>
      <c r="BJ2123" s="181"/>
      <c r="BK2123" s="181"/>
      <c r="BL2123" s="181">
        <v>80002015</v>
      </c>
      <c r="BM2123" s="21">
        <v>0</v>
      </c>
      <c r="BN2123" s="19">
        <v>0</v>
      </c>
      <c r="BO2123" s="19">
        <v>0</v>
      </c>
      <c r="BP2123" s="19">
        <v>0</v>
      </c>
      <c r="BQ2123" s="19">
        <v>0</v>
      </c>
      <c r="BR2123" s="19">
        <v>0</v>
      </c>
      <c r="BS2123" s="19">
        <v>0</v>
      </c>
      <c r="BT2123" s="19">
        <v>0</v>
      </c>
      <c r="BU2123" s="23">
        <v>0</v>
      </c>
      <c r="BV2123" s="23"/>
      <c r="BW2123" s="23"/>
      <c r="BX2123" s="23"/>
      <c r="BY2123" s="23"/>
      <c r="BZ2123" s="23"/>
    </row>
    <row r="2124" ht="20.1" customHeight="1" spans="3:78">
      <c r="C2124" s="32">
        <v>80001016</v>
      </c>
      <c r="D2124" s="30" t="s">
        <v>4838</v>
      </c>
      <c r="E2124" s="281" t="s">
        <v>4839</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ht="20.1" customHeight="1" spans="3:78">
      <c r="C2125" s="32">
        <v>80001017</v>
      </c>
      <c r="D2125" s="30" t="s">
        <v>4843</v>
      </c>
      <c r="E2125" s="281" t="s">
        <v>4844</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4" t="s">
        <v>4845</v>
      </c>
      <c r="BF2125" s="244" t="s">
        <v>4846</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ht="20.1" customHeight="1" spans="3:78">
      <c r="C2126" s="32">
        <v>80001018</v>
      </c>
      <c r="D2126" s="30" t="s">
        <v>4847</v>
      </c>
      <c r="E2126" s="281" t="s">
        <v>4848</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ht="20.1" customHeight="1" spans="3:78">
      <c r="C2127" s="32">
        <v>80001019</v>
      </c>
      <c r="D2127" s="30" t="s">
        <v>414</v>
      </c>
      <c r="E2127" s="281"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4852</v>
      </c>
      <c r="BC2127" s="31">
        <v>0</v>
      </c>
      <c r="BD2127" s="31">
        <v>0</v>
      </c>
      <c r="BE2127" s="33" t="s">
        <v>4853</v>
      </c>
      <c r="BF2127" s="33" t="s">
        <v>4854</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ht="20.1" customHeight="1" spans="3:78">
      <c r="C2128" s="32">
        <v>80001020</v>
      </c>
      <c r="D2128" s="30" t="s">
        <v>4855</v>
      </c>
      <c r="E2128" s="281" t="s">
        <v>4856</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4857</v>
      </c>
      <c r="BC2128" s="31">
        <v>0</v>
      </c>
      <c r="BD2128" s="31">
        <v>0</v>
      </c>
      <c r="BE2128" s="33" t="s">
        <v>4858</v>
      </c>
      <c r="BF2128" s="33" t="s">
        <v>4859</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ht="20.25" customHeight="1" spans="3:78">
      <c r="C2129" s="32">
        <v>80001021</v>
      </c>
      <c r="D2129" s="30" t="s">
        <v>2316</v>
      </c>
      <c r="E2129" s="281" t="s">
        <v>4860</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2">
        <v>23000080</v>
      </c>
      <c r="BA2129" s="30" t="s">
        <v>206</v>
      </c>
      <c r="BB2129" s="35" t="s">
        <v>204</v>
      </c>
      <c r="BC2129" s="31">
        <v>0</v>
      </c>
      <c r="BD2129" s="31">
        <v>0</v>
      </c>
      <c r="BE2129" s="33" t="s">
        <v>4861</v>
      </c>
      <c r="BF2129" s="33" t="s">
        <v>4862</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ht="20.1" customHeight="1" spans="3:78">
      <c r="C2130" s="32">
        <v>80001022</v>
      </c>
      <c r="D2130" s="30" t="s">
        <v>2320</v>
      </c>
      <c r="E2130" s="281" t="s">
        <v>4863</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31" t="s">
        <v>4864</v>
      </c>
      <c r="AV2130" s="19"/>
      <c r="AW2130" s="30" t="s">
        <v>205</v>
      </c>
      <c r="AX2130" s="19">
        <v>0</v>
      </c>
      <c r="AY2130" s="19" t="s">
        <v>204</v>
      </c>
      <c r="AZ2130" s="19">
        <v>0</v>
      </c>
      <c r="BA2130" s="20" t="s">
        <v>206</v>
      </c>
      <c r="BB2130" s="19">
        <v>0</v>
      </c>
      <c r="BC2130" s="31">
        <v>0</v>
      </c>
      <c r="BD2130" s="31">
        <v>0</v>
      </c>
      <c r="BE2130" s="33" t="s">
        <v>4865</v>
      </c>
      <c r="BF2130" s="33" t="s">
        <v>4866</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ht="20.1" customHeight="1" spans="3:78">
      <c r="C2131" s="32">
        <v>80001023</v>
      </c>
      <c r="D2131" s="30" t="s">
        <v>300</v>
      </c>
      <c r="E2131" s="281"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4867</v>
      </c>
      <c r="BF2131" s="33" t="s">
        <v>4868</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ht="20.1" customHeight="1" spans="3:78">
      <c r="C2132" s="32">
        <v>80001024</v>
      </c>
      <c r="D2132" s="30" t="s">
        <v>4869</v>
      </c>
      <c r="E2132" s="281" t="s">
        <v>4870</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4871</v>
      </c>
      <c r="BC2132" s="31">
        <v>0</v>
      </c>
      <c r="BD2132" s="31">
        <v>0</v>
      </c>
      <c r="BE2132" s="33" t="s">
        <v>4872</v>
      </c>
      <c r="BF2132" s="33" t="s">
        <v>4873</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ht="20.1" customHeight="1" spans="3:78">
      <c r="C2133" s="32">
        <v>80001025</v>
      </c>
      <c r="D2133" s="30" t="s">
        <v>4874</v>
      </c>
      <c r="E2133" s="281" t="s">
        <v>4875</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4876</v>
      </c>
      <c r="BF2133" s="22" t="s">
        <v>4877</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ht="20.1" customHeight="1" spans="3:78">
      <c r="C2134" s="32">
        <v>80001026</v>
      </c>
      <c r="D2134" s="30" t="s">
        <v>3222</v>
      </c>
      <c r="E2134" s="281" t="s">
        <v>3540</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4878</v>
      </c>
      <c r="BF2134" s="22" t="s">
        <v>4879</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ht="20.1" customHeight="1" spans="3:78">
      <c r="C2135" s="32">
        <v>80001027</v>
      </c>
      <c r="D2135" s="30" t="s">
        <v>4880</v>
      </c>
      <c r="E2135" s="281" t="s">
        <v>4881</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ht="20.1" customHeight="1" spans="3:78">
      <c r="C2136" s="32">
        <v>80001028</v>
      </c>
      <c r="D2136" s="30" t="s">
        <v>2082</v>
      </c>
      <c r="E2136" s="281" t="s">
        <v>4885</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4886</v>
      </c>
      <c r="BF2136" s="33" t="s">
        <v>4887</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ht="20.1" customHeight="1" spans="3:78">
      <c r="C2137" s="32">
        <v>80002001</v>
      </c>
      <c r="D2137" s="30" t="s">
        <v>4888</v>
      </c>
      <c r="E2137" s="281" t="s">
        <v>4889</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4890</v>
      </c>
      <c r="BC2137" s="31">
        <v>0</v>
      </c>
      <c r="BD2137" s="31">
        <v>0</v>
      </c>
      <c r="BE2137" s="33" t="s">
        <v>4891</v>
      </c>
      <c r="BF2137" s="33" t="s">
        <v>4892</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ht="20.1" customHeight="1" spans="3:78">
      <c r="C2138" s="32">
        <v>80002002</v>
      </c>
      <c r="D2138" s="30" t="s">
        <v>4893</v>
      </c>
      <c r="E2138" s="281" t="s">
        <v>4894</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ht="20.1" customHeight="1" spans="3:78">
      <c r="C2139" s="32">
        <v>80002003</v>
      </c>
      <c r="D2139" s="30" t="s">
        <v>4895</v>
      </c>
      <c r="E2139" s="281" t="s">
        <v>4896</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ht="20.1" customHeight="1" spans="3:78">
      <c r="C2140" s="32">
        <v>80002004</v>
      </c>
      <c r="D2140" s="30" t="s">
        <v>4900</v>
      </c>
      <c r="E2140" s="281" t="s">
        <v>4901</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4902</v>
      </c>
      <c r="BC2140" s="31">
        <v>0</v>
      </c>
      <c r="BD2140" s="31">
        <v>0</v>
      </c>
      <c r="BE2140" s="33" t="s">
        <v>4903</v>
      </c>
      <c r="BF2140" s="33" t="s">
        <v>4904</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ht="20.1" customHeight="1" spans="3:78">
      <c r="C2141" s="32">
        <v>80002005</v>
      </c>
      <c r="D2141" s="30" t="s">
        <v>4905</v>
      </c>
      <c r="E2141" s="281" t="s">
        <v>4906</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4907</v>
      </c>
      <c r="BC2141" s="31">
        <v>0</v>
      </c>
      <c r="BD2141" s="31">
        <v>0</v>
      </c>
      <c r="BE2141" s="33" t="s">
        <v>4908</v>
      </c>
      <c r="BF2141" s="33" t="s">
        <v>4909</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ht="20.1" customHeight="1" spans="3:78">
      <c r="C2142" s="32">
        <v>80002006</v>
      </c>
      <c r="D2142" s="30" t="s">
        <v>4910</v>
      </c>
      <c r="E2142" s="281" t="s">
        <v>4911</v>
      </c>
      <c r="F2142" s="21">
        <v>1</v>
      </c>
      <c r="G2142" s="21">
        <v>80002006</v>
      </c>
      <c r="H2142" s="32">
        <v>0</v>
      </c>
      <c r="I2142" s="31">
        <v>0</v>
      </c>
      <c r="J2142" s="32">
        <v>1</v>
      </c>
      <c r="K2142" s="32">
        <v>0</v>
      </c>
      <c r="L2142" s="32">
        <v>0</v>
      </c>
      <c r="M2142" s="21">
        <v>0</v>
      </c>
      <c r="N2142" s="21">
        <v>0</v>
      </c>
      <c r="O2142" s="21">
        <v>5</v>
      </c>
      <c r="P2142" s="181">
        <v>0</v>
      </c>
      <c r="Q2142" s="181">
        <v>0</v>
      </c>
      <c r="R2142" s="181">
        <v>0</v>
      </c>
      <c r="S2142" s="19">
        <v>0</v>
      </c>
      <c r="T2142" s="181">
        <v>0</v>
      </c>
      <c r="U2142" s="181">
        <v>1</v>
      </c>
      <c r="V2142" s="181">
        <v>2</v>
      </c>
      <c r="W2142" s="181">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1" t="s">
        <v>4912</v>
      </c>
      <c r="BC2142" s="31">
        <v>0</v>
      </c>
      <c r="BD2142" s="31">
        <v>0</v>
      </c>
      <c r="BE2142" s="244" t="s">
        <v>4913</v>
      </c>
      <c r="BF2142" s="244" t="s">
        <v>4914</v>
      </c>
      <c r="BG2142" s="21"/>
      <c r="BH2142" s="21">
        <v>0</v>
      </c>
      <c r="BI2142" s="21"/>
      <c r="BJ2142" s="21"/>
      <c r="BK2142" s="21"/>
      <c r="BL2142" s="181"/>
      <c r="BM2142" s="21">
        <v>0</v>
      </c>
      <c r="BN2142" s="19">
        <v>0</v>
      </c>
      <c r="BO2142" s="19">
        <v>0</v>
      </c>
      <c r="BP2142" s="19">
        <v>0</v>
      </c>
      <c r="BQ2142" s="19">
        <v>0</v>
      </c>
      <c r="BR2142" s="19">
        <v>0</v>
      </c>
      <c r="BS2142" s="19">
        <v>0</v>
      </c>
      <c r="BT2142" s="19">
        <v>0</v>
      </c>
      <c r="BU2142" s="23">
        <v>0</v>
      </c>
      <c r="BV2142" s="23"/>
      <c r="BW2142" s="23"/>
      <c r="BX2142" s="23"/>
      <c r="BY2142" s="23"/>
      <c r="BZ2142" s="23"/>
    </row>
    <row r="2143" ht="20.1" customHeight="1" spans="3:78">
      <c r="C2143" s="32">
        <v>80002007</v>
      </c>
      <c r="D2143" s="30" t="s">
        <v>4915</v>
      </c>
      <c r="E2143" s="281" t="s">
        <v>4916</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4804</v>
      </c>
      <c r="BF2143" s="33" t="s">
        <v>4805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ht="20.1" customHeight="1" spans="3:78">
      <c r="C2144" s="32">
        <v>80002008</v>
      </c>
      <c r="D2144" s="30" t="s">
        <v>4917</v>
      </c>
      <c r="E2144" s="281" t="s">
        <v>4918</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4919</v>
      </c>
      <c r="BF2144" s="33" t="s">
        <v>4920</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ht="20.1" customHeight="1" spans="3:78">
      <c r="C2145" s="32">
        <v>80002009</v>
      </c>
      <c r="D2145" s="30" t="s">
        <v>4921</v>
      </c>
      <c r="E2145" s="281" t="s">
        <v>4922</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ht="20.1" customHeight="1" spans="3:78">
      <c r="C2146" s="32">
        <v>80002010</v>
      </c>
      <c r="D2146" s="30" t="s">
        <v>4926</v>
      </c>
      <c r="E2146" s="281" t="s">
        <v>4927</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ht="20.1" customHeight="1" spans="3:78">
      <c r="C2147" s="32">
        <v>80002011</v>
      </c>
      <c r="D2147" s="30" t="s">
        <v>4929</v>
      </c>
      <c r="E2147" s="281" t="s">
        <v>4930</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ht="20.1" customHeight="1" spans="3:78">
      <c r="C2148" s="32">
        <v>80002012</v>
      </c>
      <c r="D2148" s="30" t="s">
        <v>4934</v>
      </c>
      <c r="E2148" s="281" t="s">
        <v>4935</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ht="20.1" customHeight="1" spans="3:78">
      <c r="C2149" s="32">
        <v>80002013</v>
      </c>
      <c r="D2149" s="30" t="s">
        <v>4939</v>
      </c>
      <c r="E2149" s="281" t="s">
        <v>4940</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4941</v>
      </c>
      <c r="BC2149" s="31">
        <v>0</v>
      </c>
      <c r="BD2149" s="31">
        <v>0</v>
      </c>
      <c r="BE2149" s="33" t="s">
        <v>4942</v>
      </c>
      <c r="BF2149" s="33" t="s">
        <v>4943</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ht="20.1" customHeight="1" spans="3:78">
      <c r="C2150" s="32">
        <v>80002014</v>
      </c>
      <c r="D2150" s="30" t="s">
        <v>4944</v>
      </c>
      <c r="E2150" s="281" t="s">
        <v>4945</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ht="20.1" customHeight="1" spans="3:78">
      <c r="C2151" s="181">
        <v>80002015</v>
      </c>
      <c r="D2151" s="180" t="s">
        <v>4949</v>
      </c>
      <c r="E2151" s="281" t="s">
        <v>4950</v>
      </c>
      <c r="F2151" s="181">
        <v>1</v>
      </c>
      <c r="G2151" s="181">
        <v>80002015</v>
      </c>
      <c r="H2151" s="181">
        <v>0</v>
      </c>
      <c r="I2151" s="181">
        <v>0</v>
      </c>
      <c r="J2151" s="32">
        <v>1</v>
      </c>
      <c r="K2151" s="32">
        <v>0</v>
      </c>
      <c r="L2151" s="181">
        <v>0</v>
      </c>
      <c r="M2151" s="181">
        <v>0</v>
      </c>
      <c r="N2151" s="181">
        <v>0</v>
      </c>
      <c r="O2151" s="181">
        <v>2</v>
      </c>
      <c r="P2151" s="181">
        <v>0</v>
      </c>
      <c r="Q2151" s="181">
        <v>0</v>
      </c>
      <c r="R2151" s="181">
        <v>0</v>
      </c>
      <c r="S2151" s="19">
        <v>0</v>
      </c>
      <c r="T2151" s="181">
        <v>0</v>
      </c>
      <c r="U2151" s="181">
        <v>1</v>
      </c>
      <c r="V2151" s="181">
        <v>2</v>
      </c>
      <c r="W2151" s="181">
        <v>0</v>
      </c>
      <c r="X2151" s="181">
        <v>0</v>
      </c>
      <c r="Y2151" s="19">
        <v>0</v>
      </c>
      <c r="Z2151" s="181">
        <v>0</v>
      </c>
      <c r="AA2151" s="181">
        <v>0</v>
      </c>
      <c r="AB2151" s="181">
        <v>0</v>
      </c>
      <c r="AC2151" s="181">
        <v>0</v>
      </c>
      <c r="AD2151" s="181">
        <v>0</v>
      </c>
      <c r="AE2151" s="181">
        <v>0</v>
      </c>
      <c r="AF2151" s="181">
        <v>9</v>
      </c>
      <c r="AG2151" s="181">
        <v>2</v>
      </c>
      <c r="AH2151" s="181" t="s">
        <v>219</v>
      </c>
      <c r="AI2151" s="181">
        <v>2</v>
      </c>
      <c r="AJ2151" s="181">
        <v>2</v>
      </c>
      <c r="AK2151" s="19">
        <v>0</v>
      </c>
      <c r="AL2151" s="181">
        <v>1.5</v>
      </c>
      <c r="AM2151" s="181">
        <v>0</v>
      </c>
      <c r="AN2151" s="181">
        <v>0</v>
      </c>
      <c r="AO2151" s="181">
        <v>0</v>
      </c>
      <c r="AP2151" s="181">
        <v>1</v>
      </c>
      <c r="AQ2151" s="181">
        <v>3000</v>
      </c>
      <c r="AR2151" s="181">
        <v>0.5</v>
      </c>
      <c r="AS2151" s="181">
        <v>0</v>
      </c>
      <c r="AT2151" s="181">
        <v>0</v>
      </c>
      <c r="AU2151" s="181" t="s">
        <v>204</v>
      </c>
      <c r="AV2151" s="181"/>
      <c r="AW2151" s="30" t="s">
        <v>205</v>
      </c>
      <c r="AX2151" s="181">
        <v>0</v>
      </c>
      <c r="AY2151" s="181">
        <v>0</v>
      </c>
      <c r="AZ2151" s="181">
        <v>0</v>
      </c>
      <c r="BA2151" s="180" t="s">
        <v>206</v>
      </c>
      <c r="BB2151" s="181" t="s">
        <v>4951</v>
      </c>
      <c r="BC2151" s="181">
        <v>0</v>
      </c>
      <c r="BD2151" s="181">
        <v>0</v>
      </c>
      <c r="BE2151" s="244" t="s">
        <v>4952</v>
      </c>
      <c r="BF2151" s="244" t="s">
        <v>4953</v>
      </c>
      <c r="BG2151" s="181"/>
      <c r="BH2151" s="21">
        <v>0</v>
      </c>
      <c r="BI2151" s="181"/>
      <c r="BJ2151" s="181"/>
      <c r="BK2151" s="181"/>
      <c r="BL2151" s="181"/>
      <c r="BM2151" s="21">
        <v>0</v>
      </c>
      <c r="BN2151" s="19">
        <v>0</v>
      </c>
      <c r="BO2151" s="19">
        <v>0</v>
      </c>
      <c r="BP2151" s="19">
        <v>0</v>
      </c>
      <c r="BQ2151" s="19">
        <v>0</v>
      </c>
      <c r="BR2151" s="19">
        <v>0</v>
      </c>
      <c r="BS2151" s="19">
        <v>0</v>
      </c>
      <c r="BT2151" s="19">
        <v>0</v>
      </c>
      <c r="BU2151" s="23">
        <v>0</v>
      </c>
      <c r="BV2151" s="23"/>
      <c r="BW2151" s="23"/>
      <c r="BX2151" s="23"/>
      <c r="BY2151" s="23"/>
      <c r="BZ2151" s="23"/>
    </row>
    <row r="2152" ht="20.1" customHeight="1" spans="3:78">
      <c r="C2152" s="32">
        <v>80002016</v>
      </c>
      <c r="D2152" s="30" t="s">
        <v>4954</v>
      </c>
      <c r="E2152" s="281" t="s">
        <v>4955</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ht="20.1" customHeight="1" spans="3:78">
      <c r="C2153" s="32">
        <v>80002017</v>
      </c>
      <c r="D2153" s="30" t="s">
        <v>4959</v>
      </c>
      <c r="E2153" s="281" t="s">
        <v>4960</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4" t="s">
        <v>4961</v>
      </c>
      <c r="BF2153" s="244"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ht="20.1" customHeight="1" spans="3:78">
      <c r="C2154" s="32">
        <v>80002018</v>
      </c>
      <c r="D2154" s="30" t="s">
        <v>4963</v>
      </c>
      <c r="E2154" s="281" t="s">
        <v>4964</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ht="20.1" customHeight="1" spans="3:78">
      <c r="C2155" s="32">
        <v>80002019</v>
      </c>
      <c r="D2155" s="30" t="s">
        <v>4968</v>
      </c>
      <c r="E2155" s="281" t="s">
        <v>4969</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4970</v>
      </c>
      <c r="BC2155" s="31">
        <v>0</v>
      </c>
      <c r="BD2155" s="31">
        <v>0</v>
      </c>
      <c r="BE2155" s="33" t="s">
        <v>4971</v>
      </c>
      <c r="BF2155" s="33" t="s">
        <v>4972</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ht="20.1" customHeight="1" spans="3:78">
      <c r="C2156" s="32">
        <v>80002020</v>
      </c>
      <c r="D2156" s="30" t="s">
        <v>4973</v>
      </c>
      <c r="E2156" s="281" t="s">
        <v>4974</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4975</v>
      </c>
      <c r="BC2156" s="31">
        <v>0</v>
      </c>
      <c r="BD2156" s="31">
        <v>0</v>
      </c>
      <c r="BE2156" s="33" t="s">
        <v>4976</v>
      </c>
      <c r="BF2156" s="33" t="s">
        <v>4977</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ht="20.25" customHeight="1" spans="3:78">
      <c r="C2157" s="32">
        <v>80002021</v>
      </c>
      <c r="D2157" s="30" t="s">
        <v>4978</v>
      </c>
      <c r="E2157" s="281" t="s">
        <v>4979</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2">
        <v>23000080</v>
      </c>
      <c r="BA2157" s="30" t="s">
        <v>206</v>
      </c>
      <c r="BB2157" s="35" t="s">
        <v>204</v>
      </c>
      <c r="BC2157" s="31">
        <v>0</v>
      </c>
      <c r="BD2157" s="31">
        <v>0</v>
      </c>
      <c r="BE2157" s="33" t="s">
        <v>4980</v>
      </c>
      <c r="BF2157" s="33" t="s">
        <v>4981</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ht="20.1" customHeight="1" spans="3:78">
      <c r="C2158" s="32">
        <v>80002022</v>
      </c>
      <c r="D2158" s="30" t="s">
        <v>4982</v>
      </c>
      <c r="E2158" s="281" t="s">
        <v>4983</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31"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ht="20.1" customHeight="1" spans="3:78">
      <c r="C2159" s="32">
        <v>80002023</v>
      </c>
      <c r="D2159" s="30" t="s">
        <v>4984</v>
      </c>
      <c r="E2159" s="281" t="s">
        <v>4985</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ht="20.1" customHeight="1" spans="3:78">
      <c r="C2160" s="32">
        <v>80002024</v>
      </c>
      <c r="D2160" s="30" t="s">
        <v>4986</v>
      </c>
      <c r="E2160" s="281" t="s">
        <v>4987</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4871</v>
      </c>
      <c r="BC2160" s="31">
        <v>0</v>
      </c>
      <c r="BD2160" s="31">
        <v>0</v>
      </c>
      <c r="BE2160" s="33" t="s">
        <v>4988</v>
      </c>
      <c r="BF2160" s="33" t="s">
        <v>4989</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ht="20.1" customHeight="1" spans="3:78">
      <c r="C2161" s="32">
        <v>80002025</v>
      </c>
      <c r="D2161" s="30" t="s">
        <v>4990</v>
      </c>
      <c r="E2161" s="281" t="s">
        <v>4991</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4992</v>
      </c>
      <c r="BF2161" s="22" t="s">
        <v>4993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ht="20.1" customHeight="1" spans="3:78">
      <c r="C2162" s="32">
        <v>80002026</v>
      </c>
      <c r="D2162" s="30" t="s">
        <v>4994</v>
      </c>
      <c r="E2162" s="281" t="s">
        <v>4995</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4996</v>
      </c>
      <c r="BF2162" s="22" t="s">
        <v>4997</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ht="20.1" customHeight="1" spans="3:78">
      <c r="C2163" s="32">
        <v>80002027</v>
      </c>
      <c r="D2163" s="30" t="s">
        <v>4998</v>
      </c>
      <c r="E2163" s="281" t="s">
        <v>4999</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4882</v>
      </c>
      <c r="BC2163" s="31">
        <v>0</v>
      </c>
      <c r="BD2163" s="31">
        <v>0</v>
      </c>
      <c r="BE2163" s="33" t="s">
        <v>5000</v>
      </c>
      <c r="BF2163" s="33" t="s">
        <v>5001</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ht="20.1" customHeight="1" spans="3:78">
      <c r="C2164" s="32">
        <v>80002028</v>
      </c>
      <c r="D2164" s="30" t="s">
        <v>5002</v>
      </c>
      <c r="E2164" s="281" t="s">
        <v>5003</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ht="20.1" customHeight="1" spans="3:78">
      <c r="C2165" s="32">
        <v>80003001</v>
      </c>
      <c r="D2165" s="71" t="s">
        <v>5004</v>
      </c>
      <c r="E2165" s="71" t="s">
        <v>5005</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5006</v>
      </c>
      <c r="BF2165" s="76" t="s">
        <v>5007</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ht="20.1" customHeight="1" spans="3:78">
      <c r="C2166" s="32">
        <v>80003002</v>
      </c>
      <c r="D2166" s="71" t="s">
        <v>5008</v>
      </c>
      <c r="E2166" s="71" t="s">
        <v>5009</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6" t="s">
        <v>5010</v>
      </c>
      <c r="AV2166" s="72"/>
      <c r="AW2166" s="71" t="s">
        <v>204</v>
      </c>
      <c r="AX2166" s="72">
        <v>0</v>
      </c>
      <c r="AY2166" s="74">
        <v>0</v>
      </c>
      <c r="AZ2166" s="74">
        <v>0</v>
      </c>
      <c r="BA2166" s="71" t="s">
        <v>206</v>
      </c>
      <c r="BB2166" s="72">
        <v>0</v>
      </c>
      <c r="BC2166" s="75">
        <v>0</v>
      </c>
      <c r="BD2166" s="75">
        <v>1</v>
      </c>
      <c r="BE2166" s="76" t="s">
        <v>5011</v>
      </c>
      <c r="BF2166" s="76" t="s">
        <v>5012</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ht="19.5" customHeight="1" spans="3:78">
      <c r="C2167" s="32">
        <v>80003003</v>
      </c>
      <c r="D2167" s="71" t="s">
        <v>5013</v>
      </c>
      <c r="E2167" s="71" t="s">
        <v>5014</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5015</v>
      </c>
      <c r="BF2167" s="76" t="s">
        <v>5016</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ht="19.5" customHeight="1" spans="3:78">
      <c r="C2168" s="74">
        <v>80003004</v>
      </c>
      <c r="D2168" s="88" t="s">
        <v>5017</v>
      </c>
      <c r="E2168" s="88" t="s">
        <v>5018</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5019</v>
      </c>
      <c r="BF2168" s="89" t="s">
        <v>5020</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ht="18.75" customHeight="1" spans="3:78">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5021</v>
      </c>
      <c r="BF2169" s="89" t="s">
        <v>5022</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ht="19.5" customHeight="1" spans="3:78">
      <c r="C2170" s="32">
        <v>80003006</v>
      </c>
      <c r="D2170" s="71" t="s">
        <v>5023</v>
      </c>
      <c r="E2170" s="71" t="s">
        <v>5024</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5025</v>
      </c>
      <c r="BF2170" s="76" t="s">
        <v>5026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ht="20.1" customHeight="1" spans="3:78">
      <c r="C2171" s="32">
        <v>80003007</v>
      </c>
      <c r="D2171" s="71" t="s">
        <v>5027</v>
      </c>
      <c r="E2171" s="71" t="s">
        <v>5028</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5029</v>
      </c>
      <c r="BF2171" s="114" t="s">
        <v>5030</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ht="19.5" customHeight="1" spans="3:78">
      <c r="C2172" s="32">
        <v>80003008</v>
      </c>
      <c r="D2172" s="71" t="s">
        <v>5031</v>
      </c>
      <c r="E2172" s="71" t="s">
        <v>5032</v>
      </c>
      <c r="F2172" s="74">
        <v>1</v>
      </c>
      <c r="G2172" s="32">
        <v>80003008</v>
      </c>
      <c r="H2172" s="74">
        <v>0</v>
      </c>
      <c r="I2172" s="75">
        <v>0</v>
      </c>
      <c r="J2172" s="74">
        <v>1</v>
      </c>
      <c r="K2172" s="74">
        <v>0</v>
      </c>
      <c r="L2172" s="74">
        <v>0</v>
      </c>
      <c r="M2172" s="72">
        <v>0</v>
      </c>
      <c r="N2172" s="72">
        <v>0</v>
      </c>
      <c r="O2172" s="72">
        <v>2</v>
      </c>
      <c r="P2172" s="72" t="s">
        <v>5033</v>
      </c>
      <c r="Q2172" s="72" t="s">
        <v>5034</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2" t="s">
        <v>5035</v>
      </c>
      <c r="AU2172" s="72">
        <v>80005072</v>
      </c>
      <c r="AV2172" s="72"/>
      <c r="AW2172" s="88" t="s">
        <v>204</v>
      </c>
      <c r="AX2172" s="72" t="s">
        <v>540</v>
      </c>
      <c r="AY2172" s="74">
        <v>0</v>
      </c>
      <c r="AZ2172" s="74">
        <v>0</v>
      </c>
      <c r="BA2172" s="71" t="s">
        <v>206</v>
      </c>
      <c r="BB2172" s="72">
        <v>0</v>
      </c>
      <c r="BC2172" s="75">
        <v>0</v>
      </c>
      <c r="BD2172" s="75">
        <v>0</v>
      </c>
      <c r="BE2172" s="76" t="s">
        <v>5036</v>
      </c>
      <c r="BF2172" s="76" t="s">
        <v>5037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ht="20.1" customHeight="1" spans="3:78">
      <c r="C2173" s="32">
        <v>80003101</v>
      </c>
      <c r="D2173" s="30" t="s">
        <v>5038</v>
      </c>
      <c r="E2173" s="30" t="s">
        <v>5039</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5040</v>
      </c>
      <c r="BF2173" s="33" t="s">
        <v>5041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ht="20.1" customHeight="1" spans="3:78">
      <c r="C2174" s="32">
        <v>80003102</v>
      </c>
      <c r="D2174" s="30" t="s">
        <v>5042</v>
      </c>
      <c r="E2174" s="30" t="s">
        <v>5043</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5040</v>
      </c>
      <c r="BF2174" s="33" t="s">
        <v>5041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ht="20.1" customHeight="1" spans="3:78">
      <c r="C2175" s="32">
        <v>80003103</v>
      </c>
      <c r="D2175" s="30" t="s">
        <v>5044</v>
      </c>
      <c r="E2175" s="30" t="s">
        <v>5045</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5040</v>
      </c>
      <c r="BF2175" s="33" t="s">
        <v>5041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ht="20.1" customHeight="1" spans="3:78">
      <c r="C2176" s="32">
        <v>80003104</v>
      </c>
      <c r="D2176" s="30" t="s">
        <v>5046</v>
      </c>
      <c r="E2176" s="30" t="s">
        <v>5047</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5040</v>
      </c>
      <c r="BF2176" s="33" t="s">
        <v>5041</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ht="20.1" customHeight="1" spans="3:78">
      <c r="C2177" s="32">
        <v>80003105</v>
      </c>
      <c r="D2177" s="30" t="s">
        <v>5048</v>
      </c>
      <c r="E2177" s="30" t="s">
        <v>5049</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5040</v>
      </c>
      <c r="BF2177" s="33" t="s">
        <v>5041</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ht="20.1" customHeight="1" spans="3:78">
      <c r="C2178" s="32">
        <v>80003106</v>
      </c>
      <c r="D2178" s="30" t="s">
        <v>5050</v>
      </c>
      <c r="E2178" s="30" t="s">
        <v>5051</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ht="20.1" customHeight="1" spans="3:78">
      <c r="C2179" s="32">
        <v>80003107</v>
      </c>
      <c r="D2179" s="30" t="s">
        <v>5054</v>
      </c>
      <c r="E2179" s="30" t="s">
        <v>5055</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ht="20.1" customHeight="1" spans="3:78">
      <c r="C2180" s="32">
        <v>80003108</v>
      </c>
      <c r="D2180" s="30" t="s">
        <v>5058</v>
      </c>
      <c r="E2180" s="30" t="s">
        <v>5059</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ht="20.1" customHeight="1" spans="3:78">
      <c r="C2181" s="32">
        <v>80003109</v>
      </c>
      <c r="D2181" s="30" t="s">
        <v>5062</v>
      </c>
      <c r="E2181" s="30" t="s">
        <v>5063</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5064</v>
      </c>
      <c r="BF2181" s="33" t="s">
        <v>5065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ht="20.1" customHeight="1" spans="3:78">
      <c r="C2182" s="32">
        <v>80003110</v>
      </c>
      <c r="D2182" s="30" t="s">
        <v>5066</v>
      </c>
      <c r="E2182" s="30" t="s">
        <v>5067</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5068</v>
      </c>
      <c r="BF2182" s="33" t="s">
        <v>5069</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ht="20.1" customHeight="1" spans="3:78">
      <c r="C2183" s="32">
        <v>80004001</v>
      </c>
      <c r="D2183" s="71" t="s">
        <v>5070</v>
      </c>
      <c r="E2183" s="71" t="s">
        <v>5071</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5072</v>
      </c>
      <c r="BF2183" s="33" t="s">
        <v>5073</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ht="19.5" customHeight="1" spans="3:78">
      <c r="C2184" s="32">
        <v>80004002</v>
      </c>
      <c r="D2184" s="30" t="s">
        <v>5074</v>
      </c>
      <c r="E2184" s="30" t="s">
        <v>5075</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5076</v>
      </c>
      <c r="BF2184" s="33" t="s">
        <v>5077</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ht="20.1" customHeight="1" spans="3:78">
      <c r="C2185" s="32">
        <v>80004003</v>
      </c>
      <c r="D2185" s="30" t="s">
        <v>5078</v>
      </c>
      <c r="E2185" s="30" t="s">
        <v>5079</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5080</v>
      </c>
      <c r="BF2185" s="33" t="s">
        <v>5081</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ht="20.1" customHeight="1" spans="3:78">
      <c r="C2186" s="32">
        <v>80004004</v>
      </c>
      <c r="D2186" s="30" t="s">
        <v>5082</v>
      </c>
      <c r="E2186" s="30" t="s">
        <v>5083</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5084</v>
      </c>
      <c r="BC2186" s="31">
        <v>0</v>
      </c>
      <c r="BD2186" s="31">
        <v>0</v>
      </c>
      <c r="BE2186" s="33" t="s">
        <v>5085</v>
      </c>
      <c r="BF2186" s="33" t="s">
        <v>5086</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ht="19.5" customHeight="1" spans="3:78">
      <c r="C2187" s="74">
        <v>80004005</v>
      </c>
      <c r="D2187" s="71" t="s">
        <v>5070</v>
      </c>
      <c r="E2187" s="71" t="s">
        <v>5071</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2" t="s">
        <v>5087</v>
      </c>
      <c r="AU2187" s="93">
        <v>0</v>
      </c>
      <c r="AV2187" s="93"/>
      <c r="AW2187" s="71" t="s">
        <v>204</v>
      </c>
      <c r="AX2187" s="72">
        <v>0</v>
      </c>
      <c r="AY2187" s="74">
        <v>0</v>
      </c>
      <c r="AZ2187" s="74">
        <v>0</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ht="19.5" customHeight="1" spans="3:78">
      <c r="C2188" s="74">
        <v>80004006</v>
      </c>
      <c r="D2188" s="71" t="s">
        <v>5090</v>
      </c>
      <c r="E2188" s="71" t="s">
        <v>5091</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5092</v>
      </c>
      <c r="BF2188" s="76" t="s">
        <v>5093</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ht="19.5" customHeight="1" spans="3:78">
      <c r="C2189" s="74">
        <v>80004007</v>
      </c>
      <c r="D2189" s="71" t="s">
        <v>5094</v>
      </c>
      <c r="E2189" s="71" t="s">
        <v>5095</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4" t="s">
        <v>5096</v>
      </c>
      <c r="AV2189" s="93"/>
      <c r="AW2189" s="71" t="s">
        <v>293</v>
      </c>
      <c r="AX2189" s="72">
        <v>0</v>
      </c>
      <c r="AY2189" s="74">
        <v>0</v>
      </c>
      <c r="AZ2189" s="74">
        <v>23000202</v>
      </c>
      <c r="BA2189" s="71" t="s">
        <v>206</v>
      </c>
      <c r="BB2189" s="72">
        <v>0</v>
      </c>
      <c r="BC2189" s="75">
        <v>0</v>
      </c>
      <c r="BD2189" s="75">
        <v>0</v>
      </c>
      <c r="BE2189" s="76" t="s">
        <v>5097</v>
      </c>
      <c r="BF2189" s="76" t="s">
        <v>5098</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ht="19.5" customHeight="1" spans="3:78">
      <c r="C2190" s="74">
        <v>80004008</v>
      </c>
      <c r="D2190" s="71" t="s">
        <v>5099</v>
      </c>
      <c r="E2190" s="71" t="s">
        <v>5100</v>
      </c>
      <c r="F2190" s="74">
        <v>1</v>
      </c>
      <c r="G2190" s="74">
        <v>80004008</v>
      </c>
      <c r="H2190" s="74">
        <v>0</v>
      </c>
      <c r="I2190" s="75">
        <v>0</v>
      </c>
      <c r="J2190" s="74">
        <v>1</v>
      </c>
      <c r="K2190" s="74">
        <v>0</v>
      </c>
      <c r="L2190" s="74">
        <v>0</v>
      </c>
      <c r="M2190" s="72">
        <v>0</v>
      </c>
      <c r="N2190" s="72">
        <v>0</v>
      </c>
      <c r="O2190" s="72">
        <v>2</v>
      </c>
      <c r="P2190" s="72" t="s">
        <v>5101</v>
      </c>
      <c r="Q2190" s="72" t="s">
        <v>5102</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3" t="s">
        <v>5103</v>
      </c>
      <c r="AU2190" s="324" t="s">
        <v>5104</v>
      </c>
      <c r="AV2190" s="93"/>
      <c r="AW2190" s="71" t="s">
        <v>293</v>
      </c>
      <c r="AX2190" s="72">
        <v>0</v>
      </c>
      <c r="AY2190" s="74">
        <v>0</v>
      </c>
      <c r="AZ2190" s="74">
        <v>23000211</v>
      </c>
      <c r="BA2190" s="71" t="s">
        <v>206</v>
      </c>
      <c r="BB2190" s="72">
        <v>0</v>
      </c>
      <c r="BC2190" s="75">
        <v>0</v>
      </c>
      <c r="BD2190" s="75">
        <v>0</v>
      </c>
      <c r="BE2190" s="76" t="s">
        <v>5105</v>
      </c>
      <c r="BF2190" s="76" t="s">
        <v>5106</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ht="19.5" customHeight="1" spans="3:78">
      <c r="C2191" s="74">
        <v>80004009</v>
      </c>
      <c r="D2191" s="71" t="s">
        <v>5107</v>
      </c>
      <c r="E2191" s="71" t="s">
        <v>5108</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4"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ht="20.1" customHeight="1" spans="3:78">
      <c r="C2192" s="74">
        <v>80004010</v>
      </c>
      <c r="D2192" s="71" t="s">
        <v>5109</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2" t="s">
        <v>5110</v>
      </c>
      <c r="AU2192" s="324" t="s">
        <v>5111</v>
      </c>
      <c r="AV2192" s="93"/>
      <c r="AW2192" s="71" t="s">
        <v>205</v>
      </c>
      <c r="AX2192" s="72" t="s">
        <v>221</v>
      </c>
      <c r="AY2192" s="74">
        <v>10000011</v>
      </c>
      <c r="AZ2192" s="74">
        <v>23000221</v>
      </c>
      <c r="BA2192" s="71" t="s">
        <v>222</v>
      </c>
      <c r="BB2192" s="72">
        <v>0</v>
      </c>
      <c r="BC2192" s="75">
        <v>0</v>
      </c>
      <c r="BD2192" s="75">
        <v>0</v>
      </c>
      <c r="BE2192" s="76" t="s">
        <v>5112</v>
      </c>
      <c r="BF2192" s="76" t="s">
        <v>5113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ht="20.1" customHeight="1" spans="3:78">
      <c r="C2193" s="74">
        <v>80004011</v>
      </c>
      <c r="D2193" s="71" t="s">
        <v>5109</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2" t="s">
        <v>5114</v>
      </c>
      <c r="AU2193" s="324" t="s">
        <v>5111</v>
      </c>
      <c r="AV2193" s="93"/>
      <c r="AW2193" s="71" t="s">
        <v>205</v>
      </c>
      <c r="AX2193" s="72" t="s">
        <v>221</v>
      </c>
      <c r="AY2193" s="74">
        <v>10000011</v>
      </c>
      <c r="AZ2193" s="74">
        <v>23000221</v>
      </c>
      <c r="BA2193" s="71" t="s">
        <v>222</v>
      </c>
      <c r="BB2193" s="72">
        <v>0</v>
      </c>
      <c r="BC2193" s="75">
        <v>0</v>
      </c>
      <c r="BD2193" s="75">
        <v>0</v>
      </c>
      <c r="BE2193" s="76" t="s">
        <v>5115</v>
      </c>
      <c r="BF2193" s="76" t="s">
        <v>5116</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ht="19.5" customHeight="1" spans="3:78">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5117</v>
      </c>
      <c r="BF2194" s="76" t="s">
        <v>5118</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ht="20.1" customHeight="1" spans="3:78">
      <c r="C2195" s="74">
        <v>80004013</v>
      </c>
      <c r="D2195" s="71" t="s">
        <v>5078</v>
      </c>
      <c r="E2195" s="71" t="s">
        <v>5079</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5119</v>
      </c>
      <c r="BF2195" s="76" t="s">
        <v>5120</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ht="20.1" customHeight="1" spans="3:78">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41" t="s">
        <v>5121</v>
      </c>
      <c r="AV2196" s="32"/>
      <c r="AW2196" s="35" t="s">
        <v>205</v>
      </c>
      <c r="AX2196" s="32" t="s">
        <v>540</v>
      </c>
      <c r="AY2196" s="32">
        <v>10000007</v>
      </c>
      <c r="AZ2196" s="32">
        <v>70403003</v>
      </c>
      <c r="BA2196" s="30" t="s">
        <v>1708</v>
      </c>
      <c r="BB2196" s="35">
        <v>0</v>
      </c>
      <c r="BC2196" s="31">
        <v>0</v>
      </c>
      <c r="BD2196" s="31">
        <v>0</v>
      </c>
      <c r="BE2196" s="186" t="s">
        <v>5122</v>
      </c>
      <c r="BF2196" s="186" t="s">
        <v>5123</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ht="19.5" customHeight="1" spans="3:78">
      <c r="C2197" s="32">
        <v>81000120</v>
      </c>
      <c r="D2197" s="35" t="s">
        <v>4714</v>
      </c>
      <c r="E2197" s="35" t="s">
        <v>4715</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6" t="s">
        <v>5124</v>
      </c>
      <c r="BF2197" s="186" t="s">
        <v>5125</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ht="20.1" customHeight="1" spans="3:78">
      <c r="C2198" s="32">
        <v>81000130</v>
      </c>
      <c r="D2198" s="35" t="s">
        <v>5126</v>
      </c>
      <c r="E2198" s="35" t="s">
        <v>5127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6" t="s">
        <v>5128</v>
      </c>
      <c r="BF2198" s="186" t="s">
        <v>5129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ht="20.1" customHeight="1" spans="3:78">
      <c r="C2199" s="32">
        <v>81000140</v>
      </c>
      <c r="D2199" s="35" t="s">
        <v>5130</v>
      </c>
      <c r="E2199" s="35" t="s">
        <v>5131</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6" t="s">
        <v>5132</v>
      </c>
      <c r="BF2199" s="186" t="s">
        <v>5133</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ht="20.1" customHeight="1" spans="3:78">
      <c r="C2200" s="32">
        <v>81000150</v>
      </c>
      <c r="D2200" s="88" t="s">
        <v>5134</v>
      </c>
      <c r="E2200" s="88" t="s">
        <v>5135</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5136</v>
      </c>
      <c r="BC2200" s="75">
        <v>0</v>
      </c>
      <c r="BD2200" s="75">
        <v>0</v>
      </c>
      <c r="BE2200" s="89" t="s">
        <v>5137</v>
      </c>
      <c r="BF2200" s="89" t="s">
        <v>5138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ht="19.5" customHeight="1" spans="3:78">
      <c r="C2201" s="32">
        <v>81000151</v>
      </c>
      <c r="D2201" s="88" t="s">
        <v>5139</v>
      </c>
      <c r="E2201" s="88" t="s">
        <v>5140</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9" t="s">
        <v>5141</v>
      </c>
      <c r="BF2201" s="209" t="s">
        <v>5142</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ht="19.5" customHeight="1" spans="3:78">
      <c r="C2202" s="32">
        <v>81000160</v>
      </c>
      <c r="D2202" s="30" t="s">
        <v>5143</v>
      </c>
      <c r="E2202" s="30" t="s">
        <v>5144</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41" t="s">
        <v>5121</v>
      </c>
      <c r="AV2202" s="32"/>
      <c r="AW2202" s="35" t="s">
        <v>205</v>
      </c>
      <c r="AX2202" s="21" t="s">
        <v>540</v>
      </c>
      <c r="AY2202" s="32">
        <v>10000007</v>
      </c>
      <c r="AZ2202" s="32">
        <v>21101050</v>
      </c>
      <c r="BA2202" s="30" t="s">
        <v>5145</v>
      </c>
      <c r="BB2202" s="21">
        <v>0</v>
      </c>
      <c r="BC2202" s="31">
        <v>0</v>
      </c>
      <c r="BD2202" s="31">
        <v>0</v>
      </c>
      <c r="BE2202" s="186" t="s">
        <v>5146</v>
      </c>
      <c r="BF2202" s="186" t="s">
        <v>5147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ht="20.1" customHeight="1" spans="3:78">
      <c r="C2203" s="32">
        <v>81000170</v>
      </c>
      <c r="D2203" s="30" t="s">
        <v>5148</v>
      </c>
      <c r="E2203" s="30" t="s">
        <v>5149</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5150</v>
      </c>
      <c r="BF2203" s="171" t="s">
        <v>5151</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ht="20.1" customHeight="1" spans="3:78">
      <c r="C2204" s="32">
        <v>81000310</v>
      </c>
      <c r="D2204" s="30" t="s">
        <v>5152</v>
      </c>
      <c r="E2204" s="30" t="s">
        <v>5153</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5154</v>
      </c>
      <c r="BF2204" s="22" t="s">
        <v>5155</v>
      </c>
      <c r="BG2204" s="19">
        <v>0</v>
      </c>
      <c r="BH2204" s="19">
        <v>0</v>
      </c>
      <c r="BI2204" s="19">
        <v>0</v>
      </c>
      <c r="BJ2204" s="19">
        <v>0</v>
      </c>
      <c r="BK2204" s="19">
        <v>0</v>
      </c>
      <c r="BL2204" s="19">
        <v>0</v>
      </c>
      <c r="BM2204" s="188">
        <v>0</v>
      </c>
      <c r="BN2204" s="19">
        <v>1</v>
      </c>
      <c r="BO2204" s="19">
        <v>0</v>
      </c>
      <c r="BP2204" s="19">
        <v>0</v>
      </c>
      <c r="BQ2204" s="19">
        <v>0</v>
      </c>
      <c r="BR2204" s="19">
        <v>0</v>
      </c>
      <c r="BS2204" s="19">
        <v>0</v>
      </c>
      <c r="BT2204" s="19">
        <v>0</v>
      </c>
      <c r="BU2204" s="23">
        <v>0</v>
      </c>
      <c r="BV2204" s="23"/>
      <c r="BW2204" s="23"/>
      <c r="BX2204" s="23"/>
      <c r="BY2204" s="23"/>
      <c r="BZ2204" s="23"/>
    </row>
    <row r="2205" ht="20.1" customHeight="1" spans="3:78">
      <c r="C2205" s="32">
        <v>81000320</v>
      </c>
      <c r="D2205" s="30" t="s">
        <v>5156</v>
      </c>
      <c r="E2205" s="30" t="s">
        <v>5157</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5158</v>
      </c>
      <c r="BF2205" s="22" t="s">
        <v>5159</v>
      </c>
      <c r="BG2205" s="19">
        <v>0</v>
      </c>
      <c r="BH2205" s="19">
        <v>0</v>
      </c>
      <c r="BI2205" s="19">
        <v>0</v>
      </c>
      <c r="BJ2205" s="19">
        <v>0</v>
      </c>
      <c r="BK2205" s="19">
        <v>0</v>
      </c>
      <c r="BL2205" s="19">
        <v>0</v>
      </c>
      <c r="BM2205" s="188">
        <v>0</v>
      </c>
      <c r="BN2205" s="19">
        <v>1</v>
      </c>
      <c r="BO2205" s="19">
        <v>0</v>
      </c>
      <c r="BP2205" s="19">
        <v>0</v>
      </c>
      <c r="BQ2205" s="19">
        <v>0</v>
      </c>
      <c r="BR2205" s="19">
        <v>0</v>
      </c>
      <c r="BS2205" s="19">
        <v>0</v>
      </c>
      <c r="BT2205" s="19">
        <v>0</v>
      </c>
      <c r="BU2205" s="23">
        <v>0</v>
      </c>
      <c r="BV2205" s="23"/>
      <c r="BW2205" s="23"/>
      <c r="BX2205" s="23"/>
      <c r="BY2205" s="23"/>
      <c r="BZ2205" s="23"/>
    </row>
    <row r="2206" ht="19.5" customHeight="1" spans="3:78">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6" t="s">
        <v>5160</v>
      </c>
      <c r="BF2206" s="186" t="s">
        <v>5161</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ht="20.1" customHeight="1" spans="3:78">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6" t="s">
        <v>5162</v>
      </c>
      <c r="BF2207" s="186" t="s">
        <v>5163</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ht="19.5" customHeight="1" spans="3:78">
      <c r="C2208" s="32">
        <v>81000350</v>
      </c>
      <c r="D2208" s="30" t="s">
        <v>5164</v>
      </c>
      <c r="E2208" s="30" t="s">
        <v>5165</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5145</v>
      </c>
      <c r="BB2208" s="21">
        <v>0</v>
      </c>
      <c r="BC2208" s="31">
        <v>0</v>
      </c>
      <c r="BD2208" s="31">
        <v>0</v>
      </c>
      <c r="BE2208" s="186" t="s">
        <v>5166</v>
      </c>
      <c r="BF2208" s="186" t="s">
        <v>5167</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ht="19.5" customHeight="1" spans="3:78">
      <c r="C2209" s="32">
        <v>81000360</v>
      </c>
      <c r="D2209" s="191" t="s">
        <v>5168</v>
      </c>
      <c r="E2209" s="191" t="s">
        <v>5169</v>
      </c>
      <c r="F2209" s="192">
        <v>1</v>
      </c>
      <c r="G2209" s="19">
        <v>68000006</v>
      </c>
      <c r="H2209" s="21">
        <v>0</v>
      </c>
      <c r="I2209" s="194">
        <v>0</v>
      </c>
      <c r="J2209" s="192">
        <v>1</v>
      </c>
      <c r="K2209" s="192">
        <v>0</v>
      </c>
      <c r="L2209" s="192">
        <v>0</v>
      </c>
      <c r="M2209" s="195">
        <v>0</v>
      </c>
      <c r="N2209" s="195">
        <v>0</v>
      </c>
      <c r="O2209" s="195">
        <v>1</v>
      </c>
      <c r="P2209" s="195">
        <v>0</v>
      </c>
      <c r="Q2209" s="195">
        <v>0</v>
      </c>
      <c r="R2209" s="195">
        <v>0</v>
      </c>
      <c r="S2209" s="196">
        <v>0</v>
      </c>
      <c r="T2209" s="194">
        <v>0</v>
      </c>
      <c r="U2209" s="192">
        <v>1</v>
      </c>
      <c r="V2209" s="195">
        <v>2</v>
      </c>
      <c r="W2209" s="195">
        <v>0</v>
      </c>
      <c r="X2209" s="195">
        <v>0</v>
      </c>
      <c r="Y2209" s="19">
        <v>0</v>
      </c>
      <c r="Z2209" s="192">
        <v>0</v>
      </c>
      <c r="AA2209" s="195">
        <v>1</v>
      </c>
      <c r="AB2209" s="195">
        <v>0</v>
      </c>
      <c r="AC2209" s="195">
        <v>0</v>
      </c>
      <c r="AD2209" s="195">
        <v>0</v>
      </c>
      <c r="AE2209" s="195">
        <v>0</v>
      </c>
      <c r="AF2209" s="195">
        <v>1</v>
      </c>
      <c r="AG2209" s="195">
        <v>1</v>
      </c>
      <c r="AH2209" s="195">
        <v>4</v>
      </c>
      <c r="AI2209" s="196">
        <v>2</v>
      </c>
      <c r="AJ2209" s="196">
        <v>1</v>
      </c>
      <c r="AK2209" s="196">
        <v>0</v>
      </c>
      <c r="AL2209" s="196">
        <v>7</v>
      </c>
      <c r="AM2209" s="195">
        <v>0</v>
      </c>
      <c r="AN2209" s="195">
        <v>0</v>
      </c>
      <c r="AO2209" s="195">
        <v>0</v>
      </c>
      <c r="AP2209" s="195">
        <v>0</v>
      </c>
      <c r="AQ2209" s="195">
        <v>2000</v>
      </c>
      <c r="AR2209" s="195">
        <v>0</v>
      </c>
      <c r="AS2209" s="195">
        <v>0</v>
      </c>
      <c r="AT2209" s="196">
        <v>0</v>
      </c>
      <c r="AU2209" s="195"/>
      <c r="AV2209" s="195"/>
      <c r="AW2209" s="35" t="s">
        <v>205</v>
      </c>
      <c r="AX2209" s="195" t="s">
        <v>1707</v>
      </c>
      <c r="AY2209" s="195">
        <v>10000006</v>
      </c>
      <c r="AZ2209" s="195">
        <v>21101022</v>
      </c>
      <c r="BA2209" s="197" t="s">
        <v>1048</v>
      </c>
      <c r="BB2209" s="191">
        <v>0</v>
      </c>
      <c r="BC2209" s="194">
        <v>0</v>
      </c>
      <c r="BD2209" s="194">
        <v>0</v>
      </c>
      <c r="BE2209" s="198" t="str">
        <f>"立即将附近玩家全部拉到当前位置"</f>
        <v>立即将附近玩家全部拉到当前位置</v>
      </c>
      <c r="BF2209" s="198" t="s">
        <v>5170</v>
      </c>
      <c r="BG2209" s="195">
        <v>0</v>
      </c>
      <c r="BH2209" s="192">
        <v>0</v>
      </c>
      <c r="BI2209" s="195">
        <v>0</v>
      </c>
      <c r="BJ2209" s="195">
        <v>0</v>
      </c>
      <c r="BK2209" s="195">
        <v>0</v>
      </c>
      <c r="BL2209" s="195">
        <v>0</v>
      </c>
      <c r="BM2209" s="199">
        <v>0</v>
      </c>
      <c r="BN2209" s="196">
        <v>0</v>
      </c>
      <c r="BO2209" s="196">
        <v>0</v>
      </c>
      <c r="BP2209" s="196">
        <v>0</v>
      </c>
      <c r="BQ2209" s="196">
        <v>0</v>
      </c>
      <c r="BR2209" s="196">
        <v>0</v>
      </c>
      <c r="BS2209" s="196">
        <v>0</v>
      </c>
      <c r="BT2209" s="19">
        <v>0</v>
      </c>
      <c r="BU2209" s="23">
        <v>0</v>
      </c>
      <c r="BV2209" s="23"/>
      <c r="BW2209" s="23"/>
      <c r="BX2209" s="23"/>
      <c r="BY2209" s="23"/>
      <c r="BZ2209" s="23"/>
    </row>
    <row r="2210" ht="19.5" customHeight="1" spans="3:78">
      <c r="C2210" s="32">
        <v>81000370</v>
      </c>
      <c r="D2210" s="35" t="s">
        <v>5171</v>
      </c>
      <c r="E2210" s="35" t="s">
        <v>5172</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3">
        <v>81000370</v>
      </c>
      <c r="AV2210" s="284"/>
      <c r="AW2210" s="35" t="s">
        <v>205</v>
      </c>
      <c r="AX2210" s="32" t="s">
        <v>540</v>
      </c>
      <c r="AY2210" s="32">
        <v>10003002</v>
      </c>
      <c r="AZ2210" s="32">
        <v>21100060</v>
      </c>
      <c r="BA2210" s="35" t="s">
        <v>206</v>
      </c>
      <c r="BB2210" s="35">
        <v>0</v>
      </c>
      <c r="BC2210" s="31">
        <v>0</v>
      </c>
      <c r="BD2210" s="31">
        <v>0</v>
      </c>
      <c r="BE2210" s="186" t="s">
        <v>5173</v>
      </c>
      <c r="BF2210" s="186" t="s">
        <v>5174</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ht="20.1" customHeight="1" spans="3:78">
      <c r="C2211" s="32">
        <v>67000262</v>
      </c>
      <c r="D2211" s="30" t="s">
        <v>5175</v>
      </c>
      <c r="E2211" s="30" t="s">
        <v>5176</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0</v>
      </c>
      <c r="AJ2211" s="19">
        <v>0</v>
      </c>
      <c r="AK2211" s="19">
        <v>0</v>
      </c>
      <c r="AL2211" s="19">
        <v>1.5</v>
      </c>
      <c r="AM2211" s="21">
        <v>0</v>
      </c>
      <c r="AN2211" s="21">
        <v>0</v>
      </c>
      <c r="AO2211" s="21">
        <v>0</v>
      </c>
      <c r="AP2211" s="21">
        <v>1</v>
      </c>
      <c r="AQ2211" s="21">
        <v>3000</v>
      </c>
      <c r="AR2211" s="21">
        <v>0.5</v>
      </c>
      <c r="AS2211" s="21">
        <v>0</v>
      </c>
      <c r="AT2211" s="19">
        <v>93000201</v>
      </c>
      <c r="AU2211" s="21" t="s">
        <v>204</v>
      </c>
      <c r="AV2211" s="21"/>
      <c r="AW2211" s="30" t="s">
        <v>205</v>
      </c>
      <c r="AX2211" s="21">
        <v>0</v>
      </c>
      <c r="AY2211" s="32">
        <v>0</v>
      </c>
      <c r="AZ2211" s="32">
        <v>0</v>
      </c>
      <c r="BA2211" s="30" t="s">
        <v>5177</v>
      </c>
      <c r="BB2211" s="21">
        <v>0</v>
      </c>
      <c r="BC2211" s="31">
        <v>0</v>
      </c>
      <c r="BD2211" s="31">
        <v>1</v>
      </c>
      <c r="BE2211" s="33" t="s">
        <v>5178</v>
      </c>
      <c r="BF2211" s="33" t="s">
        <v>5179</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ht="20.1" customHeight="1" spans="3:78">
      <c r="C2212" s="32">
        <v>67000263</v>
      </c>
      <c r="D2212" s="30" t="s">
        <v>5180</v>
      </c>
      <c r="E2212" s="30" t="s">
        <v>5181</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1</v>
      </c>
      <c r="AJ2212" s="19">
        <v>0</v>
      </c>
      <c r="AK2212" s="19">
        <v>0</v>
      </c>
      <c r="AL2212" s="19">
        <v>1.5</v>
      </c>
      <c r="AM2212" s="21">
        <v>0</v>
      </c>
      <c r="AN2212" s="21">
        <v>0</v>
      </c>
      <c r="AO2212" s="21">
        <v>0</v>
      </c>
      <c r="AP2212" s="21">
        <v>1</v>
      </c>
      <c r="AQ2212" s="21">
        <v>3000</v>
      </c>
      <c r="AR2212" s="21">
        <v>0.5</v>
      </c>
      <c r="AS2212" s="21">
        <v>0</v>
      </c>
      <c r="AT2212" s="19">
        <v>0</v>
      </c>
      <c r="AU2212" s="21" t="s">
        <v>5182</v>
      </c>
      <c r="AV2212" s="21"/>
      <c r="AW2212" s="30" t="s">
        <v>293</v>
      </c>
      <c r="AX2212" s="21">
        <v>0</v>
      </c>
      <c r="AY2212" s="32">
        <v>0</v>
      </c>
      <c r="AZ2212" s="32">
        <v>0</v>
      </c>
      <c r="BA2212" s="30" t="s">
        <v>206</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ht="20.1" customHeight="1" spans="3:78">
      <c r="C2213" s="32">
        <v>67000264</v>
      </c>
      <c r="D2213" s="71" t="s">
        <v>5185</v>
      </c>
      <c r="E2213" s="71" t="s">
        <v>5186</v>
      </c>
      <c r="F2213" s="21">
        <v>1</v>
      </c>
      <c r="G2213" s="21">
        <v>90002001</v>
      </c>
      <c r="H2213" s="72">
        <v>0</v>
      </c>
      <c r="I2213" s="31">
        <v>0</v>
      </c>
      <c r="J2213" s="32">
        <v>1</v>
      </c>
      <c r="K2213" s="32">
        <v>0</v>
      </c>
      <c r="L2213" s="32">
        <v>0</v>
      </c>
      <c r="M2213" s="72">
        <v>0</v>
      </c>
      <c r="N2213" s="72">
        <v>0</v>
      </c>
      <c r="O2213" s="72">
        <v>1</v>
      </c>
      <c r="P2213" s="21">
        <v>1</v>
      </c>
      <c r="Q2213" s="21">
        <v>0.1</v>
      </c>
      <c r="R2213" s="72">
        <v>0</v>
      </c>
      <c r="S2213" s="19">
        <v>0</v>
      </c>
      <c r="T2213" s="72">
        <v>0</v>
      </c>
      <c r="U2213" s="21">
        <v>1</v>
      </c>
      <c r="V2213" s="72">
        <v>2</v>
      </c>
      <c r="W2213" s="72">
        <v>0</v>
      </c>
      <c r="X2213" s="72">
        <v>1.5</v>
      </c>
      <c r="Y2213" s="19">
        <v>0</v>
      </c>
      <c r="Z2213" s="21">
        <v>0</v>
      </c>
      <c r="AA2213" s="72">
        <v>0</v>
      </c>
      <c r="AB2213" s="72">
        <v>0</v>
      </c>
      <c r="AC2213" s="72">
        <v>0</v>
      </c>
      <c r="AD2213" s="72">
        <v>0</v>
      </c>
      <c r="AE2213" s="72">
        <v>0</v>
      </c>
      <c r="AF2213" s="72">
        <v>10</v>
      </c>
      <c r="AG2213" s="72">
        <v>2</v>
      </c>
      <c r="AH2213" s="72" t="s">
        <v>2327</v>
      </c>
      <c r="AI2213" s="73">
        <v>0</v>
      </c>
      <c r="AJ2213" s="19">
        <v>0</v>
      </c>
      <c r="AK2213" s="19">
        <v>0</v>
      </c>
      <c r="AL2213" s="73">
        <v>1.5</v>
      </c>
      <c r="AM2213" s="72">
        <v>0</v>
      </c>
      <c r="AN2213" s="72">
        <v>0</v>
      </c>
      <c r="AO2213" s="72">
        <v>0</v>
      </c>
      <c r="AP2213" s="72">
        <v>2</v>
      </c>
      <c r="AQ2213" s="72">
        <v>3000</v>
      </c>
      <c r="AR2213" s="72">
        <v>0.5</v>
      </c>
      <c r="AS2213" s="72">
        <v>0</v>
      </c>
      <c r="AT2213" s="19">
        <v>0</v>
      </c>
      <c r="AU2213" s="72" t="s">
        <v>204</v>
      </c>
      <c r="AV2213" s="72"/>
      <c r="AW2213" s="71" t="s">
        <v>293</v>
      </c>
      <c r="AX2213" s="21">
        <v>0</v>
      </c>
      <c r="AY2213" s="74">
        <v>10000007</v>
      </c>
      <c r="AZ2213" s="32">
        <v>23000010</v>
      </c>
      <c r="BA2213" s="71" t="s">
        <v>206</v>
      </c>
      <c r="BB2213" s="72">
        <v>0</v>
      </c>
      <c r="BC2213" s="75">
        <v>0</v>
      </c>
      <c r="BD2213" s="31">
        <v>1</v>
      </c>
      <c r="BE2213" s="76" t="s">
        <v>5187</v>
      </c>
      <c r="BF2213" s="76" t="s">
        <v>5188</v>
      </c>
      <c r="BG2213" s="72">
        <v>0</v>
      </c>
      <c r="BH2213" s="21">
        <v>0</v>
      </c>
      <c r="BI2213" s="72">
        <v>0</v>
      </c>
      <c r="BJ2213" s="72">
        <v>0</v>
      </c>
      <c r="BK2213" s="72">
        <v>0</v>
      </c>
      <c r="BL2213" s="72">
        <v>0</v>
      </c>
      <c r="BM2213" s="21">
        <v>0</v>
      </c>
      <c r="BN2213" s="19">
        <v>0</v>
      </c>
      <c r="BO2213" s="19">
        <v>0</v>
      </c>
      <c r="BP2213" s="19">
        <v>0</v>
      </c>
      <c r="BQ2213" s="19">
        <v>0</v>
      </c>
      <c r="BR2213" s="19">
        <v>0</v>
      </c>
      <c r="BS2213" s="19">
        <v>0</v>
      </c>
      <c r="BT2213" s="19">
        <v>0</v>
      </c>
      <c r="BU2213" s="23">
        <v>0</v>
      </c>
      <c r="BV2213" s="23"/>
      <c r="BW2213" s="23"/>
      <c r="BX2213" s="23"/>
      <c r="BY2213" s="23"/>
      <c r="BZ2213" s="23"/>
    </row>
    <row r="2214" ht="20.1" customHeight="1" spans="3:78">
      <c r="C2214" s="32">
        <v>67000265</v>
      </c>
      <c r="D2214" s="30" t="s">
        <v>5189</v>
      </c>
      <c r="E2214" s="30" t="s">
        <v>5190</v>
      </c>
      <c r="F2214" s="21">
        <v>1</v>
      </c>
      <c r="G2214" s="21">
        <v>90002001</v>
      </c>
      <c r="H2214" s="21">
        <v>0</v>
      </c>
      <c r="I2214" s="31">
        <v>0</v>
      </c>
      <c r="J2214" s="32">
        <v>1</v>
      </c>
      <c r="K2214" s="32">
        <v>0</v>
      </c>
      <c r="L2214" s="32">
        <v>0</v>
      </c>
      <c r="M2214" s="21">
        <v>0</v>
      </c>
      <c r="N2214" s="21">
        <v>0</v>
      </c>
      <c r="O2214" s="21">
        <v>1</v>
      </c>
      <c r="P2214" s="21">
        <v>2</v>
      </c>
      <c r="Q2214" s="21">
        <v>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30</v>
      </c>
      <c r="AG2214" s="21">
        <v>2</v>
      </c>
      <c r="AH2214" s="21" t="s">
        <v>219</v>
      </c>
      <c r="AI2214" s="19">
        <v>0</v>
      </c>
      <c r="AJ2214" s="19">
        <v>0</v>
      </c>
      <c r="AK2214" s="19">
        <v>0</v>
      </c>
      <c r="AL2214" s="19">
        <v>1.5</v>
      </c>
      <c r="AM2214" s="21">
        <v>0</v>
      </c>
      <c r="AN2214" s="21">
        <v>0</v>
      </c>
      <c r="AO2214" s="21">
        <v>0</v>
      </c>
      <c r="AP2214" s="21">
        <v>1</v>
      </c>
      <c r="AQ2214" s="21">
        <v>3000</v>
      </c>
      <c r="AR2214" s="21">
        <v>0.5</v>
      </c>
      <c r="AS2214" s="21">
        <v>0</v>
      </c>
      <c r="AT2214" s="19">
        <v>93000203</v>
      </c>
      <c r="AU2214" s="21" t="s">
        <v>204</v>
      </c>
      <c r="AV2214" s="21"/>
      <c r="AW2214" s="30" t="s">
        <v>205</v>
      </c>
      <c r="AX2214" s="21">
        <v>0</v>
      </c>
      <c r="AY2214" s="32">
        <v>0</v>
      </c>
      <c r="AZ2214" s="32">
        <v>0</v>
      </c>
      <c r="BA2214" s="30" t="s">
        <v>5177</v>
      </c>
      <c r="BB2214" s="21">
        <v>0</v>
      </c>
      <c r="BC2214" s="31">
        <v>0</v>
      </c>
      <c r="BD2214" s="31">
        <v>1</v>
      </c>
      <c r="BE2214" s="33" t="s">
        <v>5191</v>
      </c>
      <c r="BF2214" s="33" t="s">
        <v>5192</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ht="20.1" customHeight="1" spans="3:78">
      <c r="C2215" s="32">
        <v>67000266</v>
      </c>
      <c r="D2215" s="30" t="s">
        <v>5193</v>
      </c>
      <c r="E2215" s="30" t="s">
        <v>5194</v>
      </c>
      <c r="F2215" s="21">
        <v>1</v>
      </c>
      <c r="G2215" s="21">
        <v>90002001</v>
      </c>
      <c r="H2215" s="21">
        <v>0</v>
      </c>
      <c r="I2215" s="31">
        <v>0</v>
      </c>
      <c r="J2215" s="32">
        <v>1</v>
      </c>
      <c r="K2215" s="32">
        <v>0</v>
      </c>
      <c r="L2215" s="32">
        <v>0</v>
      </c>
      <c r="M2215" s="21">
        <v>0</v>
      </c>
      <c r="N2215" s="21">
        <v>0</v>
      </c>
      <c r="O2215" s="21">
        <v>1</v>
      </c>
      <c r="P2215" s="21">
        <v>1</v>
      </c>
      <c r="Q2215" s="21">
        <v>0.1</v>
      </c>
      <c r="R2215" s="21">
        <v>0</v>
      </c>
      <c r="S2215" s="19">
        <v>0</v>
      </c>
      <c r="T2215" s="21">
        <v>0</v>
      </c>
      <c r="U2215" s="21">
        <v>1</v>
      </c>
      <c r="V2215" s="21">
        <v>2</v>
      </c>
      <c r="W2215" s="21">
        <v>0</v>
      </c>
      <c r="X2215" s="21">
        <v>1.5</v>
      </c>
      <c r="Y2215" s="19">
        <v>0</v>
      </c>
      <c r="Z2215" s="21">
        <v>0</v>
      </c>
      <c r="AA2215" s="21">
        <v>0</v>
      </c>
      <c r="AB2215" s="21">
        <v>0</v>
      </c>
      <c r="AC2215" s="21">
        <v>0</v>
      </c>
      <c r="AD2215" s="21">
        <v>0</v>
      </c>
      <c r="AE2215" s="21">
        <v>0</v>
      </c>
      <c r="AF2215" s="21">
        <v>3</v>
      </c>
      <c r="AG2215" s="21">
        <v>2</v>
      </c>
      <c r="AH2215" s="21" t="s">
        <v>219</v>
      </c>
      <c r="AI2215" s="19">
        <v>7</v>
      </c>
      <c r="AJ2215" s="19">
        <v>0</v>
      </c>
      <c r="AK2215" s="19">
        <v>0</v>
      </c>
      <c r="AL2215" s="19">
        <v>1.5</v>
      </c>
      <c r="AM2215" s="21">
        <v>0</v>
      </c>
      <c r="AN2215" s="21">
        <v>0</v>
      </c>
      <c r="AO2215" s="21">
        <v>0</v>
      </c>
      <c r="AP2215" s="21">
        <v>1</v>
      </c>
      <c r="AQ2215" s="21">
        <v>3000</v>
      </c>
      <c r="AR2215" s="21">
        <v>0.5</v>
      </c>
      <c r="AS2215" s="21">
        <v>0</v>
      </c>
      <c r="AT2215" s="19">
        <v>0</v>
      </c>
      <c r="AU2215" s="21" t="s">
        <v>5195</v>
      </c>
      <c r="AV2215" s="21"/>
      <c r="AW2215" s="30" t="s">
        <v>293</v>
      </c>
      <c r="AX2215" s="21">
        <v>0</v>
      </c>
      <c r="AY2215" s="32">
        <v>0</v>
      </c>
      <c r="AZ2215" s="32">
        <v>0</v>
      </c>
      <c r="BA2215" s="30" t="s">
        <v>206</v>
      </c>
      <c r="BB2215" s="21">
        <v>0</v>
      </c>
      <c r="BC2215" s="31">
        <v>0</v>
      </c>
      <c r="BD2215" s="31">
        <v>1</v>
      </c>
      <c r="BE2215" s="33" t="s">
        <v>5196</v>
      </c>
      <c r="BF2215" s="33" t="s">
        <v>5197</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ht="20.1" customHeight="1" spans="3:78">
      <c r="C2216" s="32">
        <v>67000267</v>
      </c>
      <c r="D2216" s="71" t="s">
        <v>5198</v>
      </c>
      <c r="E2216" s="71" t="s">
        <v>5199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1.5</v>
      </c>
      <c r="Y2216" s="19">
        <v>0</v>
      </c>
      <c r="Z2216" s="72">
        <v>0</v>
      </c>
      <c r="AA2216" s="72">
        <v>0</v>
      </c>
      <c r="AB2216" s="72">
        <v>0</v>
      </c>
      <c r="AC2216" s="72">
        <v>0</v>
      </c>
      <c r="AD2216" s="72">
        <v>0</v>
      </c>
      <c r="AE2216" s="72">
        <v>0</v>
      </c>
      <c r="AF2216" s="72">
        <v>3</v>
      </c>
      <c r="AG2216" s="72">
        <v>1</v>
      </c>
      <c r="AH2216" s="72" t="s">
        <v>867</v>
      </c>
      <c r="AI2216" s="73">
        <v>0</v>
      </c>
      <c r="AJ2216" s="73">
        <v>0</v>
      </c>
      <c r="AK2216" s="19">
        <v>0</v>
      </c>
      <c r="AL2216" s="73">
        <v>1.5</v>
      </c>
      <c r="AM2216" s="72">
        <v>0</v>
      </c>
      <c r="AN2216" s="72">
        <v>0</v>
      </c>
      <c r="AO2216" s="72">
        <v>0</v>
      </c>
      <c r="AP2216" s="72">
        <v>1</v>
      </c>
      <c r="AQ2216" s="72">
        <v>3000</v>
      </c>
      <c r="AR2216" s="72">
        <v>1</v>
      </c>
      <c r="AS2216" s="72">
        <v>0</v>
      </c>
      <c r="AT2216" s="19">
        <v>0</v>
      </c>
      <c r="AU2216" s="72" t="s">
        <v>204</v>
      </c>
      <c r="AV2216" s="72"/>
      <c r="AW2216" s="71" t="s">
        <v>205</v>
      </c>
      <c r="AX2216" s="21">
        <v>0</v>
      </c>
      <c r="AY2216" s="74">
        <v>10000007</v>
      </c>
      <c r="AZ2216" s="32">
        <v>23000020</v>
      </c>
      <c r="BA2216" s="71" t="s">
        <v>206</v>
      </c>
      <c r="BB2216" s="72">
        <v>0</v>
      </c>
      <c r="BC2216" s="75">
        <v>0</v>
      </c>
      <c r="BD2216" s="31">
        <v>1</v>
      </c>
      <c r="BE2216" s="76" t="s">
        <v>5200</v>
      </c>
      <c r="BF2216" s="76" t="s">
        <v>5201</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ht="20.1" customHeight="1" spans="3:78">
      <c r="C2217" s="32">
        <v>67000268</v>
      </c>
      <c r="D2217" s="71" t="s">
        <v>5202</v>
      </c>
      <c r="E2217" s="71" t="s">
        <v>5203</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1</v>
      </c>
      <c r="AK2217" s="19">
        <v>0</v>
      </c>
      <c r="AL2217" s="73">
        <v>1.5</v>
      </c>
      <c r="AM2217" s="72">
        <v>0</v>
      </c>
      <c r="AN2217" s="72">
        <v>0</v>
      </c>
      <c r="AO2217" s="72">
        <v>0</v>
      </c>
      <c r="AP2217" s="72">
        <v>1</v>
      </c>
      <c r="AQ2217" s="72">
        <v>3000</v>
      </c>
      <c r="AR2217" s="72">
        <v>0.5</v>
      </c>
      <c r="AS2217" s="72">
        <v>0</v>
      </c>
      <c r="AT2217" s="19">
        <v>0</v>
      </c>
      <c r="AU2217" s="72" t="s">
        <v>5204</v>
      </c>
      <c r="AV2217" s="72"/>
      <c r="AW2217" s="71" t="s">
        <v>293</v>
      </c>
      <c r="AX2217" s="21">
        <v>0</v>
      </c>
      <c r="AY2217" s="74">
        <v>10000007</v>
      </c>
      <c r="AZ2217" s="32">
        <v>23000030</v>
      </c>
      <c r="BA2217" s="71" t="s">
        <v>206</v>
      </c>
      <c r="BB2217" s="72">
        <v>0</v>
      </c>
      <c r="BC2217" s="75">
        <v>0</v>
      </c>
      <c r="BD2217" s="31">
        <v>1</v>
      </c>
      <c r="BE2217" s="76" t="s">
        <v>5205</v>
      </c>
      <c r="BF2217" s="76" t="s">
        <v>5206</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ht="20.1" customHeight="1" spans="3:78">
      <c r="C2218" s="32">
        <v>67000269</v>
      </c>
      <c r="D2218" s="71" t="s">
        <v>5207</v>
      </c>
      <c r="E2218" s="71" t="s">
        <v>5208</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0</v>
      </c>
      <c r="AK2218" s="19">
        <v>0</v>
      </c>
      <c r="AL2218" s="73">
        <v>1.5</v>
      </c>
      <c r="AM2218" s="72">
        <v>0</v>
      </c>
      <c r="AN2218" s="72">
        <v>0</v>
      </c>
      <c r="AO2218" s="72">
        <v>0</v>
      </c>
      <c r="AP2218" s="72">
        <v>1</v>
      </c>
      <c r="AQ2218" s="72">
        <v>3000</v>
      </c>
      <c r="AR2218" s="72">
        <v>0.5</v>
      </c>
      <c r="AS2218" s="72">
        <v>0</v>
      </c>
      <c r="AT2218" s="19">
        <v>0</v>
      </c>
      <c r="AU2218" s="72" t="s">
        <v>1641</v>
      </c>
      <c r="AV2218" s="72"/>
      <c r="AW2218" s="71" t="s">
        <v>293</v>
      </c>
      <c r="AX2218" s="21">
        <v>0</v>
      </c>
      <c r="AY2218" s="74">
        <v>10000007</v>
      </c>
      <c r="AZ2218" s="32">
        <v>23000040</v>
      </c>
      <c r="BA2218" s="71" t="s">
        <v>206</v>
      </c>
      <c r="BB2218" s="72">
        <v>0</v>
      </c>
      <c r="BC2218" s="75">
        <v>0</v>
      </c>
      <c r="BD2218" s="31">
        <v>1</v>
      </c>
      <c r="BE2218" s="76" t="s">
        <v>5209</v>
      </c>
      <c r="BF2218" s="76" t="s">
        <v>5210</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ht="20.1" customHeight="1" spans="3:78">
      <c r="C2219" s="32">
        <v>67000270</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293</v>
      </c>
      <c r="AX2219" s="21">
        <v>0</v>
      </c>
      <c r="AY2219" s="32">
        <v>0</v>
      </c>
      <c r="AZ2219" s="32">
        <v>0</v>
      </c>
      <c r="BA2219" s="30" t="s">
        <v>206</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ht="20.1" customHeight="1" spans="3:78">
      <c r="C2220" s="32">
        <v>67000271</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5218</v>
      </c>
      <c r="AV2220" s="21"/>
      <c r="AW2220" s="30" t="s">
        <v>293</v>
      </c>
      <c r="AX2220" s="21">
        <v>0</v>
      </c>
      <c r="AY2220" s="32">
        <v>0</v>
      </c>
      <c r="AZ2220" s="32">
        <v>0</v>
      </c>
      <c r="BA2220" s="30" t="s">
        <v>206</v>
      </c>
      <c r="BB2220" s="21">
        <v>0</v>
      </c>
      <c r="BC2220" s="31">
        <v>0</v>
      </c>
      <c r="BD2220" s="31">
        <v>1</v>
      </c>
      <c r="BE2220" s="33" t="s">
        <v>5219</v>
      </c>
      <c r="BF2220" s="33" t="s">
        <v>5220</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ht="20.1" customHeight="1" spans="3:78">
      <c r="C2221" s="32">
        <v>67000272</v>
      </c>
      <c r="D2221" s="30" t="s">
        <v>5221</v>
      </c>
      <c r="E2221" s="30" t="s">
        <v>5222</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5223</v>
      </c>
      <c r="AV2221" s="21"/>
      <c r="AW2221" s="30" t="s">
        <v>293</v>
      </c>
      <c r="AX2221" s="21">
        <v>0</v>
      </c>
      <c r="AY2221" s="32">
        <v>0</v>
      </c>
      <c r="AZ2221" s="32">
        <v>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ht="20.1" customHeight="1" spans="3:78">
      <c r="C2222" s="32">
        <v>67000273</v>
      </c>
      <c r="D2222" s="30" t="s">
        <v>5226</v>
      </c>
      <c r="E2222" s="30" t="s">
        <v>5227</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2</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204</v>
      </c>
      <c r="AV2222" s="21"/>
      <c r="AW2222" s="30" t="s">
        <v>293</v>
      </c>
      <c r="AX2222" s="21">
        <v>0</v>
      </c>
      <c r="AY2222" s="32">
        <v>0</v>
      </c>
      <c r="AZ2222" s="32">
        <v>0</v>
      </c>
      <c r="BA2222" s="30" t="s">
        <v>206</v>
      </c>
      <c r="BB2222" s="21">
        <v>0</v>
      </c>
      <c r="BC2222" s="31">
        <v>0</v>
      </c>
      <c r="BD2222" s="31">
        <v>1</v>
      </c>
      <c r="BE2222" s="33" t="s">
        <v>5228</v>
      </c>
      <c r="BF2222" s="33" t="s">
        <v>5229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ht="20.1" customHeight="1" spans="3:78">
      <c r="C2223" s="32">
        <v>67000274</v>
      </c>
      <c r="D2223" s="30" t="s">
        <v>5230</v>
      </c>
      <c r="E2223" s="30" t="s">
        <v>5231</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v>
      </c>
      <c r="Y2223" s="19">
        <v>0</v>
      </c>
      <c r="Z2223" s="21">
        <v>0</v>
      </c>
      <c r="AA2223" s="21">
        <v>0</v>
      </c>
      <c r="AB2223" s="21">
        <v>0</v>
      </c>
      <c r="AC2223" s="21">
        <v>0</v>
      </c>
      <c r="AD2223" s="21">
        <v>0</v>
      </c>
      <c r="AE2223" s="21">
        <v>0</v>
      </c>
      <c r="AF2223" s="21">
        <v>10</v>
      </c>
      <c r="AG2223" s="21">
        <v>2</v>
      </c>
      <c r="AH2223" s="21" t="s">
        <v>219</v>
      </c>
      <c r="AI2223" s="19">
        <v>0</v>
      </c>
      <c r="AJ2223" s="19">
        <v>0</v>
      </c>
      <c r="AK2223" s="19">
        <v>0</v>
      </c>
      <c r="AL2223" s="19">
        <v>1.5</v>
      </c>
      <c r="AM2223" s="21">
        <v>0</v>
      </c>
      <c r="AN2223" s="21">
        <v>0</v>
      </c>
      <c r="AO2223" s="21">
        <v>0</v>
      </c>
      <c r="AP2223" s="21">
        <v>1</v>
      </c>
      <c r="AQ2223" s="21">
        <v>3000</v>
      </c>
      <c r="AR2223" s="21">
        <v>0.5</v>
      </c>
      <c r="AS2223" s="21">
        <v>0</v>
      </c>
      <c r="AT2223" s="19">
        <v>0</v>
      </c>
      <c r="AU2223" s="21" t="s">
        <v>1641</v>
      </c>
      <c r="AV2223" s="21"/>
      <c r="AW2223" s="30" t="s">
        <v>293</v>
      </c>
      <c r="AX2223" s="21">
        <v>0</v>
      </c>
      <c r="AY2223" s="32">
        <v>10000007</v>
      </c>
      <c r="AZ2223" s="32">
        <v>23000070</v>
      </c>
      <c r="BA2223" s="30" t="s">
        <v>206</v>
      </c>
      <c r="BB2223" s="21">
        <v>0</v>
      </c>
      <c r="BC2223" s="31">
        <v>0</v>
      </c>
      <c r="BD2223" s="31">
        <v>1</v>
      </c>
      <c r="BE2223" s="33" t="s">
        <v>5232</v>
      </c>
      <c r="BF2223" s="33" t="s">
        <v>5233</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ht="20.1" customHeight="1" spans="3:78">
      <c r="C2224" s="32">
        <v>67000275</v>
      </c>
      <c r="D2224" s="71" t="s">
        <v>5234</v>
      </c>
      <c r="E2224" s="71" t="s">
        <v>5235</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20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5236</v>
      </c>
      <c r="AV2224" s="72"/>
      <c r="AW2224" s="71" t="s">
        <v>293</v>
      </c>
      <c r="AX2224" s="21">
        <v>0</v>
      </c>
      <c r="AY2224" s="74">
        <v>10000007</v>
      </c>
      <c r="AZ2224" s="32">
        <v>23000050</v>
      </c>
      <c r="BA2224" s="71" t="s">
        <v>206</v>
      </c>
      <c r="BB2224" s="72">
        <v>0</v>
      </c>
      <c r="BC2224" s="75">
        <v>0</v>
      </c>
      <c r="BD2224" s="31">
        <v>1</v>
      </c>
      <c r="BE2224" s="76" t="s">
        <v>5237</v>
      </c>
      <c r="BF2224" s="76" t="s">
        <v>5238</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ht="20.1" customHeight="1" spans="3:78">
      <c r="C2225" s="32">
        <v>67000276</v>
      </c>
      <c r="D2225" s="71" t="s">
        <v>5239</v>
      </c>
      <c r="E2225" s="71" t="s">
        <v>5240</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30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5241</v>
      </c>
      <c r="AV2225" s="72"/>
      <c r="AW2225" s="71" t="s">
        <v>293</v>
      </c>
      <c r="AX2225" s="21">
        <v>0</v>
      </c>
      <c r="AY2225" s="74">
        <v>10000007</v>
      </c>
      <c r="AZ2225" s="32">
        <v>23000060</v>
      </c>
      <c r="BA2225" s="71" t="s">
        <v>206</v>
      </c>
      <c r="BB2225" s="72">
        <v>0</v>
      </c>
      <c r="BC2225" s="75">
        <v>0</v>
      </c>
      <c r="BD2225" s="75">
        <v>0</v>
      </c>
      <c r="BE2225" s="76" t="s">
        <v>5242</v>
      </c>
      <c r="BF2225" s="76" t="s">
        <v>5243</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ht="20.1" customHeight="1" spans="3:78">
      <c r="C2226" s="32">
        <v>67000277</v>
      </c>
      <c r="D2226" s="71" t="s">
        <v>631</v>
      </c>
      <c r="E2226" s="71" t="s">
        <v>632</v>
      </c>
      <c r="F2226" s="21">
        <v>1</v>
      </c>
      <c r="G2226" s="21">
        <v>90002001</v>
      </c>
      <c r="H2226" s="72">
        <v>0</v>
      </c>
      <c r="I2226" s="31">
        <v>0</v>
      </c>
      <c r="J2226" s="32">
        <v>1</v>
      </c>
      <c r="K2226" s="32">
        <v>0</v>
      </c>
      <c r="L2226" s="32">
        <v>0</v>
      </c>
      <c r="M2226" s="72">
        <v>0</v>
      </c>
      <c r="N2226" s="72">
        <v>0</v>
      </c>
      <c r="O2226" s="72">
        <v>1</v>
      </c>
      <c r="P2226" s="72">
        <v>0</v>
      </c>
      <c r="Q2226" s="72">
        <v>0</v>
      </c>
      <c r="R2226" s="72">
        <v>0</v>
      </c>
      <c r="S2226" s="19">
        <v>0</v>
      </c>
      <c r="T2226" s="72">
        <v>0</v>
      </c>
      <c r="U2226" s="21">
        <v>1</v>
      </c>
      <c r="V2226" s="72">
        <v>2</v>
      </c>
      <c r="W2226" s="72">
        <v>0</v>
      </c>
      <c r="X2226" s="72">
        <v>1</v>
      </c>
      <c r="Y2226" s="19">
        <v>0</v>
      </c>
      <c r="Z2226" s="72">
        <v>0</v>
      </c>
      <c r="AA2226" s="72">
        <v>0</v>
      </c>
      <c r="AB2226" s="72">
        <v>0</v>
      </c>
      <c r="AC2226" s="72">
        <v>0</v>
      </c>
      <c r="AD2226" s="72">
        <v>0</v>
      </c>
      <c r="AE2226" s="72">
        <v>0</v>
      </c>
      <c r="AF2226" s="72">
        <v>30</v>
      </c>
      <c r="AG2226" s="72">
        <v>2</v>
      </c>
      <c r="AH2226" s="72" t="s">
        <v>633</v>
      </c>
      <c r="AI2226" s="19">
        <v>0</v>
      </c>
      <c r="AJ2226" s="19">
        <v>2</v>
      </c>
      <c r="AK2226" s="19">
        <v>0</v>
      </c>
      <c r="AL2226" s="73">
        <v>0</v>
      </c>
      <c r="AM2226" s="72">
        <v>0</v>
      </c>
      <c r="AN2226" s="72">
        <v>0</v>
      </c>
      <c r="AO2226" s="72">
        <v>0</v>
      </c>
      <c r="AP2226" s="72">
        <v>5</v>
      </c>
      <c r="AQ2226" s="72">
        <v>5000</v>
      </c>
      <c r="AR2226" s="72">
        <v>0</v>
      </c>
      <c r="AS2226" s="72">
        <v>0</v>
      </c>
      <c r="AT2226" s="19">
        <v>0</v>
      </c>
      <c r="AU2226" s="72">
        <v>0</v>
      </c>
      <c r="AV2226" s="72"/>
      <c r="AW2226" s="71" t="s">
        <v>293</v>
      </c>
      <c r="AX2226" s="21">
        <v>0</v>
      </c>
      <c r="AY2226" s="74">
        <v>0</v>
      </c>
      <c r="AZ2226" s="32">
        <v>21000010</v>
      </c>
      <c r="BA2226" s="71" t="s">
        <v>634</v>
      </c>
      <c r="BB2226" s="72" t="s">
        <v>5244</v>
      </c>
      <c r="BC2226" s="75">
        <v>0</v>
      </c>
      <c r="BD2226" s="75">
        <v>0</v>
      </c>
      <c r="BE2226" s="76" t="s">
        <v>5242</v>
      </c>
      <c r="BF2226" s="76" t="s">
        <v>5243</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ht="20.1" customHeight="1" spans="3:78">
      <c r="C2227" s="32">
        <v>67000278</v>
      </c>
      <c r="D2227" s="35" t="s">
        <v>5245</v>
      </c>
      <c r="E2227" s="35" t="s">
        <v>5246</v>
      </c>
      <c r="F2227" s="21">
        <v>1</v>
      </c>
      <c r="G2227" s="32">
        <v>63001001</v>
      </c>
      <c r="H2227" s="32">
        <v>0</v>
      </c>
      <c r="I2227" s="31">
        <v>0</v>
      </c>
      <c r="J2227" s="32">
        <v>1</v>
      </c>
      <c r="K2227" s="32">
        <v>0</v>
      </c>
      <c r="L2227" s="21">
        <v>0</v>
      </c>
      <c r="M2227" s="32">
        <v>0</v>
      </c>
      <c r="N2227" s="32">
        <v>0</v>
      </c>
      <c r="O2227" s="32">
        <v>1</v>
      </c>
      <c r="P2227" s="32">
        <v>0</v>
      </c>
      <c r="Q2227" s="32">
        <v>1</v>
      </c>
      <c r="R2227" s="32">
        <v>0</v>
      </c>
      <c r="S2227" s="19">
        <v>0</v>
      </c>
      <c r="T2227" s="31">
        <v>0</v>
      </c>
      <c r="U2227" s="21">
        <v>1</v>
      </c>
      <c r="V2227" s="32">
        <v>2</v>
      </c>
      <c r="W2227" s="32">
        <v>0</v>
      </c>
      <c r="X2227" s="32">
        <v>0</v>
      </c>
      <c r="Y2227" s="19">
        <v>0</v>
      </c>
      <c r="Z2227" s="32">
        <v>0</v>
      </c>
      <c r="AA2227" s="32">
        <v>0</v>
      </c>
      <c r="AB2227" s="32">
        <v>0</v>
      </c>
      <c r="AC2227" s="32">
        <v>0</v>
      </c>
      <c r="AD2227" s="32">
        <v>1</v>
      </c>
      <c r="AE2227" s="32">
        <v>0</v>
      </c>
      <c r="AF2227" s="32">
        <v>60</v>
      </c>
      <c r="AG2227" s="32">
        <v>2</v>
      </c>
      <c r="AH2227" s="32" t="s">
        <v>5247</v>
      </c>
      <c r="AI2227" s="19">
        <v>0</v>
      </c>
      <c r="AJ2227" s="19">
        <v>0</v>
      </c>
      <c r="AK2227" s="19">
        <v>0</v>
      </c>
      <c r="AL2227" s="19">
        <v>0</v>
      </c>
      <c r="AM2227" s="32">
        <v>0</v>
      </c>
      <c r="AN2227" s="32">
        <v>0</v>
      </c>
      <c r="AO2227" s="32">
        <v>0</v>
      </c>
      <c r="AP2227" s="32">
        <v>1</v>
      </c>
      <c r="AQ2227" s="32">
        <v>1800000</v>
      </c>
      <c r="AR2227" s="32">
        <v>0</v>
      </c>
      <c r="AS2227" s="32">
        <v>0</v>
      </c>
      <c r="AT2227" s="19">
        <v>0</v>
      </c>
      <c r="AU2227" s="32">
        <v>90106002</v>
      </c>
      <c r="AV2227" s="32"/>
      <c r="AW2227" s="35" t="s">
        <v>204</v>
      </c>
      <c r="AX2227" s="32">
        <v>0</v>
      </c>
      <c r="AY2227" s="32">
        <v>0</v>
      </c>
      <c r="AZ2227" s="32">
        <v>0</v>
      </c>
      <c r="BA2227" s="35" t="s">
        <v>3122</v>
      </c>
      <c r="BB2227" s="35">
        <v>0</v>
      </c>
      <c r="BC2227" s="31">
        <v>0</v>
      </c>
      <c r="BD2227" s="31">
        <v>0</v>
      </c>
      <c r="BE2227" s="186" t="s">
        <v>5248</v>
      </c>
      <c r="BF2227" s="186" t="s">
        <v>5249</v>
      </c>
      <c r="BG2227" s="32">
        <v>0</v>
      </c>
      <c r="BH2227" s="21">
        <v>0</v>
      </c>
      <c r="BI2227" s="32">
        <v>0</v>
      </c>
      <c r="BJ2227" s="32">
        <v>0</v>
      </c>
      <c r="BK2227" s="32">
        <v>0</v>
      </c>
      <c r="BL2227" s="32">
        <v>0</v>
      </c>
      <c r="BM2227" s="25">
        <v>0</v>
      </c>
      <c r="BN2227" s="19">
        <v>0</v>
      </c>
      <c r="BO2227" s="19">
        <v>0</v>
      </c>
      <c r="BP2227" s="19">
        <v>0</v>
      </c>
      <c r="BQ2227" s="19">
        <v>0</v>
      </c>
      <c r="BR2227" s="19">
        <v>0</v>
      </c>
      <c r="BS2227" s="19">
        <v>0</v>
      </c>
      <c r="BT2227" s="19">
        <v>0</v>
      </c>
      <c r="BU2227" s="23">
        <v>0</v>
      </c>
      <c r="BV2227" s="23"/>
      <c r="BW2227" s="23"/>
      <c r="BX2227" s="23"/>
      <c r="BY2227" s="23"/>
      <c r="BZ2227" s="23"/>
    </row>
    <row r="2228" ht="19.5" customHeight="1" spans="3:78">
      <c r="C2228" s="32">
        <v>67000279</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21">
        <v>10</v>
      </c>
      <c r="AI2228" s="19">
        <v>0</v>
      </c>
      <c r="AJ2228" s="19">
        <v>0</v>
      </c>
      <c r="AK2228" s="19">
        <v>0</v>
      </c>
      <c r="AL2228" s="19">
        <v>0</v>
      </c>
      <c r="AM2228" s="21">
        <v>0</v>
      </c>
      <c r="AN2228" s="21">
        <v>0</v>
      </c>
      <c r="AO2228" s="21">
        <v>0</v>
      </c>
      <c r="AP2228" s="21">
        <v>0.5</v>
      </c>
      <c r="AQ2228" s="21">
        <v>3000</v>
      </c>
      <c r="AR2228" s="21">
        <v>0.2</v>
      </c>
      <c r="AS2228" s="21">
        <v>0</v>
      </c>
      <c r="AT2228" s="19">
        <v>0</v>
      </c>
      <c r="AU2228" s="21" t="s">
        <v>204</v>
      </c>
      <c r="AV2228" s="21"/>
      <c r="AW2228" s="30" t="s">
        <v>623</v>
      </c>
      <c r="AX2228" s="21" t="s">
        <v>540</v>
      </c>
      <c r="AY2228" s="32">
        <v>10000007</v>
      </c>
      <c r="AZ2228" s="32">
        <v>21000020</v>
      </c>
      <c r="BA2228" s="30" t="s">
        <v>1708</v>
      </c>
      <c r="BB2228" s="21">
        <v>0</v>
      </c>
      <c r="BC2228" s="31">
        <v>0</v>
      </c>
      <c r="BD2228" s="31">
        <v>0</v>
      </c>
      <c r="BE2228" s="186" t="s">
        <v>5252</v>
      </c>
      <c r="BF2228" s="186"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ht="20.1" customHeight="1" spans="3:78">
      <c r="C2229" s="32">
        <v>67000280</v>
      </c>
      <c r="D2229" s="30" t="s">
        <v>5254</v>
      </c>
      <c r="E2229" s="30" t="s">
        <v>5255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2</v>
      </c>
      <c r="AJ2229" s="19">
        <v>1</v>
      </c>
      <c r="AK2229" s="19">
        <v>0</v>
      </c>
      <c r="AL2229" s="19">
        <v>8</v>
      </c>
      <c r="AM2229" s="21">
        <v>0</v>
      </c>
      <c r="AN2229" s="21">
        <v>0</v>
      </c>
      <c r="AO2229" s="21">
        <v>0</v>
      </c>
      <c r="AP2229" s="21">
        <v>0.5</v>
      </c>
      <c r="AQ2229" s="21">
        <v>10000</v>
      </c>
      <c r="AR2229" s="21">
        <v>0.2</v>
      </c>
      <c r="AS2229" s="21">
        <v>0</v>
      </c>
      <c r="AT2229" s="19">
        <v>0</v>
      </c>
      <c r="AU2229" s="21" t="s">
        <v>204</v>
      </c>
      <c r="AV2229" s="21"/>
      <c r="AW2229" s="30" t="s">
        <v>623</v>
      </c>
      <c r="AX2229" s="21" t="s">
        <v>540</v>
      </c>
      <c r="AY2229" s="32">
        <v>10000007</v>
      </c>
      <c r="AZ2229" s="32">
        <v>21102020</v>
      </c>
      <c r="BA2229" s="30" t="s">
        <v>1708</v>
      </c>
      <c r="BB2229" s="21">
        <v>0</v>
      </c>
      <c r="BC2229" s="31">
        <v>0</v>
      </c>
      <c r="BD2229" s="31">
        <v>0</v>
      </c>
      <c r="BE2229" s="186" t="s">
        <v>5256</v>
      </c>
      <c r="BF2229" s="186" t="s">
        <v>5257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ht="20.1" customHeight="1" spans="3:78">
      <c r="C2230" s="32">
        <v>67000281</v>
      </c>
      <c r="D2230" s="30" t="s">
        <v>5258</v>
      </c>
      <c r="E2230" s="30" t="s">
        <v>5259</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0</v>
      </c>
      <c r="AJ2230" s="19">
        <v>2</v>
      </c>
      <c r="AK2230" s="19">
        <v>0</v>
      </c>
      <c r="AL2230" s="19">
        <v>3</v>
      </c>
      <c r="AM2230" s="21">
        <v>0</v>
      </c>
      <c r="AN2230" s="21">
        <v>0</v>
      </c>
      <c r="AO2230" s="21">
        <v>0</v>
      </c>
      <c r="AP2230" s="21">
        <v>0.5</v>
      </c>
      <c r="AQ2230" s="21">
        <v>10000</v>
      </c>
      <c r="AR2230" s="21">
        <v>0.2</v>
      </c>
      <c r="AS2230" s="21">
        <v>3</v>
      </c>
      <c r="AT2230" s="19">
        <v>0</v>
      </c>
      <c r="AU2230" s="21" t="s">
        <v>204</v>
      </c>
      <c r="AV2230" s="21"/>
      <c r="AW2230" s="30" t="s">
        <v>623</v>
      </c>
      <c r="AX2230" s="21" t="s">
        <v>540</v>
      </c>
      <c r="AY2230" s="32">
        <v>10000007</v>
      </c>
      <c r="AZ2230" s="32">
        <v>21102020</v>
      </c>
      <c r="BA2230" s="30" t="s">
        <v>1733</v>
      </c>
      <c r="BB2230" s="21">
        <v>0</v>
      </c>
      <c r="BC2230" s="31">
        <v>0</v>
      </c>
      <c r="BD2230" s="31">
        <v>0</v>
      </c>
      <c r="BE2230" s="186" t="s">
        <v>5260</v>
      </c>
      <c r="BF2230" s="186" t="s">
        <v>5261</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ht="19.5" customHeight="1" spans="3:78">
      <c r="C2231" s="32">
        <v>67000282</v>
      </c>
      <c r="D2231" s="30" t="s">
        <v>5262</v>
      </c>
      <c r="E2231" s="30" t="s">
        <v>5263</v>
      </c>
      <c r="F2231" s="21">
        <v>1</v>
      </c>
      <c r="G2231" s="32">
        <v>61021201</v>
      </c>
      <c r="H2231" s="32">
        <v>0</v>
      </c>
      <c r="I2231" s="31">
        <v>0</v>
      </c>
      <c r="J2231" s="21">
        <f>J2225+5</f>
        <v>6</v>
      </c>
      <c r="K2231" s="21">
        <v>5</v>
      </c>
      <c r="L2231" s="21">
        <v>0</v>
      </c>
      <c r="M2231" s="32">
        <v>0</v>
      </c>
      <c r="N2231" s="32">
        <v>0</v>
      </c>
      <c r="O2231" s="32">
        <v>1</v>
      </c>
      <c r="P2231" s="32">
        <v>0</v>
      </c>
      <c r="Q2231" s="32">
        <v>0</v>
      </c>
      <c r="R2231" s="32">
        <v>0</v>
      </c>
      <c r="S2231" s="19">
        <v>0</v>
      </c>
      <c r="T2231" s="31">
        <v>0</v>
      </c>
      <c r="U2231" s="21">
        <v>1</v>
      </c>
      <c r="V2231" s="32">
        <v>2</v>
      </c>
      <c r="W2231" s="32">
        <v>0</v>
      </c>
      <c r="X2231" s="21">
        <v>3.5</v>
      </c>
      <c r="Y2231" s="19">
        <v>0</v>
      </c>
      <c r="Z2231" s="21">
        <v>500</v>
      </c>
      <c r="AA2231" s="32">
        <v>1</v>
      </c>
      <c r="AB2231" s="32">
        <v>0</v>
      </c>
      <c r="AC2231" s="32">
        <v>0</v>
      </c>
      <c r="AD2231" s="32">
        <v>0</v>
      </c>
      <c r="AE2231" s="32">
        <v>0</v>
      </c>
      <c r="AF2231" s="32">
        <v>7</v>
      </c>
      <c r="AG2231" s="32">
        <v>1</v>
      </c>
      <c r="AH2231" s="32">
        <v>3</v>
      </c>
      <c r="AI2231" s="19">
        <v>2</v>
      </c>
      <c r="AJ2231" s="19">
        <v>1</v>
      </c>
      <c r="AK2231" s="19">
        <v>0</v>
      </c>
      <c r="AL2231" s="19">
        <v>8</v>
      </c>
      <c r="AM2231" s="32">
        <v>0</v>
      </c>
      <c r="AN2231" s="32">
        <v>0.5</v>
      </c>
      <c r="AO2231" s="32">
        <v>0</v>
      </c>
      <c r="AP2231" s="32">
        <v>0.25</v>
      </c>
      <c r="AQ2231" s="32">
        <v>9000</v>
      </c>
      <c r="AR2231" s="32">
        <v>0.5</v>
      </c>
      <c r="AS2231" s="32">
        <v>0</v>
      </c>
      <c r="AT2231" s="19">
        <v>0</v>
      </c>
      <c r="AU2231" s="32">
        <v>0</v>
      </c>
      <c r="AV2231" s="32"/>
      <c r="AW2231" s="35" t="s">
        <v>1716</v>
      </c>
      <c r="AX2231" s="32" t="s">
        <v>1047</v>
      </c>
      <c r="AY2231" s="32">
        <v>10003002</v>
      </c>
      <c r="AZ2231" s="32">
        <v>21010020</v>
      </c>
      <c r="BA2231" s="35" t="s">
        <v>1733</v>
      </c>
      <c r="BB2231" s="35">
        <v>0</v>
      </c>
      <c r="BC2231" s="31">
        <v>0</v>
      </c>
      <c r="BD2231" s="31">
        <v>0</v>
      </c>
      <c r="BE2231" s="186" t="s">
        <v>5264</v>
      </c>
      <c r="BF2231" s="186" t="s">
        <v>5265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ht="20.1" customHeight="1" spans="3:78">
      <c r="C2232" s="32">
        <v>67000283</v>
      </c>
      <c r="D2232" s="35" t="s">
        <v>5266</v>
      </c>
      <c r="E2232" s="35" t="s">
        <v>5267</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5268</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3122</v>
      </c>
      <c r="BB2232" s="35">
        <v>0</v>
      </c>
      <c r="BC2232" s="31">
        <v>0</v>
      </c>
      <c r="BD2232" s="31">
        <v>0</v>
      </c>
      <c r="BE2232" s="186" t="s">
        <v>5248</v>
      </c>
      <c r="BF2232" s="186" t="s">
        <v>5249</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ht="20.1" customHeight="1" spans="3:78">
      <c r="C2233" s="32">
        <v>67000284</v>
      </c>
      <c r="D2233" s="35" t="s">
        <v>5269</v>
      </c>
      <c r="E2233" s="35" t="s">
        <v>5270</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717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6" t="s">
        <v>5248</v>
      </c>
      <c r="BF2233" s="186" t="s">
        <v>5249</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ht="21.75" customHeight="1" spans="3:78">
      <c r="C2234" s="32">
        <v>90010301</v>
      </c>
      <c r="D2234" s="30" t="s">
        <v>538</v>
      </c>
      <c r="E2234" s="30" t="s">
        <v>261</v>
      </c>
      <c r="F2234" s="32">
        <v>1</v>
      </c>
      <c r="G2234" s="21">
        <v>60010100</v>
      </c>
      <c r="H2234" s="32">
        <v>0</v>
      </c>
      <c r="I2234" s="31">
        <v>0</v>
      </c>
      <c r="J2234" s="32">
        <v>1</v>
      </c>
      <c r="K2234" s="32">
        <v>0</v>
      </c>
      <c r="L2234" s="32">
        <v>0</v>
      </c>
      <c r="M2234" s="21">
        <v>0</v>
      </c>
      <c r="N2234" s="21">
        <v>0</v>
      </c>
      <c r="O2234" s="21">
        <v>2</v>
      </c>
      <c r="P2234" s="21">
        <v>3</v>
      </c>
      <c r="Q2234" s="21">
        <v>1</v>
      </c>
      <c r="R2234" s="21">
        <v>0</v>
      </c>
      <c r="S2234" s="19">
        <v>0</v>
      </c>
      <c r="T2234" s="21">
        <v>0</v>
      </c>
      <c r="U2234" s="21">
        <v>1</v>
      </c>
      <c r="V2234" s="21">
        <v>2</v>
      </c>
      <c r="W2234" s="21">
        <v>0</v>
      </c>
      <c r="X2234" s="21">
        <v>3</v>
      </c>
      <c r="Y2234" s="19">
        <v>0</v>
      </c>
      <c r="Z2234" s="21">
        <v>0</v>
      </c>
      <c r="AA2234" s="21">
        <v>1</v>
      </c>
      <c r="AB2234" s="21">
        <v>0</v>
      </c>
      <c r="AC2234" s="21">
        <v>0</v>
      </c>
      <c r="AD2234" s="21">
        <v>0</v>
      </c>
      <c r="AE2234" s="21">
        <v>0</v>
      </c>
      <c r="AF2234" s="21">
        <v>9</v>
      </c>
      <c r="AG2234" s="21">
        <v>1</v>
      </c>
      <c r="AH2234" s="21">
        <v>4</v>
      </c>
      <c r="AI2234" s="19">
        <v>0</v>
      </c>
      <c r="AJ2234" s="19">
        <v>1</v>
      </c>
      <c r="AK2234" s="19">
        <v>0</v>
      </c>
      <c r="AL2234" s="19">
        <v>2</v>
      </c>
      <c r="AM2234" s="21">
        <v>0</v>
      </c>
      <c r="AN2234" s="21">
        <v>0</v>
      </c>
      <c r="AO2234" s="21">
        <v>0</v>
      </c>
      <c r="AP2234" s="21">
        <v>3</v>
      </c>
      <c r="AQ2234" s="21">
        <v>5000</v>
      </c>
      <c r="AR2234" s="21">
        <v>1.1</v>
      </c>
      <c r="AS2234" s="21">
        <v>0</v>
      </c>
      <c r="AT2234" s="19">
        <v>0</v>
      </c>
      <c r="AU2234" s="21">
        <v>90000002</v>
      </c>
      <c r="AV2234" s="21"/>
      <c r="AW2234" s="30" t="s">
        <v>293</v>
      </c>
      <c r="AX2234" s="21" t="s">
        <v>540</v>
      </c>
      <c r="AY2234" s="32">
        <v>10000007</v>
      </c>
      <c r="AZ2234" s="32">
        <v>90010301</v>
      </c>
      <c r="BA2234" s="30" t="s">
        <v>206</v>
      </c>
      <c r="BB2234" s="21" t="s">
        <v>4537</v>
      </c>
      <c r="BC2234" s="31">
        <v>0</v>
      </c>
      <c r="BD2234" s="31">
        <v>0</v>
      </c>
      <c r="BE2234" s="33" t="s">
        <v>542</v>
      </c>
      <c r="BF2234" s="33" t="s">
        <v>543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ht="20.1" customHeight="1" spans="3:78">
      <c r="C2235" s="32">
        <v>90010302</v>
      </c>
      <c r="D2235" s="30" t="s">
        <v>549</v>
      </c>
      <c r="E2235" s="30" t="s">
        <v>550</v>
      </c>
      <c r="F2235" s="32">
        <v>1</v>
      </c>
      <c r="G2235" s="21">
        <v>60010300</v>
      </c>
      <c r="H2235" s="32">
        <v>0</v>
      </c>
      <c r="I2235" s="31">
        <v>0</v>
      </c>
      <c r="J2235" s="32">
        <v>1</v>
      </c>
      <c r="K2235" s="32">
        <v>0</v>
      </c>
      <c r="L2235" s="32">
        <v>0</v>
      </c>
      <c r="M2235" s="21">
        <v>0</v>
      </c>
      <c r="N2235" s="21">
        <v>0</v>
      </c>
      <c r="O2235" s="21">
        <v>2</v>
      </c>
      <c r="P2235" s="21">
        <v>1</v>
      </c>
      <c r="Q2235" s="21">
        <v>0.5</v>
      </c>
      <c r="R2235" s="21">
        <v>0</v>
      </c>
      <c r="S2235" s="19">
        <v>0</v>
      </c>
      <c r="T2235" s="21">
        <v>0</v>
      </c>
      <c r="U2235" s="21">
        <v>1</v>
      </c>
      <c r="V2235" s="21">
        <v>2</v>
      </c>
      <c r="W2235" s="21">
        <v>0</v>
      </c>
      <c r="X2235" s="21">
        <v>3</v>
      </c>
      <c r="Y2235" s="19">
        <v>0</v>
      </c>
      <c r="Z2235" s="21">
        <v>0</v>
      </c>
      <c r="AA2235" s="21">
        <v>0</v>
      </c>
      <c r="AB2235" s="21">
        <v>0</v>
      </c>
      <c r="AC2235" s="21">
        <v>0</v>
      </c>
      <c r="AD2235" s="21">
        <v>0</v>
      </c>
      <c r="AE2235" s="21">
        <v>0</v>
      </c>
      <c r="AF2235" s="21">
        <v>12</v>
      </c>
      <c r="AG2235" s="21">
        <v>2</v>
      </c>
      <c r="AH2235" s="21" t="s">
        <v>219</v>
      </c>
      <c r="AI2235" s="19">
        <v>0</v>
      </c>
      <c r="AJ2235" s="19">
        <v>2</v>
      </c>
      <c r="AK2235" s="19">
        <v>0</v>
      </c>
      <c r="AL2235" s="19">
        <v>1.5</v>
      </c>
      <c r="AM2235" s="21">
        <v>0</v>
      </c>
      <c r="AN2235" s="21">
        <v>0</v>
      </c>
      <c r="AO2235" s="21">
        <v>0</v>
      </c>
      <c r="AP2235" s="21">
        <v>1.1</v>
      </c>
      <c r="AQ2235" s="21">
        <v>3000</v>
      </c>
      <c r="AR2235" s="21">
        <v>1.1</v>
      </c>
      <c r="AS2235" s="21">
        <v>0</v>
      </c>
      <c r="AT2235" s="19">
        <v>0</v>
      </c>
      <c r="AU2235" s="21" t="s">
        <v>204</v>
      </c>
      <c r="AV2235" s="21"/>
      <c r="AW2235" s="35" t="s">
        <v>293</v>
      </c>
      <c r="AX2235" s="21" t="s">
        <v>551</v>
      </c>
      <c r="AY2235" s="32">
        <v>10001007</v>
      </c>
      <c r="AZ2235" s="32">
        <v>70103001</v>
      </c>
      <c r="BA2235" s="30" t="s">
        <v>206</v>
      </c>
      <c r="BB2235" s="21">
        <v>0</v>
      </c>
      <c r="BC2235" s="31">
        <v>0</v>
      </c>
      <c r="BD2235" s="31">
        <v>0</v>
      </c>
      <c r="BE2235" s="33" t="s">
        <v>552</v>
      </c>
      <c r="BF2235" s="33" t="s">
        <v>553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ht="20.1" customHeight="1" spans="3:78">
      <c r="C2236" s="32">
        <v>90010303</v>
      </c>
      <c r="D2236" s="35" t="s">
        <v>544</v>
      </c>
      <c r="E2236" s="35" t="s">
        <v>545</v>
      </c>
      <c r="F2236" s="32">
        <v>1</v>
      </c>
      <c r="G2236" s="32">
        <v>60010500</v>
      </c>
      <c r="H2236" s="32">
        <v>0</v>
      </c>
      <c r="I2236" s="31">
        <v>0</v>
      </c>
      <c r="J2236" s="32">
        <v>1</v>
      </c>
      <c r="K2236" s="32">
        <v>0</v>
      </c>
      <c r="L2236" s="32">
        <v>0</v>
      </c>
      <c r="M2236" s="32">
        <v>0</v>
      </c>
      <c r="N2236" s="32">
        <v>0</v>
      </c>
      <c r="O2236" s="21">
        <v>2</v>
      </c>
      <c r="P2236" s="32">
        <v>2</v>
      </c>
      <c r="Q2236" s="32">
        <v>0.6</v>
      </c>
      <c r="R2236" s="32">
        <v>0</v>
      </c>
      <c r="S2236" s="19">
        <v>0</v>
      </c>
      <c r="T2236" s="31">
        <v>0</v>
      </c>
      <c r="U2236" s="21">
        <v>1</v>
      </c>
      <c r="V2236" s="32">
        <v>2</v>
      </c>
      <c r="W2236" s="32">
        <v>0</v>
      </c>
      <c r="X2236" s="32">
        <v>0</v>
      </c>
      <c r="Y2236" s="19">
        <v>0</v>
      </c>
      <c r="Z2236" s="32">
        <v>0</v>
      </c>
      <c r="AA2236" s="32">
        <v>0</v>
      </c>
      <c r="AB2236" s="32">
        <v>0</v>
      </c>
      <c r="AC2236" s="32">
        <v>0</v>
      </c>
      <c r="AD2236" s="32">
        <v>0</v>
      </c>
      <c r="AE2236" s="32">
        <v>0</v>
      </c>
      <c r="AF2236" s="32">
        <v>20</v>
      </c>
      <c r="AG2236" s="32">
        <v>0</v>
      </c>
      <c r="AH2236" s="32">
        <v>0</v>
      </c>
      <c r="AI2236" s="19">
        <v>0</v>
      </c>
      <c r="AJ2236" s="19">
        <v>0</v>
      </c>
      <c r="AK2236" s="19">
        <v>0</v>
      </c>
      <c r="AL2236" s="19">
        <v>0</v>
      </c>
      <c r="AM2236" s="32">
        <v>0</v>
      </c>
      <c r="AN2236" s="32">
        <v>0</v>
      </c>
      <c r="AO2236" s="32">
        <v>0</v>
      </c>
      <c r="AP2236" s="32">
        <v>0</v>
      </c>
      <c r="AQ2236" s="32">
        <v>1000</v>
      </c>
      <c r="AR2236" s="32">
        <v>0</v>
      </c>
      <c r="AS2236" s="32">
        <v>0</v>
      </c>
      <c r="AT2236" s="19">
        <v>90103001</v>
      </c>
      <c r="AU2236" s="32" t="s">
        <v>204</v>
      </c>
      <c r="AV2236" s="32"/>
      <c r="AW2236" s="35" t="s">
        <v>204</v>
      </c>
      <c r="AX2236" s="32" t="s">
        <v>354</v>
      </c>
      <c r="AY2236" s="32">
        <v>0</v>
      </c>
      <c r="AZ2236" s="32">
        <v>40000003</v>
      </c>
      <c r="BA2236" s="35" t="s">
        <v>206</v>
      </c>
      <c r="BB2236" s="35" t="s">
        <v>204</v>
      </c>
      <c r="BC2236" s="31">
        <v>0</v>
      </c>
      <c r="BD2236" s="31">
        <v>0</v>
      </c>
      <c r="BE2236" s="60" t="s">
        <v>554</v>
      </c>
      <c r="BF2236" s="60" t="s">
        <v>555</v>
      </c>
      <c r="BG2236" s="32">
        <v>0</v>
      </c>
      <c r="BH2236" s="21">
        <v>0</v>
      </c>
      <c r="BI2236" s="32">
        <v>0</v>
      </c>
      <c r="BJ2236" s="32">
        <v>0</v>
      </c>
      <c r="BK2236" s="32">
        <v>0</v>
      </c>
      <c r="BL2236" s="32">
        <v>0</v>
      </c>
      <c r="BM2236" s="25">
        <v>0</v>
      </c>
      <c r="BN2236" s="19">
        <v>0</v>
      </c>
      <c r="BO2236" s="19">
        <v>0</v>
      </c>
      <c r="BP2236" s="19">
        <v>0</v>
      </c>
      <c r="BQ2236" s="19">
        <v>0</v>
      </c>
      <c r="BR2236" s="19">
        <v>0</v>
      </c>
      <c r="BS2236" s="19">
        <v>0</v>
      </c>
      <c r="BT2236" s="19">
        <v>0</v>
      </c>
      <c r="BU2236" s="23">
        <v>0</v>
      </c>
      <c r="BV2236" s="23"/>
      <c r="BW2236" s="23"/>
      <c r="BX2236" s="23"/>
      <c r="BY2236" s="23"/>
      <c r="BZ2236" s="23"/>
    </row>
    <row r="2237" ht="20.1" customHeight="1" spans="3:78">
      <c r="C2237" s="32">
        <v>90010401</v>
      </c>
      <c r="D2237" s="25" t="s">
        <v>5271</v>
      </c>
      <c r="E2237" s="25" t="s">
        <v>5272</v>
      </c>
      <c r="F2237" s="25">
        <v>1</v>
      </c>
      <c r="G2237" s="25">
        <v>0</v>
      </c>
      <c r="H2237" s="25">
        <v>0</v>
      </c>
      <c r="I2237" s="26">
        <v>0</v>
      </c>
      <c r="J2237" s="25">
        <v>1</v>
      </c>
      <c r="K2237" s="25">
        <v>0</v>
      </c>
      <c r="L2237" s="26">
        <v>0</v>
      </c>
      <c r="M2237" s="26">
        <v>0</v>
      </c>
      <c r="N2237" s="25">
        <v>0</v>
      </c>
      <c r="O2237" s="25">
        <v>2</v>
      </c>
      <c r="P2237" s="25">
        <v>1</v>
      </c>
      <c r="Q2237" s="25">
        <v>0.1</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1</v>
      </c>
      <c r="AG2237" s="25">
        <v>0</v>
      </c>
      <c r="AH2237" s="25">
        <v>0</v>
      </c>
      <c r="AI2237" s="19">
        <v>0</v>
      </c>
      <c r="AJ2237" s="19">
        <v>0</v>
      </c>
      <c r="AK2237" s="19">
        <v>0</v>
      </c>
      <c r="AL2237" s="25">
        <v>0</v>
      </c>
      <c r="AM2237" s="27">
        <v>0</v>
      </c>
      <c r="AN2237" s="25">
        <v>0</v>
      </c>
      <c r="AO2237" s="25">
        <v>0</v>
      </c>
      <c r="AP2237" s="25">
        <v>0</v>
      </c>
      <c r="AQ2237" s="25">
        <v>3000</v>
      </c>
      <c r="AR2237" s="25">
        <v>0</v>
      </c>
      <c r="AS2237" s="25">
        <v>0</v>
      </c>
      <c r="AT2237" s="19">
        <v>0</v>
      </c>
      <c r="AU2237" s="25">
        <v>0</v>
      </c>
      <c r="AV2237" s="25"/>
      <c r="AW2237" s="25">
        <v>0</v>
      </c>
      <c r="AX2237" s="26">
        <v>0</v>
      </c>
      <c r="AY2237" s="26">
        <v>0</v>
      </c>
      <c r="AZ2237" s="26">
        <v>0</v>
      </c>
      <c r="BA2237" s="35" t="s">
        <v>206</v>
      </c>
      <c r="BB2237" s="8">
        <v>0</v>
      </c>
      <c r="BC2237" s="57">
        <v>0</v>
      </c>
      <c r="BD2237" s="57">
        <v>0</v>
      </c>
      <c r="BE2237" s="29" t="s">
        <v>640</v>
      </c>
      <c r="BF2237" s="29" t="s">
        <v>641</v>
      </c>
      <c r="BG2237" s="25">
        <v>0</v>
      </c>
      <c r="BH2237" s="25">
        <v>0</v>
      </c>
      <c r="BI2237" s="32">
        <v>0</v>
      </c>
      <c r="BJ2237" s="25">
        <v>0</v>
      </c>
      <c r="BK2237" s="25">
        <v>0</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ht="21.75" customHeight="1" spans="3:78">
      <c r="C2238" s="32">
        <v>90010402</v>
      </c>
      <c r="D2238" s="30" t="s">
        <v>538</v>
      </c>
      <c r="E2238" s="30" t="s">
        <v>261</v>
      </c>
      <c r="F2238" s="32">
        <v>1</v>
      </c>
      <c r="G2238" s="21">
        <v>60010100</v>
      </c>
      <c r="H2238" s="32">
        <v>0</v>
      </c>
      <c r="I2238" s="31">
        <v>0</v>
      </c>
      <c r="J2238" s="32">
        <v>1</v>
      </c>
      <c r="K2238" s="32">
        <v>0</v>
      </c>
      <c r="L2238" s="32">
        <v>0</v>
      </c>
      <c r="M2238" s="21">
        <v>0</v>
      </c>
      <c r="N2238" s="21">
        <v>0</v>
      </c>
      <c r="O2238" s="21">
        <v>2</v>
      </c>
      <c r="P2238" s="21">
        <v>3</v>
      </c>
      <c r="Q2238" s="21">
        <v>1</v>
      </c>
      <c r="R2238" s="21">
        <v>0</v>
      </c>
      <c r="S2238" s="19">
        <v>0</v>
      </c>
      <c r="T2238" s="21">
        <v>0</v>
      </c>
      <c r="U2238" s="21">
        <v>1</v>
      </c>
      <c r="V2238" s="21">
        <v>2</v>
      </c>
      <c r="W2238" s="21">
        <v>0</v>
      </c>
      <c r="X2238" s="21">
        <v>3</v>
      </c>
      <c r="Y2238" s="19">
        <v>0</v>
      </c>
      <c r="Z2238" s="21">
        <v>0</v>
      </c>
      <c r="AA2238" s="21">
        <v>1</v>
      </c>
      <c r="AB2238" s="21">
        <v>0</v>
      </c>
      <c r="AC2238" s="21">
        <v>0</v>
      </c>
      <c r="AD2238" s="21">
        <v>0</v>
      </c>
      <c r="AE2238" s="21">
        <v>0</v>
      </c>
      <c r="AF2238" s="21">
        <v>9</v>
      </c>
      <c r="AG2238" s="21">
        <v>1</v>
      </c>
      <c r="AH2238" s="21">
        <v>5</v>
      </c>
      <c r="AI2238" s="19">
        <v>0</v>
      </c>
      <c r="AJ2238" s="19">
        <v>1</v>
      </c>
      <c r="AK2238" s="19">
        <v>0</v>
      </c>
      <c r="AL2238" s="19">
        <v>2.5</v>
      </c>
      <c r="AM2238" s="21">
        <v>0</v>
      </c>
      <c r="AN2238" s="21">
        <v>0</v>
      </c>
      <c r="AO2238" s="21">
        <v>0</v>
      </c>
      <c r="AP2238" s="21">
        <v>2.5</v>
      </c>
      <c r="AQ2238" s="21">
        <v>5000</v>
      </c>
      <c r="AR2238" s="21">
        <v>2</v>
      </c>
      <c r="AS2238" s="21">
        <v>0</v>
      </c>
      <c r="AT2238" s="19">
        <v>0</v>
      </c>
      <c r="AU2238" s="25">
        <v>91000005</v>
      </c>
      <c r="AV2238" s="25"/>
      <c r="AW2238" s="25" t="s">
        <v>262</v>
      </c>
      <c r="AX2238" s="21">
        <v>0</v>
      </c>
      <c r="AY2238" s="32">
        <v>10000007</v>
      </c>
      <c r="AZ2238" s="32">
        <v>90010402</v>
      </c>
      <c r="BA2238" s="30" t="s">
        <v>206</v>
      </c>
      <c r="BB2238" s="21" t="s">
        <v>5273</v>
      </c>
      <c r="BC2238" s="31">
        <v>0</v>
      </c>
      <c r="BD2238" s="31">
        <v>0</v>
      </c>
      <c r="BE2238" s="33" t="s">
        <v>542</v>
      </c>
      <c r="BF2238" s="33" t="s">
        <v>543</v>
      </c>
      <c r="BG2238" s="21">
        <v>0</v>
      </c>
      <c r="BH2238" s="21">
        <v>0</v>
      </c>
      <c r="BI2238" s="21">
        <v>0</v>
      </c>
      <c r="BJ2238" s="21">
        <v>0</v>
      </c>
      <c r="BK2238" s="21">
        <v>0</v>
      </c>
      <c r="BL2238" s="21">
        <v>0</v>
      </c>
      <c r="BM2238" s="25">
        <v>0</v>
      </c>
      <c r="BN2238" s="19">
        <v>0</v>
      </c>
      <c r="BO2238" s="19">
        <v>0</v>
      </c>
      <c r="BP2238" s="19">
        <v>0</v>
      </c>
      <c r="BQ2238" s="19">
        <v>0</v>
      </c>
      <c r="BR2238" s="19">
        <v>0</v>
      </c>
      <c r="BS2238" s="19">
        <v>0</v>
      </c>
      <c r="BT2238" s="19">
        <v>0</v>
      </c>
      <c r="BU2238" s="23">
        <v>0</v>
      </c>
      <c r="BV2238" s="23"/>
      <c r="BW2238" s="23"/>
      <c r="BX2238" s="23"/>
      <c r="BY2238" s="23"/>
      <c r="BZ2238" s="23"/>
    </row>
    <row r="2239" ht="20.1" customHeight="1" spans="3:78">
      <c r="C2239" s="32">
        <v>90010403</v>
      </c>
      <c r="D2239" s="25" t="s">
        <v>5274</v>
      </c>
      <c r="E2239" s="25" t="s">
        <v>5275</v>
      </c>
      <c r="F2239" s="25">
        <v>1</v>
      </c>
      <c r="G2239" s="25">
        <v>0</v>
      </c>
      <c r="H2239" s="25">
        <v>0</v>
      </c>
      <c r="I2239" s="26">
        <v>0</v>
      </c>
      <c r="J2239" s="25">
        <v>1</v>
      </c>
      <c r="K2239" s="25">
        <v>0</v>
      </c>
      <c r="L2239" s="26">
        <v>0</v>
      </c>
      <c r="M2239" s="26">
        <v>0</v>
      </c>
      <c r="N2239" s="25">
        <v>0</v>
      </c>
      <c r="O2239" s="25">
        <v>2</v>
      </c>
      <c r="P2239" s="25">
        <v>2</v>
      </c>
      <c r="Q2239" s="25">
        <v>0.95</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6</v>
      </c>
      <c r="AG2239" s="25">
        <v>1</v>
      </c>
      <c r="AH2239" s="25">
        <v>3</v>
      </c>
      <c r="AI2239" s="19">
        <v>1</v>
      </c>
      <c r="AJ2239" s="19">
        <v>1</v>
      </c>
      <c r="AK2239" s="19">
        <v>0</v>
      </c>
      <c r="AL2239" s="25">
        <v>1.5</v>
      </c>
      <c r="AM2239" s="27">
        <v>0</v>
      </c>
      <c r="AN2239" s="25">
        <v>0</v>
      </c>
      <c r="AO2239" s="25">
        <v>0</v>
      </c>
      <c r="AP2239" s="25">
        <v>2</v>
      </c>
      <c r="AQ2239" s="25">
        <v>4000</v>
      </c>
      <c r="AR2239" s="25">
        <v>2</v>
      </c>
      <c r="AS2239" s="25">
        <v>0</v>
      </c>
      <c r="AT2239" s="19">
        <v>0</v>
      </c>
      <c r="AU2239" s="66" t="s">
        <v>565</v>
      </c>
      <c r="AV2239" s="66"/>
      <c r="AW2239" s="25" t="s">
        <v>205</v>
      </c>
      <c r="AX2239" s="26">
        <v>0</v>
      </c>
      <c r="AY2239" s="26">
        <v>0</v>
      </c>
      <c r="AZ2239" s="26">
        <v>90010403</v>
      </c>
      <c r="BA2239" s="35" t="s">
        <v>206</v>
      </c>
      <c r="BB2239" s="8">
        <v>0</v>
      </c>
      <c r="BC2239" s="57">
        <v>0</v>
      </c>
      <c r="BD2239" s="57">
        <v>0</v>
      </c>
      <c r="BE2239" s="29" t="s">
        <v>651</v>
      </c>
      <c r="BF2239" s="29" t="s">
        <v>652</v>
      </c>
      <c r="BG2239" s="25">
        <v>2</v>
      </c>
      <c r="BH2239" s="25">
        <v>0</v>
      </c>
      <c r="BI2239" s="32">
        <v>0</v>
      </c>
      <c r="BJ2239" s="25">
        <v>0</v>
      </c>
      <c r="BK2239" s="25">
        <v>3</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ht="20.1" customHeight="1" spans="3:78">
      <c r="C2240" s="32">
        <v>90010404</v>
      </c>
      <c r="D2240" s="25" t="s">
        <v>5276</v>
      </c>
      <c r="E2240" s="25" t="s">
        <v>5277</v>
      </c>
      <c r="F2240" s="25">
        <v>1</v>
      </c>
      <c r="G2240" s="25">
        <v>0</v>
      </c>
      <c r="H2240" s="25">
        <v>0</v>
      </c>
      <c r="I2240" s="26">
        <v>0</v>
      </c>
      <c r="J2240" s="25">
        <v>0</v>
      </c>
      <c r="K2240" s="25">
        <v>0</v>
      </c>
      <c r="L2240" s="26">
        <v>0</v>
      </c>
      <c r="M2240" s="26">
        <v>0</v>
      </c>
      <c r="N2240" s="25">
        <v>0</v>
      </c>
      <c r="O2240" s="25">
        <v>2</v>
      </c>
      <c r="P2240" s="25">
        <v>2</v>
      </c>
      <c r="Q2240" s="25">
        <v>0.9</v>
      </c>
      <c r="R2240" s="25">
        <v>0</v>
      </c>
      <c r="S2240" s="19">
        <v>0</v>
      </c>
      <c r="T2240" s="25">
        <v>0</v>
      </c>
      <c r="U2240" s="21">
        <v>1</v>
      </c>
      <c r="V2240" s="25">
        <v>1</v>
      </c>
      <c r="W2240" s="26">
        <v>0</v>
      </c>
      <c r="X2240" s="25">
        <v>1.5</v>
      </c>
      <c r="Y2240" s="19">
        <v>0</v>
      </c>
      <c r="Z2240" s="25">
        <v>0</v>
      </c>
      <c r="AA2240" s="25">
        <v>1</v>
      </c>
      <c r="AB2240" s="25">
        <v>0</v>
      </c>
      <c r="AC2240" s="26">
        <v>0</v>
      </c>
      <c r="AD2240" s="25">
        <v>0</v>
      </c>
      <c r="AE2240" s="25">
        <v>0</v>
      </c>
      <c r="AF2240" s="25">
        <v>8</v>
      </c>
      <c r="AG2240" s="25">
        <v>2</v>
      </c>
      <c r="AH2240" s="25" t="s">
        <v>570</v>
      </c>
      <c r="AI2240" s="19">
        <v>0</v>
      </c>
      <c r="AJ2240" s="19">
        <v>0</v>
      </c>
      <c r="AK2240" s="19">
        <v>0</v>
      </c>
      <c r="AL2240" s="25">
        <v>0</v>
      </c>
      <c r="AM2240" s="27">
        <v>0</v>
      </c>
      <c r="AN2240" s="25">
        <v>0</v>
      </c>
      <c r="AO2240" s="25">
        <v>0</v>
      </c>
      <c r="AP2240" s="25">
        <v>0.5</v>
      </c>
      <c r="AQ2240" s="25">
        <v>999000</v>
      </c>
      <c r="AR2240" s="25">
        <v>0</v>
      </c>
      <c r="AS2240" s="25">
        <v>0</v>
      </c>
      <c r="AT2240" s="19">
        <v>0</v>
      </c>
      <c r="AU2240" s="28" t="s">
        <v>204</v>
      </c>
      <c r="AV2240" s="28"/>
      <c r="AW2240" s="25" t="s">
        <v>293</v>
      </c>
      <c r="AX2240" s="26">
        <v>0</v>
      </c>
      <c r="AY2240" s="26">
        <v>0</v>
      </c>
      <c r="AZ2240" s="26">
        <v>20000021</v>
      </c>
      <c r="BA2240" s="35" t="s">
        <v>206</v>
      </c>
      <c r="BB2240" s="8">
        <v>0</v>
      </c>
      <c r="BC2240" s="57">
        <v>0</v>
      </c>
      <c r="BD2240" s="57">
        <v>0</v>
      </c>
      <c r="BE2240" s="29" t="s">
        <v>328</v>
      </c>
      <c r="BF2240" s="29" t="s">
        <v>329</v>
      </c>
      <c r="BG2240" s="25">
        <v>0</v>
      </c>
      <c r="BH2240" s="25">
        <v>0</v>
      </c>
      <c r="BI2240" s="32">
        <v>0</v>
      </c>
      <c r="BJ2240" s="25">
        <v>0</v>
      </c>
      <c r="BK2240" s="25">
        <v>0</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ht="20.1" customHeight="1" spans="3:78">
      <c r="C2241" s="32">
        <v>90010405</v>
      </c>
      <c r="D2241" s="35" t="s">
        <v>573</v>
      </c>
      <c r="E2241" s="35" t="s">
        <v>574</v>
      </c>
      <c r="F2241" s="32">
        <v>1</v>
      </c>
      <c r="G2241" s="32">
        <v>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21">
        <v>99999</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90104002</v>
      </c>
      <c r="AU2241" s="32" t="s">
        <v>204</v>
      </c>
      <c r="AV2241" s="69"/>
      <c r="AW2241" s="25" t="s">
        <v>293</v>
      </c>
      <c r="AX2241" s="32" t="s">
        <v>354</v>
      </c>
      <c r="AY2241" s="32">
        <v>0</v>
      </c>
      <c r="AZ2241" s="32">
        <v>0</v>
      </c>
      <c r="BA2241" s="35" t="s">
        <v>206</v>
      </c>
      <c r="BB2241" s="35" t="s">
        <v>204</v>
      </c>
      <c r="BC2241" s="31">
        <v>0</v>
      </c>
      <c r="BD2241" s="31">
        <v>0</v>
      </c>
      <c r="BE2241" s="60" t="s">
        <v>681</v>
      </c>
      <c r="BF2241" s="60" t="s">
        <v>682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ht="20.1" customHeight="1" spans="3:78">
      <c r="C2242" s="32">
        <v>90010406</v>
      </c>
      <c r="D2242" s="35" t="s">
        <v>5278</v>
      </c>
      <c r="E2242" s="35" t="s">
        <v>5279</v>
      </c>
      <c r="F2242" s="32">
        <v>1</v>
      </c>
      <c r="G2242" s="32">
        <v>60010500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32">
        <v>20</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90103001</v>
      </c>
      <c r="AU2242" s="32" t="s">
        <v>204</v>
      </c>
      <c r="AV2242" s="69"/>
      <c r="AW2242" s="25" t="s">
        <v>293</v>
      </c>
      <c r="AX2242" s="32" t="s">
        <v>354</v>
      </c>
      <c r="AY2242" s="32">
        <v>0</v>
      </c>
      <c r="AZ2242" s="32">
        <v>40000003</v>
      </c>
      <c r="BA2242" s="35" t="s">
        <v>206</v>
      </c>
      <c r="BB2242" s="35" t="s">
        <v>204</v>
      </c>
      <c r="BC2242" s="31">
        <v>0</v>
      </c>
      <c r="BD2242" s="31">
        <v>0</v>
      </c>
      <c r="BE2242" s="60" t="s">
        <v>5280</v>
      </c>
      <c r="BF2242" s="60" t="s">
        <v>5281</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ht="20.1" customHeight="1" spans="3:78">
      <c r="C2243" s="32">
        <v>90010501</v>
      </c>
      <c r="D2243" s="35" t="s">
        <v>579</v>
      </c>
      <c r="E2243" s="35" t="s">
        <v>580</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0.5</v>
      </c>
      <c r="Y2243" s="19">
        <v>0</v>
      </c>
      <c r="Z2243" s="32">
        <v>0</v>
      </c>
      <c r="AA2243" s="32">
        <v>0</v>
      </c>
      <c r="AB2243" s="32">
        <v>0</v>
      </c>
      <c r="AC2243" s="32">
        <v>0</v>
      </c>
      <c r="AD2243" s="32">
        <v>0</v>
      </c>
      <c r="AE2243" s="32">
        <v>0</v>
      </c>
      <c r="AF2243" s="32">
        <v>15</v>
      </c>
      <c r="AG2243" s="32">
        <v>1</v>
      </c>
      <c r="AH2243" s="32">
        <v>3</v>
      </c>
      <c r="AI2243" s="19">
        <v>1</v>
      </c>
      <c r="AJ2243" s="19">
        <v>0</v>
      </c>
      <c r="AK2243" s="19">
        <v>0</v>
      </c>
      <c r="AL2243" s="19">
        <v>1.5</v>
      </c>
      <c r="AM2243" s="32">
        <v>0</v>
      </c>
      <c r="AN2243" s="32">
        <v>0</v>
      </c>
      <c r="AO2243" s="32">
        <v>0</v>
      </c>
      <c r="AP2243" s="32">
        <v>1</v>
      </c>
      <c r="AQ2243" s="32">
        <v>360000</v>
      </c>
      <c r="AR2243" s="32">
        <v>0.5</v>
      </c>
      <c r="AS2243" s="32">
        <v>0</v>
      </c>
      <c r="AT2243" s="19">
        <v>0</v>
      </c>
      <c r="AU2243" s="32" t="s">
        <v>581</v>
      </c>
      <c r="AV2243" s="32"/>
      <c r="AW2243" s="35" t="s">
        <v>205</v>
      </c>
      <c r="AX2243" s="32" t="s">
        <v>551</v>
      </c>
      <c r="AY2243" s="32">
        <v>10002001</v>
      </c>
      <c r="AZ2243" s="32">
        <v>70106001</v>
      </c>
      <c r="BA2243" s="35" t="s">
        <v>321</v>
      </c>
      <c r="BB2243" s="35" t="s">
        <v>582</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ht="20.1" customHeight="1" spans="3:78">
      <c r="C2244" s="32">
        <v>90010502</v>
      </c>
      <c r="D2244" s="30" t="s">
        <v>585</v>
      </c>
      <c r="E2244" s="30" t="s">
        <v>586</v>
      </c>
      <c r="F2244" s="32">
        <v>1</v>
      </c>
      <c r="G2244" s="21">
        <v>60010100</v>
      </c>
      <c r="H2244" s="32">
        <v>0</v>
      </c>
      <c r="I2244" s="31">
        <v>0</v>
      </c>
      <c r="J2244" s="32">
        <v>1</v>
      </c>
      <c r="K2244" s="32">
        <v>0</v>
      </c>
      <c r="L2244" s="32">
        <v>0</v>
      </c>
      <c r="M2244" s="21">
        <v>0</v>
      </c>
      <c r="N2244" s="21">
        <v>0</v>
      </c>
      <c r="O2244" s="21">
        <v>2</v>
      </c>
      <c r="P2244" s="21">
        <v>1</v>
      </c>
      <c r="Q2244" s="21">
        <v>0.3</v>
      </c>
      <c r="R2244" s="21">
        <v>0</v>
      </c>
      <c r="S2244" s="19">
        <v>0</v>
      </c>
      <c r="T2244" s="21">
        <v>0</v>
      </c>
      <c r="U2244" s="21">
        <v>1</v>
      </c>
      <c r="V2244" s="21">
        <v>2</v>
      </c>
      <c r="W2244" s="21">
        <v>0</v>
      </c>
      <c r="X2244" s="21">
        <v>3</v>
      </c>
      <c r="Y2244" s="19">
        <v>0</v>
      </c>
      <c r="Z2244" s="21">
        <v>0</v>
      </c>
      <c r="AA2244" s="21">
        <v>0</v>
      </c>
      <c r="AB2244" s="21">
        <v>0</v>
      </c>
      <c r="AC2244" s="21">
        <v>0</v>
      </c>
      <c r="AD2244" s="21">
        <v>0</v>
      </c>
      <c r="AE2244" s="21">
        <v>0</v>
      </c>
      <c r="AF2244" s="21">
        <v>12</v>
      </c>
      <c r="AG2244" s="21">
        <v>1</v>
      </c>
      <c r="AH2244" s="21">
        <v>3</v>
      </c>
      <c r="AI2244" s="19">
        <v>6</v>
      </c>
      <c r="AJ2244" s="19">
        <v>1</v>
      </c>
      <c r="AK2244" s="19">
        <v>0</v>
      </c>
      <c r="AL2244" s="19">
        <v>1.5</v>
      </c>
      <c r="AM2244" s="21">
        <v>0</v>
      </c>
      <c r="AN2244" s="21">
        <v>0</v>
      </c>
      <c r="AO2244" s="21">
        <v>0</v>
      </c>
      <c r="AP2244" s="21">
        <v>3</v>
      </c>
      <c r="AQ2244" s="21">
        <v>5000</v>
      </c>
      <c r="AR2244" s="21">
        <v>2</v>
      </c>
      <c r="AS2244" s="21">
        <v>0</v>
      </c>
      <c r="AT2244" s="19">
        <v>0</v>
      </c>
      <c r="AU2244" s="21" t="s">
        <v>204</v>
      </c>
      <c r="AV2244" s="21"/>
      <c r="AW2244" s="35" t="s">
        <v>205</v>
      </c>
      <c r="AX2244" s="21" t="s">
        <v>540</v>
      </c>
      <c r="AY2244" s="32">
        <v>10000007</v>
      </c>
      <c r="AZ2244" s="32">
        <v>90010502</v>
      </c>
      <c r="BA2244" s="30" t="s">
        <v>206</v>
      </c>
      <c r="BB2244" s="21" t="s">
        <v>5282</v>
      </c>
      <c r="BC2244" s="31">
        <v>0</v>
      </c>
      <c r="BD2244" s="31">
        <v>0</v>
      </c>
      <c r="BE2244" s="33" t="s">
        <v>588</v>
      </c>
      <c r="BF2244" s="33" t="s">
        <v>589</v>
      </c>
      <c r="BG2244" s="21">
        <v>0</v>
      </c>
      <c r="BH2244" s="21">
        <v>0</v>
      </c>
      <c r="BI2244" s="21">
        <v>0</v>
      </c>
      <c r="BJ2244" s="21">
        <v>0</v>
      </c>
      <c r="BK2244" s="21">
        <v>0</v>
      </c>
      <c r="BL2244" s="21">
        <v>0</v>
      </c>
      <c r="BM2244" s="25">
        <v>0</v>
      </c>
      <c r="BN2244" s="19">
        <v>0</v>
      </c>
      <c r="BO2244" s="19">
        <v>0</v>
      </c>
      <c r="BP2244" s="19">
        <v>0</v>
      </c>
      <c r="BQ2244" s="19">
        <v>0</v>
      </c>
      <c r="BR2244" s="19">
        <v>0</v>
      </c>
      <c r="BS2244" s="19">
        <v>0</v>
      </c>
      <c r="BT2244" s="19">
        <v>0</v>
      </c>
      <c r="BU2244" s="23">
        <v>0</v>
      </c>
      <c r="BV2244" s="23"/>
      <c r="BW2244" s="23"/>
      <c r="BX2244" s="23"/>
      <c r="BY2244" s="23"/>
      <c r="BZ2244" s="23"/>
    </row>
    <row r="2245" ht="19.5" customHeight="1" spans="3:78">
      <c r="C2245" s="32">
        <v>90010503</v>
      </c>
      <c r="D2245" s="35" t="s">
        <v>590</v>
      </c>
      <c r="E2245" s="35" t="s">
        <v>591</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3</v>
      </c>
      <c r="Y2245" s="19">
        <v>0</v>
      </c>
      <c r="Z2245" s="32">
        <v>0</v>
      </c>
      <c r="AA2245" s="32">
        <v>0</v>
      </c>
      <c r="AB2245" s="32">
        <v>0</v>
      </c>
      <c r="AC2245" s="32">
        <v>0</v>
      </c>
      <c r="AD2245" s="32">
        <v>0</v>
      </c>
      <c r="AE2245" s="32">
        <v>0</v>
      </c>
      <c r="AF2245" s="32">
        <v>9</v>
      </c>
      <c r="AG2245" s="32">
        <v>1</v>
      </c>
      <c r="AH2245" s="32">
        <v>2</v>
      </c>
      <c r="AI2245" s="19">
        <v>2</v>
      </c>
      <c r="AJ2245" s="19">
        <v>2</v>
      </c>
      <c r="AK2245" s="19">
        <v>0</v>
      </c>
      <c r="AL2245" s="19">
        <v>3</v>
      </c>
      <c r="AM2245" s="32">
        <v>0</v>
      </c>
      <c r="AN2245" s="32">
        <v>0</v>
      </c>
      <c r="AO2245" s="32">
        <v>0</v>
      </c>
      <c r="AP2245" s="32">
        <v>2</v>
      </c>
      <c r="AQ2245" s="32">
        <v>30000</v>
      </c>
      <c r="AR2245" s="32">
        <v>2</v>
      </c>
      <c r="AS2245" s="32">
        <v>4</v>
      </c>
      <c r="AT2245" s="19">
        <v>0</v>
      </c>
      <c r="AU2245" s="32" t="s">
        <v>204</v>
      </c>
      <c r="AV2245" s="32"/>
      <c r="AW2245" s="35" t="s">
        <v>205</v>
      </c>
      <c r="AX2245" s="32" t="s">
        <v>551</v>
      </c>
      <c r="AY2245" s="32">
        <v>10003002</v>
      </c>
      <c r="AZ2245" s="32">
        <v>70106005</v>
      </c>
      <c r="BA2245" s="35" t="s">
        <v>592</v>
      </c>
      <c r="BB2245" s="35">
        <v>0</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ht="20.1" customHeight="1" spans="3:78">
      <c r="C2246" s="32">
        <v>90010504</v>
      </c>
      <c r="D2246" s="35" t="s">
        <v>573</v>
      </c>
      <c r="E2246" s="35" t="s">
        <v>574</v>
      </c>
      <c r="F2246" s="32">
        <v>1</v>
      </c>
      <c r="G2246" s="32">
        <v>60010500</v>
      </c>
      <c r="H2246" s="32">
        <v>0</v>
      </c>
      <c r="I2246" s="31">
        <v>0</v>
      </c>
      <c r="J2246" s="32">
        <v>1</v>
      </c>
      <c r="K2246" s="32">
        <v>0</v>
      </c>
      <c r="L2246" s="32">
        <v>0</v>
      </c>
      <c r="M2246" s="32">
        <v>0</v>
      </c>
      <c r="N2246" s="32">
        <v>0</v>
      </c>
      <c r="O2246" s="21">
        <v>2</v>
      </c>
      <c r="P2246" s="32">
        <v>2</v>
      </c>
      <c r="Q2246" s="32">
        <v>0.6</v>
      </c>
      <c r="R2246" s="32">
        <v>0</v>
      </c>
      <c r="S2246" s="19">
        <v>0</v>
      </c>
      <c r="T2246" s="31">
        <v>0</v>
      </c>
      <c r="U2246" s="21">
        <v>1</v>
      </c>
      <c r="V2246" s="32">
        <v>2</v>
      </c>
      <c r="W2246" s="32">
        <v>0</v>
      </c>
      <c r="X2246" s="32">
        <v>0</v>
      </c>
      <c r="Y2246" s="19">
        <v>0</v>
      </c>
      <c r="Z2246" s="32">
        <v>0</v>
      </c>
      <c r="AA2246" s="32">
        <v>0</v>
      </c>
      <c r="AB2246" s="32">
        <v>0</v>
      </c>
      <c r="AC2246" s="32">
        <v>0</v>
      </c>
      <c r="AD2246" s="32">
        <v>0</v>
      </c>
      <c r="AE2246" s="32">
        <v>0</v>
      </c>
      <c r="AF2246" s="21">
        <v>30</v>
      </c>
      <c r="AG2246" s="32">
        <v>0</v>
      </c>
      <c r="AH2246" s="32">
        <v>0</v>
      </c>
      <c r="AI2246" s="19">
        <v>2</v>
      </c>
      <c r="AJ2246" s="19">
        <v>0</v>
      </c>
      <c r="AK2246" s="19">
        <v>0</v>
      </c>
      <c r="AL2246" s="19">
        <v>0</v>
      </c>
      <c r="AM2246" s="32">
        <v>0</v>
      </c>
      <c r="AN2246" s="32">
        <v>0</v>
      </c>
      <c r="AO2246" s="32">
        <v>0</v>
      </c>
      <c r="AP2246" s="32">
        <v>0</v>
      </c>
      <c r="AQ2246" s="32">
        <v>1000</v>
      </c>
      <c r="AR2246" s="32">
        <v>0</v>
      </c>
      <c r="AS2246" s="32">
        <v>0</v>
      </c>
      <c r="AT2246" s="19">
        <v>90104002</v>
      </c>
      <c r="AU2246" s="32" t="s">
        <v>204</v>
      </c>
      <c r="AV2246" s="32"/>
      <c r="AW2246" s="35" t="s">
        <v>205</v>
      </c>
      <c r="AX2246" s="32" t="s">
        <v>354</v>
      </c>
      <c r="AY2246" s="32">
        <v>0</v>
      </c>
      <c r="AZ2246" s="32">
        <v>0</v>
      </c>
      <c r="BA2246" s="35" t="s">
        <v>206</v>
      </c>
      <c r="BB2246" s="35" t="s">
        <v>204</v>
      </c>
      <c r="BC2246" s="31">
        <v>0</v>
      </c>
      <c r="BD2246" s="31">
        <v>0</v>
      </c>
      <c r="BE2246" s="60" t="s">
        <v>593</v>
      </c>
      <c r="BF2246" s="60" t="s">
        <v>594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ht="20.1" customHeight="1" spans="3:78">
      <c r="C2247" s="32">
        <v>90010505</v>
      </c>
      <c r="D2247" s="30" t="s">
        <v>595</v>
      </c>
      <c r="E2247" s="30" t="s">
        <v>596</v>
      </c>
      <c r="F2247" s="32">
        <v>1</v>
      </c>
      <c r="G2247" s="21">
        <v>60010300</v>
      </c>
      <c r="H2247" s="32">
        <v>0</v>
      </c>
      <c r="I2247" s="31">
        <v>0</v>
      </c>
      <c r="J2247" s="32">
        <v>1</v>
      </c>
      <c r="K2247" s="32">
        <v>0</v>
      </c>
      <c r="L2247" s="32">
        <v>0</v>
      </c>
      <c r="M2247" s="21">
        <v>0</v>
      </c>
      <c r="N2247" s="21">
        <v>0</v>
      </c>
      <c r="O2247" s="21">
        <v>2</v>
      </c>
      <c r="P2247" s="21">
        <v>1</v>
      </c>
      <c r="Q2247" s="21">
        <v>0.6</v>
      </c>
      <c r="R2247" s="21">
        <v>0</v>
      </c>
      <c r="S2247" s="19">
        <v>0</v>
      </c>
      <c r="T2247" s="21">
        <v>0</v>
      </c>
      <c r="U2247" s="21">
        <v>1</v>
      </c>
      <c r="V2247" s="21">
        <v>2</v>
      </c>
      <c r="W2247" s="21">
        <v>0</v>
      </c>
      <c r="X2247" s="21">
        <v>0</v>
      </c>
      <c r="Y2247" s="19">
        <v>0</v>
      </c>
      <c r="Z2247" s="21">
        <v>0</v>
      </c>
      <c r="AA2247" s="21">
        <v>0</v>
      </c>
      <c r="AB2247" s="21">
        <v>0</v>
      </c>
      <c r="AC2247" s="21">
        <v>0</v>
      </c>
      <c r="AD2247" s="21">
        <v>0</v>
      </c>
      <c r="AE2247" s="21">
        <v>0</v>
      </c>
      <c r="AF2247" s="21">
        <v>20</v>
      </c>
      <c r="AG2247" s="21">
        <v>0</v>
      </c>
      <c r="AH2247" s="21">
        <v>0</v>
      </c>
      <c r="AI2247" s="19">
        <v>2</v>
      </c>
      <c r="AJ2247" s="19">
        <v>2</v>
      </c>
      <c r="AK2247" s="19">
        <v>0</v>
      </c>
      <c r="AL2247" s="19">
        <v>1.5</v>
      </c>
      <c r="AM2247" s="21">
        <v>0</v>
      </c>
      <c r="AN2247" s="21">
        <v>0</v>
      </c>
      <c r="AO2247" s="21">
        <v>0</v>
      </c>
      <c r="AP2247" s="21">
        <v>1</v>
      </c>
      <c r="AQ2247" s="21">
        <v>3000</v>
      </c>
      <c r="AR2247" s="21">
        <v>0.5</v>
      </c>
      <c r="AS2247" s="21">
        <v>0</v>
      </c>
      <c r="AT2247" s="19">
        <v>0</v>
      </c>
      <c r="AU2247" s="21" t="s">
        <v>204</v>
      </c>
      <c r="AV2247" s="21"/>
      <c r="AW2247" s="35" t="s">
        <v>205</v>
      </c>
      <c r="AX2247" s="21" t="s">
        <v>551</v>
      </c>
      <c r="AY2247" s="32">
        <v>0</v>
      </c>
      <c r="AZ2247" s="32">
        <v>0</v>
      </c>
      <c r="BA2247" s="30" t="s">
        <v>534</v>
      </c>
      <c r="BB2247" s="21" t="s">
        <v>597</v>
      </c>
      <c r="BC2247" s="31">
        <v>0</v>
      </c>
      <c r="BD2247" s="31">
        <v>0</v>
      </c>
      <c r="BE2247" s="33" t="s">
        <v>598</v>
      </c>
      <c r="BF2247" s="33" t="s">
        <v>599</v>
      </c>
      <c r="BG2247" s="21">
        <v>0</v>
      </c>
      <c r="BH2247" s="21">
        <v>0</v>
      </c>
      <c r="BI2247" s="21">
        <v>0</v>
      </c>
      <c r="BJ2247" s="21">
        <v>0</v>
      </c>
      <c r="BK2247" s="21">
        <v>0</v>
      </c>
      <c r="BL2247" s="21">
        <v>0</v>
      </c>
      <c r="BM2247" s="25">
        <v>0</v>
      </c>
      <c r="BN2247" s="19">
        <v>0</v>
      </c>
      <c r="BO2247" s="19">
        <v>0</v>
      </c>
      <c r="BP2247" s="19">
        <v>0</v>
      </c>
      <c r="BQ2247" s="19">
        <v>0</v>
      </c>
      <c r="BR2247" s="19">
        <v>0</v>
      </c>
      <c r="BS2247" s="19">
        <v>0</v>
      </c>
      <c r="BT2247" s="19">
        <v>0</v>
      </c>
      <c r="BU2247" s="23">
        <v>0</v>
      </c>
      <c r="BV2247" s="23"/>
      <c r="BW2247" s="23"/>
      <c r="BX2247" s="23"/>
      <c r="BY2247" s="23"/>
      <c r="BZ2247" s="23"/>
    </row>
    <row r="2248" ht="20.1" customHeight="1" spans="3:78">
      <c r="C2248" s="32">
        <v>90010901</v>
      </c>
      <c r="D2248" s="272" t="s">
        <v>5283</v>
      </c>
      <c r="E2248" s="272" t="s">
        <v>5284</v>
      </c>
      <c r="F2248" s="21">
        <v>1</v>
      </c>
      <c r="G2248" s="21">
        <v>62021401</v>
      </c>
      <c r="H2248" s="32">
        <f>C2249</f>
        <v>90010902</v>
      </c>
      <c r="I2248" s="31">
        <v>0</v>
      </c>
      <c r="J2248" s="21">
        <v>27</v>
      </c>
      <c r="K2248" s="21">
        <v>2</v>
      </c>
      <c r="L2248" s="21">
        <v>0</v>
      </c>
      <c r="M2248" s="32">
        <v>0</v>
      </c>
      <c r="N2248" s="32">
        <v>0</v>
      </c>
      <c r="O2248" s="32">
        <v>2</v>
      </c>
      <c r="P2248" s="32">
        <v>2</v>
      </c>
      <c r="Q2248" s="32">
        <v>0.95</v>
      </c>
      <c r="R2248" s="32">
        <v>0</v>
      </c>
      <c r="S2248" s="19">
        <v>0</v>
      </c>
      <c r="T2248" s="31">
        <v>0</v>
      </c>
      <c r="U2248" s="21">
        <v>1</v>
      </c>
      <c r="V2248" s="32">
        <v>2</v>
      </c>
      <c r="W2248" s="32">
        <v>0</v>
      </c>
      <c r="X2248" s="32">
        <v>1.2</v>
      </c>
      <c r="Y2248" s="19">
        <v>0</v>
      </c>
      <c r="Z2248" s="32">
        <v>500</v>
      </c>
      <c r="AA2248" s="32">
        <v>0</v>
      </c>
      <c r="AB2248" s="32">
        <v>0</v>
      </c>
      <c r="AC2248" s="32">
        <v>0</v>
      </c>
      <c r="AD2248" s="32">
        <v>0</v>
      </c>
      <c r="AE2248" s="32">
        <v>0</v>
      </c>
      <c r="AF2248" s="32">
        <v>6</v>
      </c>
      <c r="AG2248" s="32">
        <v>1</v>
      </c>
      <c r="AH2248" s="32">
        <v>3</v>
      </c>
      <c r="AI2248" s="19">
        <v>2</v>
      </c>
      <c r="AJ2248" s="19">
        <v>1</v>
      </c>
      <c r="AK2248" s="19">
        <v>0</v>
      </c>
      <c r="AL2248" s="19">
        <v>7</v>
      </c>
      <c r="AM2248" s="32">
        <v>0</v>
      </c>
      <c r="AN2248" s="32">
        <v>0</v>
      </c>
      <c r="AO2248" s="32">
        <v>6</v>
      </c>
      <c r="AP2248" s="32">
        <v>0.25</v>
      </c>
      <c r="AQ2248" s="32">
        <v>6000</v>
      </c>
      <c r="AR2248" s="32">
        <v>0</v>
      </c>
      <c r="AS2248" s="32">
        <v>0</v>
      </c>
      <c r="AT2248" s="19">
        <v>0</v>
      </c>
      <c r="AU2248" s="32">
        <v>92014001</v>
      </c>
      <c r="AV2248" s="32"/>
      <c r="AW2248" s="35" t="s">
        <v>375</v>
      </c>
      <c r="AX2248" s="32" t="s">
        <v>376</v>
      </c>
      <c r="AY2248" s="32">
        <v>10002001</v>
      </c>
      <c r="AZ2248" s="32">
        <v>21101040</v>
      </c>
      <c r="BA2248" s="35" t="s">
        <v>321</v>
      </c>
      <c r="BB2248" s="35" t="s">
        <v>1916</v>
      </c>
      <c r="BC2248" s="31">
        <v>0</v>
      </c>
      <c r="BD2248" s="31">
        <v>0</v>
      </c>
      <c r="BE2248" s="186" t="str">
        <f t="shared" ref="BE2248" si="155">"对目标区域持续造成伤害,在此范围内的敌方目标每秒造成2次"&amp;X2248*100&amp;"%攻击伤害+"&amp;Z2248&amp;"点固定伤害,目标移动速度降低75%,持续6秒,当在施法过程中进行移动会中断此技能施放"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8" s="186" t="s">
        <v>5285</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ht="19.5" customHeight="1" spans="3:78">
      <c r="C2249" s="21">
        <v>90010902</v>
      </c>
      <c r="D2249" s="272" t="s">
        <v>5286</v>
      </c>
      <c r="E2249" s="272" t="s">
        <v>5287</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6"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6" t="s">
        <v>1943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ht="19.5" customHeight="1" spans="3:78">
      <c r="C2250" s="32">
        <v>90010903</v>
      </c>
      <c r="D2250" s="272" t="s">
        <v>5288</v>
      </c>
      <c r="E2250" s="272" t="s">
        <v>5289</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6" t="str">
        <f t="shared" ref="BE2250" si="157">"立即对指定前方区域释放冲击波,冲击波对触碰的怪物造成"&amp;X2250*100&amp;"%攻击伤害+"&amp;Z2250&amp;"点固定伤害"</f>
        <v>立即对指定前方区域释放冲击波,冲击波对触碰的怪物造成250%攻击伤害+1500点固定伤害</v>
      </c>
      <c r="BF2250" s="186"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ht="19.5" customHeight="1" spans="3:78">
      <c r="C2251" s="21">
        <v>90010904</v>
      </c>
      <c r="D2251" s="35" t="s">
        <v>5290</v>
      </c>
      <c r="E2251" s="35" t="s">
        <v>5291</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2</v>
      </c>
      <c r="AK2251" s="19">
        <v>0</v>
      </c>
      <c r="AL2251" s="19">
        <v>3</v>
      </c>
      <c r="AM2251" s="32">
        <v>0</v>
      </c>
      <c r="AN2251" s="32">
        <v>0</v>
      </c>
      <c r="AO2251" s="32">
        <v>0</v>
      </c>
      <c r="AP2251" s="32">
        <v>0.5</v>
      </c>
      <c r="AQ2251" s="32">
        <v>2000</v>
      </c>
      <c r="AR2251" s="32">
        <v>0</v>
      </c>
      <c r="AS2251" s="32">
        <v>20</v>
      </c>
      <c r="AT2251" s="19">
        <v>0</v>
      </c>
      <c r="AU2251" s="32" t="s">
        <v>204</v>
      </c>
      <c r="AV2251" s="32"/>
      <c r="AW2251" s="35" t="s">
        <v>205</v>
      </c>
      <c r="AX2251" s="32" t="s">
        <v>551</v>
      </c>
      <c r="AY2251" s="32">
        <v>10003002</v>
      </c>
      <c r="AZ2251" s="32">
        <v>70106005</v>
      </c>
      <c r="BA2251" s="35" t="s">
        <v>2057</v>
      </c>
      <c r="BB2251" s="35">
        <v>0</v>
      </c>
      <c r="BC2251" s="31">
        <v>0</v>
      </c>
      <c r="BD2251" s="31">
        <v>0</v>
      </c>
      <c r="BE2251" s="60" t="s">
        <v>5292</v>
      </c>
      <c r="BF2251" s="60" t="s">
        <v>5293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ht="19.5" customHeight="1" spans="3:78">
      <c r="C2252" s="32">
        <v>90010905</v>
      </c>
      <c r="D2252" s="35" t="s">
        <v>5294</v>
      </c>
      <c r="E2252" s="35" t="s">
        <v>5295</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1</v>
      </c>
      <c r="AK2252" s="19">
        <v>0</v>
      </c>
      <c r="AL2252" s="19">
        <v>5</v>
      </c>
      <c r="AM2252" s="32">
        <v>0</v>
      </c>
      <c r="AN2252" s="32">
        <v>0</v>
      </c>
      <c r="AO2252" s="32">
        <v>0</v>
      </c>
      <c r="AP2252" s="32">
        <v>0.5</v>
      </c>
      <c r="AQ2252" s="32">
        <v>2000</v>
      </c>
      <c r="AR2252" s="32">
        <v>0</v>
      </c>
      <c r="AS2252" s="32">
        <v>20</v>
      </c>
      <c r="AT2252" s="19">
        <v>0</v>
      </c>
      <c r="AU2252" s="32" t="s">
        <v>204</v>
      </c>
      <c r="AV2252" s="32"/>
      <c r="AW2252" s="35" t="s">
        <v>205</v>
      </c>
      <c r="AX2252" s="32" t="s">
        <v>551</v>
      </c>
      <c r="AY2252" s="32">
        <v>0</v>
      </c>
      <c r="AZ2252" s="32">
        <v>70106005</v>
      </c>
      <c r="BA2252" s="35" t="s">
        <v>2197</v>
      </c>
      <c r="BB2252" s="360" t="s">
        <v>5296</v>
      </c>
      <c r="BC2252" s="31">
        <v>0</v>
      </c>
      <c r="BD2252" s="31">
        <v>0</v>
      </c>
      <c r="BE2252" s="60" t="s">
        <v>5297</v>
      </c>
      <c r="BF2252" s="60" t="s">
        <v>5298</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ht="19.5" customHeight="1" spans="3:78">
      <c r="C2253" s="21">
        <v>90010906</v>
      </c>
      <c r="D2253" s="30" t="s">
        <v>5299</v>
      </c>
      <c r="E2253" s="30" t="s">
        <v>5300</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2</v>
      </c>
      <c r="AI2253" s="19">
        <v>7</v>
      </c>
      <c r="AJ2253" s="19">
        <v>0</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5145</v>
      </c>
      <c r="BB2253" s="21">
        <v>0</v>
      </c>
      <c r="BC2253" s="31">
        <v>0</v>
      </c>
      <c r="BD2253" s="31">
        <v>0</v>
      </c>
      <c r="BE2253" s="186" t="s">
        <v>5252</v>
      </c>
      <c r="BF2253" s="186" t="s">
        <v>5253</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ht="19.5" customHeight="1" spans="3:78">
      <c r="C2254" s="21">
        <v>90010907</v>
      </c>
      <c r="D2254" s="30" t="s">
        <v>5301</v>
      </c>
      <c r="E2254" s="30" t="s">
        <v>5302</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3</v>
      </c>
      <c r="AI2254" s="19">
        <v>2</v>
      </c>
      <c r="AJ2254" s="19">
        <v>1</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1048</v>
      </c>
      <c r="BB2254" s="21">
        <v>0</v>
      </c>
      <c r="BC2254" s="31">
        <v>0</v>
      </c>
      <c r="BD2254" s="31">
        <v>0</v>
      </c>
      <c r="BE2254" s="186" t="s">
        <v>5252</v>
      </c>
      <c r="BF2254" s="186" t="s">
        <v>5253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ht="20.1" customHeight="1" spans="3:78">
      <c r="C2255" s="72">
        <v>90010908</v>
      </c>
      <c r="D2255" s="88" t="s">
        <v>5303</v>
      </c>
      <c r="E2255" s="88" t="s">
        <v>5304</v>
      </c>
      <c r="F2255" s="74">
        <v>1</v>
      </c>
      <c r="G2255" s="90">
        <v>0</v>
      </c>
      <c r="H2255" s="74">
        <v>0</v>
      </c>
      <c r="I2255" s="75">
        <v>0</v>
      </c>
      <c r="J2255" s="74">
        <v>1</v>
      </c>
      <c r="K2255" s="74">
        <v>0</v>
      </c>
      <c r="L2255" s="74">
        <v>0</v>
      </c>
      <c r="M2255" s="74">
        <v>0</v>
      </c>
      <c r="N2255" s="74">
        <v>0</v>
      </c>
      <c r="O2255" s="74">
        <v>1</v>
      </c>
      <c r="P2255" s="74">
        <v>0</v>
      </c>
      <c r="Q2255" s="74">
        <v>0</v>
      </c>
      <c r="R2255" s="74">
        <v>0</v>
      </c>
      <c r="S2255" s="73">
        <v>0</v>
      </c>
      <c r="T2255" s="75">
        <v>0</v>
      </c>
      <c r="U2255" s="72">
        <v>1</v>
      </c>
      <c r="V2255" s="74">
        <v>1</v>
      </c>
      <c r="W2255" s="74">
        <v>0</v>
      </c>
      <c r="X2255" s="74">
        <v>1.5</v>
      </c>
      <c r="Y2255" s="19">
        <v>0</v>
      </c>
      <c r="Z2255" s="74">
        <v>0</v>
      </c>
      <c r="AA2255" s="74">
        <v>0</v>
      </c>
      <c r="AB2255" s="74">
        <v>0</v>
      </c>
      <c r="AC2255" s="74">
        <v>0</v>
      </c>
      <c r="AD2255" s="74">
        <v>1</v>
      </c>
      <c r="AE2255" s="74">
        <v>0</v>
      </c>
      <c r="AF2255" s="74">
        <v>5</v>
      </c>
      <c r="AG2255" s="74">
        <v>1</v>
      </c>
      <c r="AH2255" s="74">
        <v>3</v>
      </c>
      <c r="AI2255" s="73">
        <v>2</v>
      </c>
      <c r="AJ2255" s="73">
        <v>1</v>
      </c>
      <c r="AK2255" s="73">
        <v>0</v>
      </c>
      <c r="AL2255" s="73">
        <v>6</v>
      </c>
      <c r="AM2255" s="74">
        <v>0</v>
      </c>
      <c r="AN2255" s="74">
        <v>0</v>
      </c>
      <c r="AO2255" s="74">
        <v>0</v>
      </c>
      <c r="AP2255" s="74">
        <v>0</v>
      </c>
      <c r="AQ2255" s="74">
        <v>5000</v>
      </c>
      <c r="AR2255" s="74">
        <v>0.2</v>
      </c>
      <c r="AS2255" s="74">
        <v>0</v>
      </c>
      <c r="AT2255" s="73">
        <v>0</v>
      </c>
      <c r="AU2255" s="74" t="s">
        <v>204</v>
      </c>
      <c r="AV2255" s="74"/>
      <c r="AW2255" s="88" t="s">
        <v>204</v>
      </c>
      <c r="AX2255" s="74" t="s">
        <v>1767</v>
      </c>
      <c r="AY2255" s="74">
        <v>10000006</v>
      </c>
      <c r="AZ2255" s="127">
        <v>60000004</v>
      </c>
      <c r="BA2255" s="88" t="s">
        <v>1768</v>
      </c>
      <c r="BB2255" s="88" t="s">
        <v>204</v>
      </c>
      <c r="BC2255" s="75">
        <v>0</v>
      </c>
      <c r="BD2255" s="75">
        <v>0</v>
      </c>
      <c r="BE2255" s="89"/>
      <c r="BF2255" s="89"/>
      <c r="BG2255" s="74">
        <v>0</v>
      </c>
      <c r="BH2255" s="72">
        <v>0</v>
      </c>
      <c r="BI2255" s="74">
        <v>0</v>
      </c>
      <c r="BJ2255" s="74">
        <v>0</v>
      </c>
      <c r="BK2255" s="74">
        <v>0</v>
      </c>
      <c r="BL2255" s="74">
        <v>0</v>
      </c>
      <c r="BM2255" s="90">
        <v>0</v>
      </c>
      <c r="BN2255" s="73">
        <v>1</v>
      </c>
      <c r="BO2255" s="73">
        <v>0</v>
      </c>
      <c r="BP2255" s="73">
        <v>0</v>
      </c>
      <c r="BQ2255" s="73">
        <v>0</v>
      </c>
      <c r="BR2255" s="73">
        <v>0</v>
      </c>
      <c r="BS2255" s="73">
        <v>0</v>
      </c>
      <c r="BT2255" s="19">
        <v>0</v>
      </c>
      <c r="BU2255" s="23">
        <v>0</v>
      </c>
      <c r="BV2255" s="23"/>
      <c r="BW2255" s="23"/>
      <c r="BX2255" s="23"/>
      <c r="BY2255" s="23"/>
      <c r="BZ2255" s="23"/>
    </row>
    <row r="2256" ht="20.1" customHeight="1" spans="3:78">
      <c r="C2256" s="21">
        <v>90010909</v>
      </c>
      <c r="D2256" s="30" t="s">
        <v>5305</v>
      </c>
      <c r="E2256" s="30" t="s">
        <v>5306</v>
      </c>
      <c r="F2256" s="21">
        <v>0</v>
      </c>
      <c r="G2256" s="21">
        <v>61011301</v>
      </c>
      <c r="H2256" s="21">
        <v>0</v>
      </c>
      <c r="I2256" s="31">
        <v>0</v>
      </c>
      <c r="J2256" s="21">
        <v>10</v>
      </c>
      <c r="K2256" s="21">
        <v>3</v>
      </c>
      <c r="L2256" s="21">
        <v>0</v>
      </c>
      <c r="M2256" s="21">
        <v>0</v>
      </c>
      <c r="N2256" s="21">
        <v>0</v>
      </c>
      <c r="O2256" s="21">
        <v>2</v>
      </c>
      <c r="P2256" s="21">
        <v>1</v>
      </c>
      <c r="Q2256" s="21">
        <v>0.1</v>
      </c>
      <c r="R2256" s="21">
        <v>0</v>
      </c>
      <c r="S2256" s="19">
        <v>3</v>
      </c>
      <c r="T2256" s="21">
        <v>0</v>
      </c>
      <c r="U2256" s="21">
        <v>1</v>
      </c>
      <c r="V2256" s="21">
        <v>2</v>
      </c>
      <c r="W2256" s="21">
        <v>0</v>
      </c>
      <c r="X2256" s="21">
        <v>3</v>
      </c>
      <c r="Y2256" s="19">
        <v>0</v>
      </c>
      <c r="Z2256" s="21">
        <v>350</v>
      </c>
      <c r="AA2256" s="21">
        <v>1</v>
      </c>
      <c r="AB2256" s="21">
        <v>0</v>
      </c>
      <c r="AC2256" s="21">
        <v>0</v>
      </c>
      <c r="AD2256" s="21">
        <v>0</v>
      </c>
      <c r="AE2256" s="21">
        <v>0</v>
      </c>
      <c r="AF2256" s="21">
        <v>9</v>
      </c>
      <c r="AG2256" s="21">
        <v>1</v>
      </c>
      <c r="AH2256" s="21">
        <v>3</v>
      </c>
      <c r="AI2256" s="19">
        <v>2</v>
      </c>
      <c r="AJ2256" s="19">
        <v>1</v>
      </c>
      <c r="AK2256" s="19">
        <v>0</v>
      </c>
      <c r="AL2256" s="19">
        <v>6</v>
      </c>
      <c r="AM2256" s="21">
        <v>0</v>
      </c>
      <c r="AN2256" s="21">
        <v>0</v>
      </c>
      <c r="AO2256" s="21">
        <v>0</v>
      </c>
      <c r="AP2256" s="21">
        <v>1</v>
      </c>
      <c r="AQ2256" s="21">
        <v>3000</v>
      </c>
      <c r="AR2256" s="21">
        <v>4</v>
      </c>
      <c r="AS2256" s="21">
        <v>0</v>
      </c>
      <c r="AT2256" s="19">
        <v>0</v>
      </c>
      <c r="AU2256" s="21" t="s">
        <v>204</v>
      </c>
      <c r="AV2256" s="21"/>
      <c r="AW2256" s="30" t="s">
        <v>768</v>
      </c>
      <c r="AX2256" s="21" t="s">
        <v>221</v>
      </c>
      <c r="AY2256" s="32">
        <v>10000015</v>
      </c>
      <c r="AZ2256" s="32">
        <v>21000030</v>
      </c>
      <c r="BA2256" s="30" t="s">
        <v>777</v>
      </c>
      <c r="BB2256" s="21">
        <v>0</v>
      </c>
      <c r="BC2256" s="31">
        <v>0</v>
      </c>
      <c r="BD2256" s="31">
        <v>0</v>
      </c>
      <c r="BE2256" s="171" t="str">
        <f>"&lt;color=#D3FD3A&gt;冲锋击(剑类武器技能):\n&lt;/color&gt;"&amp;BE2280&amp;"\n\n&lt;color=#D3FD3A&gt;跳跃击(刀类武器技能):\n&lt;/color&gt;"&amp;BE2262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6" s="171" t="s">
        <v>5307</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ht="19.5" customHeight="1" spans="3:78">
      <c r="C2257" s="21">
        <v>90010910</v>
      </c>
      <c r="D2257" s="35" t="s">
        <v>5308</v>
      </c>
      <c r="E2257" s="35" t="s">
        <v>5309</v>
      </c>
      <c r="F2257" s="32">
        <v>1</v>
      </c>
      <c r="G2257" s="32">
        <v>60010300</v>
      </c>
      <c r="H2257" s="32">
        <v>0</v>
      </c>
      <c r="I2257" s="31">
        <v>0</v>
      </c>
      <c r="J2257" s="32">
        <v>1</v>
      </c>
      <c r="K2257" s="32">
        <v>0</v>
      </c>
      <c r="L2257" s="32">
        <v>0</v>
      </c>
      <c r="M2257" s="32">
        <v>0</v>
      </c>
      <c r="N2257" s="32">
        <v>0</v>
      </c>
      <c r="O2257" s="21">
        <v>1</v>
      </c>
      <c r="P2257" s="32">
        <v>0</v>
      </c>
      <c r="Q2257" s="32">
        <v>0</v>
      </c>
      <c r="R2257" s="32">
        <v>0</v>
      </c>
      <c r="S2257" s="19">
        <v>0</v>
      </c>
      <c r="T2257" s="31">
        <v>0</v>
      </c>
      <c r="U2257" s="21">
        <v>1</v>
      </c>
      <c r="V2257" s="32">
        <v>2</v>
      </c>
      <c r="W2257" s="32">
        <v>0</v>
      </c>
      <c r="X2257" s="32">
        <v>3</v>
      </c>
      <c r="Y2257" s="19">
        <v>0</v>
      </c>
      <c r="Z2257" s="32">
        <v>0</v>
      </c>
      <c r="AA2257" s="32">
        <v>0</v>
      </c>
      <c r="AB2257" s="32">
        <v>0</v>
      </c>
      <c r="AC2257" s="32">
        <v>0</v>
      </c>
      <c r="AD2257" s="32">
        <v>0</v>
      </c>
      <c r="AE2257" s="32">
        <v>0</v>
      </c>
      <c r="AF2257" s="32">
        <v>9</v>
      </c>
      <c r="AG2257" s="32">
        <v>1</v>
      </c>
      <c r="AH2257" s="32">
        <v>2</v>
      </c>
      <c r="AI2257" s="19">
        <v>2</v>
      </c>
      <c r="AJ2257" s="19">
        <v>1</v>
      </c>
      <c r="AK2257" s="19">
        <v>0</v>
      </c>
      <c r="AL2257" s="19">
        <v>5</v>
      </c>
      <c r="AM2257" s="32">
        <v>0</v>
      </c>
      <c r="AN2257" s="32">
        <v>0</v>
      </c>
      <c r="AO2257" s="32">
        <v>0</v>
      </c>
      <c r="AP2257" s="32">
        <v>0.5</v>
      </c>
      <c r="AQ2257" s="32">
        <v>2000</v>
      </c>
      <c r="AR2257" s="32">
        <v>0</v>
      </c>
      <c r="AS2257" s="32">
        <v>20</v>
      </c>
      <c r="AT2257" s="19">
        <v>0</v>
      </c>
      <c r="AU2257" s="32" t="s">
        <v>204</v>
      </c>
      <c r="AV2257" s="32"/>
      <c r="AW2257" s="35" t="s">
        <v>205</v>
      </c>
      <c r="AX2257" s="32" t="s">
        <v>551</v>
      </c>
      <c r="AY2257" s="32">
        <v>0</v>
      </c>
      <c r="AZ2257" s="32">
        <v>70106005</v>
      </c>
      <c r="BA2257" s="35" t="s">
        <v>2197</v>
      </c>
      <c r="BB2257" s="360" t="s">
        <v>2198</v>
      </c>
      <c r="BC2257" s="31">
        <v>0</v>
      </c>
      <c r="BD2257" s="31">
        <v>0</v>
      </c>
      <c r="BE2257" s="60" t="s">
        <v>5297</v>
      </c>
      <c r="BF2257" s="60" t="s">
        <v>5298</v>
      </c>
      <c r="BG2257" s="32">
        <v>0</v>
      </c>
      <c r="BH2257" s="338" t="s">
        <v>5310</v>
      </c>
      <c r="BI2257" s="32">
        <v>0</v>
      </c>
      <c r="BJ2257" s="32">
        <v>0</v>
      </c>
      <c r="BK2257" s="32">
        <v>0</v>
      </c>
      <c r="BL2257" s="32">
        <v>0</v>
      </c>
      <c r="BM2257" s="25">
        <v>0</v>
      </c>
      <c r="BN2257" s="19">
        <v>0</v>
      </c>
      <c r="BO2257" s="19">
        <v>0</v>
      </c>
      <c r="BP2257" s="19">
        <v>0</v>
      </c>
      <c r="BQ2257" s="19">
        <v>0</v>
      </c>
      <c r="BR2257" s="19">
        <v>0</v>
      </c>
      <c r="BS2257" s="19">
        <v>0</v>
      </c>
      <c r="BT2257" s="19">
        <v>0</v>
      </c>
      <c r="BU2257" s="23">
        <v>0</v>
      </c>
      <c r="BV2257" s="23"/>
      <c r="BW2257" s="23"/>
      <c r="BX2257" s="23"/>
      <c r="BY2257" s="23"/>
      <c r="BZ2257" s="23"/>
    </row>
    <row r="2258" ht="20.1" customHeight="1" spans="3:78">
      <c r="C2258" s="107">
        <v>90010911</v>
      </c>
      <c r="D2258" s="110" t="s">
        <v>5311</v>
      </c>
      <c r="E2258" s="110" t="s">
        <v>5312</v>
      </c>
      <c r="F2258" s="107">
        <v>1</v>
      </c>
      <c r="G2258" s="100">
        <v>60010100</v>
      </c>
      <c r="H2258" s="107">
        <v>0</v>
      </c>
      <c r="I2258" s="105">
        <v>0</v>
      </c>
      <c r="J2258" s="107">
        <v>1</v>
      </c>
      <c r="K2258" s="107">
        <v>0</v>
      </c>
      <c r="L2258" s="107">
        <v>0</v>
      </c>
      <c r="M2258" s="100">
        <v>0</v>
      </c>
      <c r="N2258" s="100">
        <v>0</v>
      </c>
      <c r="O2258" s="100">
        <v>2</v>
      </c>
      <c r="P2258" s="100">
        <v>10</v>
      </c>
      <c r="Q2258" s="100">
        <v>0.5</v>
      </c>
      <c r="R2258" s="100">
        <v>0</v>
      </c>
      <c r="S2258" s="99">
        <v>1</v>
      </c>
      <c r="T2258" s="100">
        <v>0</v>
      </c>
      <c r="U2258" s="100">
        <v>1</v>
      </c>
      <c r="V2258" s="100">
        <v>1</v>
      </c>
      <c r="W2258" s="100">
        <v>0</v>
      </c>
      <c r="X2258" s="100">
        <v>0</v>
      </c>
      <c r="Y2258" s="19">
        <v>0</v>
      </c>
      <c r="Z2258" s="100">
        <v>0</v>
      </c>
      <c r="AA2258" s="100">
        <v>0</v>
      </c>
      <c r="AB2258" s="100">
        <v>0</v>
      </c>
      <c r="AC2258" s="100">
        <v>0</v>
      </c>
      <c r="AD2258" s="100">
        <v>0</v>
      </c>
      <c r="AE2258" s="100">
        <v>1</v>
      </c>
      <c r="AF2258" s="100">
        <v>15</v>
      </c>
      <c r="AG2258" s="100">
        <v>1</v>
      </c>
      <c r="AH2258" s="100">
        <v>2</v>
      </c>
      <c r="AI2258" s="99">
        <v>1</v>
      </c>
      <c r="AJ2258" s="99">
        <v>0</v>
      </c>
      <c r="AK2258" s="99">
        <v>0</v>
      </c>
      <c r="AL2258" s="99">
        <v>0</v>
      </c>
      <c r="AM2258" s="100">
        <v>0</v>
      </c>
      <c r="AN2258" s="100">
        <v>0</v>
      </c>
      <c r="AO2258" s="100">
        <v>0</v>
      </c>
      <c r="AP2258" s="100">
        <v>0</v>
      </c>
      <c r="AQ2258" s="100">
        <v>2000</v>
      </c>
      <c r="AR2258" s="100">
        <v>0</v>
      </c>
      <c r="AS2258" s="100">
        <v>0</v>
      </c>
      <c r="AT2258" s="99">
        <v>90104051</v>
      </c>
      <c r="AU2258" s="118">
        <v>0</v>
      </c>
      <c r="AV2258" s="118"/>
      <c r="AW2258" s="104" t="s">
        <v>293</v>
      </c>
      <c r="AX2258" s="100">
        <v>0</v>
      </c>
      <c r="AY2258" s="107">
        <v>0</v>
      </c>
      <c r="AZ2258" s="107">
        <v>0</v>
      </c>
      <c r="BA2258" s="110" t="s">
        <v>534</v>
      </c>
      <c r="BB2258" s="100" t="s">
        <v>5313</v>
      </c>
      <c r="BC2258" s="105">
        <v>0</v>
      </c>
      <c r="BD2258" s="105">
        <v>0</v>
      </c>
      <c r="BE2258" s="111" t="s">
        <v>922</v>
      </c>
      <c r="BF2258" s="111" t="s">
        <v>923</v>
      </c>
      <c r="BG2258" s="100">
        <v>0</v>
      </c>
      <c r="BH2258" s="100">
        <v>0</v>
      </c>
      <c r="BI2258" s="100">
        <v>0</v>
      </c>
      <c r="BJ2258" s="100">
        <v>0</v>
      </c>
      <c r="BK2258" s="100">
        <v>0</v>
      </c>
      <c r="BL2258" s="100">
        <v>0</v>
      </c>
      <c r="BM2258" s="97">
        <v>0</v>
      </c>
      <c r="BN2258" s="99">
        <v>0</v>
      </c>
      <c r="BO2258" s="99">
        <v>0</v>
      </c>
      <c r="BP2258" s="99">
        <v>0</v>
      </c>
      <c r="BQ2258" s="99">
        <v>0</v>
      </c>
      <c r="BR2258" s="99">
        <v>0</v>
      </c>
      <c r="BS2258" s="99">
        <v>0</v>
      </c>
      <c r="BT2258" s="19">
        <v>0</v>
      </c>
      <c r="BU2258" s="23">
        <v>0</v>
      </c>
      <c r="BV2258" s="23"/>
      <c r="BW2258" s="23"/>
      <c r="BX2258" s="23"/>
      <c r="BY2258" s="23"/>
      <c r="BZ2258" s="23"/>
    </row>
    <row r="2259" ht="20.1" customHeight="1" spans="3:78">
      <c r="C2259" s="107">
        <v>90010912</v>
      </c>
      <c r="D2259" s="110" t="s">
        <v>568</v>
      </c>
      <c r="E2259" s="110" t="s">
        <v>569</v>
      </c>
      <c r="F2259" s="100">
        <v>1</v>
      </c>
      <c r="G2259" s="100">
        <v>61012201</v>
      </c>
      <c r="H2259" s="100">
        <v>0</v>
      </c>
      <c r="I2259" s="105">
        <v>0</v>
      </c>
      <c r="J2259" s="100">
        <v>3</v>
      </c>
      <c r="K2259" s="100">
        <v>0</v>
      </c>
      <c r="L2259" s="100">
        <v>0</v>
      </c>
      <c r="M2259" s="100">
        <v>0</v>
      </c>
      <c r="N2259" s="100">
        <v>0</v>
      </c>
      <c r="O2259" s="100">
        <v>2</v>
      </c>
      <c r="P2259" s="100">
        <v>2</v>
      </c>
      <c r="Q2259" s="100">
        <v>1</v>
      </c>
      <c r="R2259" s="100">
        <v>0</v>
      </c>
      <c r="S2259" s="99">
        <v>0</v>
      </c>
      <c r="T2259" s="100">
        <v>0</v>
      </c>
      <c r="U2259" s="100">
        <v>1</v>
      </c>
      <c r="V2259" s="100">
        <v>2</v>
      </c>
      <c r="W2259" s="100">
        <v>0</v>
      </c>
      <c r="X2259" s="100">
        <v>1.5</v>
      </c>
      <c r="Y2259" s="19">
        <v>0</v>
      </c>
      <c r="Z2259" s="100">
        <v>300</v>
      </c>
      <c r="AA2259" s="100">
        <v>1</v>
      </c>
      <c r="AB2259" s="100">
        <v>0</v>
      </c>
      <c r="AC2259" s="100">
        <v>0</v>
      </c>
      <c r="AD2259" s="100">
        <v>0</v>
      </c>
      <c r="AE2259" s="100">
        <v>0</v>
      </c>
      <c r="AF2259" s="100">
        <v>15</v>
      </c>
      <c r="AG2259" s="100">
        <v>1</v>
      </c>
      <c r="AH2259" s="100">
        <v>4</v>
      </c>
      <c r="AI2259" s="99">
        <v>2</v>
      </c>
      <c r="AJ2259" s="99">
        <v>0</v>
      </c>
      <c r="AK2259" s="99">
        <v>0</v>
      </c>
      <c r="AL2259" s="99">
        <v>0</v>
      </c>
      <c r="AM2259" s="100">
        <v>0</v>
      </c>
      <c r="AN2259" s="100">
        <v>0</v>
      </c>
      <c r="AO2259" s="100">
        <v>0</v>
      </c>
      <c r="AP2259" s="100">
        <v>0</v>
      </c>
      <c r="AQ2259" s="100">
        <v>60000</v>
      </c>
      <c r="AR2259" s="100">
        <v>0.1</v>
      </c>
      <c r="AS2259" s="100">
        <v>0</v>
      </c>
      <c r="AT2259" s="99">
        <v>0</v>
      </c>
      <c r="AU2259" s="330" t="s">
        <v>5314</v>
      </c>
      <c r="AV2259" s="100"/>
      <c r="AW2259" s="110" t="s">
        <v>768</v>
      </c>
      <c r="AX2259" s="100" t="s">
        <v>540</v>
      </c>
      <c r="AY2259" s="107">
        <v>10000001</v>
      </c>
      <c r="AZ2259" s="107">
        <v>62001701</v>
      </c>
      <c r="BA2259" s="110" t="s">
        <v>1171</v>
      </c>
      <c r="BB2259" s="100">
        <v>0</v>
      </c>
      <c r="BC2259" s="105">
        <v>0</v>
      </c>
      <c r="BD2259" s="105">
        <v>0</v>
      </c>
      <c r="BE2259" s="136" t="str">
        <f t="shared" ref="BE2259" si="158">"每秒对周围的怪物造成"&amp;X2259*100&amp;"%攻击伤害+"&amp;Z2259&amp;"点固定伤害.持续4秒并使自身免疫怪物攻击"</f>
        <v>每秒对周围的怪物造成150%攻击伤害+300点固定伤害.持续4秒并使自身免疫怪物攻击</v>
      </c>
      <c r="BF2259" s="136" t="s">
        <v>5315</v>
      </c>
      <c r="BG2259" s="100">
        <v>0</v>
      </c>
      <c r="BH2259" s="100">
        <v>0</v>
      </c>
      <c r="BI2259" s="100">
        <v>0</v>
      </c>
      <c r="BJ2259" s="100">
        <v>0</v>
      </c>
      <c r="BK2259" s="100">
        <v>0</v>
      </c>
      <c r="BL2259" s="100">
        <v>0</v>
      </c>
      <c r="BM2259" s="97">
        <v>0</v>
      </c>
      <c r="BN2259" s="99">
        <v>0</v>
      </c>
      <c r="BO2259" s="99">
        <v>0</v>
      </c>
      <c r="BP2259" s="99">
        <v>0</v>
      </c>
      <c r="BQ2259" s="99">
        <v>0</v>
      </c>
      <c r="BR2259" s="99">
        <v>0</v>
      </c>
      <c r="BS2259" s="99">
        <v>1</v>
      </c>
      <c r="BT2259" s="19">
        <v>0</v>
      </c>
      <c r="BU2259" s="23">
        <v>0</v>
      </c>
      <c r="BV2259" s="23"/>
      <c r="BW2259" s="23"/>
      <c r="BX2259" s="23"/>
      <c r="BY2259" s="23"/>
      <c r="BZ2259" s="23"/>
    </row>
    <row r="2260" ht="20.1" customHeight="1" spans="3:78">
      <c r="C2260" s="285">
        <v>90020002</v>
      </c>
      <c r="D2260" s="286" t="s">
        <v>5316</v>
      </c>
      <c r="E2260" s="286" t="s">
        <v>5317</v>
      </c>
      <c r="F2260" s="285">
        <v>1</v>
      </c>
      <c r="G2260" s="285">
        <v>80003005</v>
      </c>
      <c r="H2260" s="285">
        <v>0</v>
      </c>
      <c r="I2260" s="287">
        <v>0</v>
      </c>
      <c r="J2260" s="285">
        <v>1</v>
      </c>
      <c r="K2260" s="285">
        <v>0</v>
      </c>
      <c r="L2260" s="285">
        <v>0</v>
      </c>
      <c r="M2260" s="285">
        <v>0</v>
      </c>
      <c r="N2260" s="285">
        <v>0</v>
      </c>
      <c r="O2260" s="285">
        <v>1</v>
      </c>
      <c r="P2260" s="285">
        <v>0</v>
      </c>
      <c r="Q2260" s="285">
        <v>0</v>
      </c>
      <c r="R2260" s="285">
        <v>0</v>
      </c>
      <c r="S2260" s="288">
        <v>0</v>
      </c>
      <c r="T2260" s="287">
        <v>0</v>
      </c>
      <c r="U2260" s="289">
        <v>1</v>
      </c>
      <c r="V2260" s="285">
        <v>1</v>
      </c>
      <c r="W2260" s="285">
        <v>0</v>
      </c>
      <c r="X2260" s="285">
        <v>1.5</v>
      </c>
      <c r="Y2260" s="19">
        <v>0</v>
      </c>
      <c r="Z2260" s="285">
        <v>0</v>
      </c>
      <c r="AA2260" s="285">
        <v>0</v>
      </c>
      <c r="AB2260" s="285">
        <v>0</v>
      </c>
      <c r="AC2260" s="285">
        <v>0</v>
      </c>
      <c r="AD2260" s="285">
        <v>1</v>
      </c>
      <c r="AE2260" s="285">
        <v>1</v>
      </c>
      <c r="AF2260" s="285">
        <v>5</v>
      </c>
      <c r="AG2260" s="285">
        <v>1</v>
      </c>
      <c r="AH2260" s="285">
        <v>3</v>
      </c>
      <c r="AI2260" s="288">
        <v>2</v>
      </c>
      <c r="AJ2260" s="288">
        <v>1</v>
      </c>
      <c r="AK2260" s="288">
        <v>0</v>
      </c>
      <c r="AL2260" s="288">
        <v>6</v>
      </c>
      <c r="AM2260" s="285">
        <v>0</v>
      </c>
      <c r="AN2260" s="285">
        <v>0</v>
      </c>
      <c r="AO2260" s="285">
        <v>0</v>
      </c>
      <c r="AP2260" s="285">
        <v>0</v>
      </c>
      <c r="AQ2260" s="285">
        <v>5000</v>
      </c>
      <c r="AR2260" s="285">
        <v>0.2</v>
      </c>
      <c r="AS2260" s="285">
        <v>0</v>
      </c>
      <c r="AT2260" s="288">
        <v>0</v>
      </c>
      <c r="AU2260" s="285">
        <v>0</v>
      </c>
      <c r="AV2260" s="285"/>
      <c r="AW2260" s="286" t="s">
        <v>204</v>
      </c>
      <c r="AX2260" s="285" t="s">
        <v>1767</v>
      </c>
      <c r="AY2260" s="285">
        <v>10000006</v>
      </c>
      <c r="AZ2260" s="290">
        <v>91000307</v>
      </c>
      <c r="BA2260" s="286" t="s">
        <v>5318</v>
      </c>
      <c r="BB2260" s="286" t="s">
        <v>5319</v>
      </c>
      <c r="BC2260" s="287">
        <v>0</v>
      </c>
      <c r="BD2260" s="287">
        <v>0</v>
      </c>
      <c r="BE2260" s="291" t="s">
        <v>5320</v>
      </c>
      <c r="BF2260" s="291" t="s">
        <v>5321</v>
      </c>
      <c r="BG2260" s="285">
        <v>0</v>
      </c>
      <c r="BH2260" s="289">
        <v>0</v>
      </c>
      <c r="BI2260" s="285">
        <v>0</v>
      </c>
      <c r="BJ2260" s="285">
        <v>0</v>
      </c>
      <c r="BK2260" s="285">
        <v>0</v>
      </c>
      <c r="BL2260" s="285">
        <v>0</v>
      </c>
      <c r="BM2260" s="292">
        <v>0</v>
      </c>
      <c r="BN2260" s="288">
        <v>1</v>
      </c>
      <c r="BO2260" s="288">
        <v>0</v>
      </c>
      <c r="BP2260" s="288">
        <v>0</v>
      </c>
      <c r="BQ2260" s="288">
        <v>0</v>
      </c>
      <c r="BR2260" s="288">
        <v>0</v>
      </c>
      <c r="BS2260" s="288">
        <v>1</v>
      </c>
      <c r="BT2260" s="19">
        <v>0</v>
      </c>
      <c r="BU2260" s="23">
        <v>0</v>
      </c>
      <c r="BV2260" s="23"/>
      <c r="BW2260" s="23"/>
      <c r="BX2260" s="23"/>
      <c r="BY2260" s="23"/>
      <c r="BZ2260" s="23"/>
    </row>
    <row r="2261" ht="20.1" customHeight="1" spans="3:78">
      <c r="C2261" s="285">
        <v>90020003</v>
      </c>
      <c r="D2261" s="286" t="s">
        <v>5322</v>
      </c>
      <c r="E2261" s="286" t="s">
        <v>5323</v>
      </c>
      <c r="F2261" s="285">
        <v>1</v>
      </c>
      <c r="G2261" s="285">
        <v>80003005</v>
      </c>
      <c r="H2261" s="285">
        <v>0</v>
      </c>
      <c r="I2261" s="287">
        <v>0</v>
      </c>
      <c r="J2261" s="285">
        <v>1</v>
      </c>
      <c r="K2261" s="285">
        <v>0</v>
      </c>
      <c r="L2261" s="285">
        <v>0</v>
      </c>
      <c r="M2261" s="285">
        <v>0</v>
      </c>
      <c r="N2261" s="285">
        <v>0</v>
      </c>
      <c r="O2261" s="285">
        <v>1</v>
      </c>
      <c r="P2261" s="285">
        <v>0</v>
      </c>
      <c r="Q2261" s="285">
        <v>0</v>
      </c>
      <c r="R2261" s="285">
        <v>0</v>
      </c>
      <c r="S2261" s="288">
        <v>0</v>
      </c>
      <c r="T2261" s="287">
        <v>0</v>
      </c>
      <c r="U2261" s="289">
        <v>1</v>
      </c>
      <c r="V2261" s="285">
        <v>1</v>
      </c>
      <c r="W2261" s="285">
        <v>0</v>
      </c>
      <c r="X2261" s="285">
        <v>1.5</v>
      </c>
      <c r="Y2261" s="19">
        <v>0</v>
      </c>
      <c r="Z2261" s="285">
        <v>0</v>
      </c>
      <c r="AA2261" s="285">
        <v>0</v>
      </c>
      <c r="AB2261" s="285">
        <v>0</v>
      </c>
      <c r="AC2261" s="285">
        <v>0</v>
      </c>
      <c r="AD2261" s="285">
        <v>1</v>
      </c>
      <c r="AE2261" s="285">
        <v>1</v>
      </c>
      <c r="AF2261" s="285">
        <v>5</v>
      </c>
      <c r="AG2261" s="285">
        <v>1</v>
      </c>
      <c r="AH2261" s="285">
        <v>10</v>
      </c>
      <c r="AI2261" s="288">
        <v>2</v>
      </c>
      <c r="AJ2261" s="288">
        <v>1</v>
      </c>
      <c r="AK2261" s="288">
        <v>0</v>
      </c>
      <c r="AL2261" s="288">
        <v>6</v>
      </c>
      <c r="AM2261" s="285">
        <v>0</v>
      </c>
      <c r="AN2261" s="285">
        <v>0</v>
      </c>
      <c r="AO2261" s="285">
        <v>0</v>
      </c>
      <c r="AP2261" s="285">
        <v>0</v>
      </c>
      <c r="AQ2261" s="285">
        <v>5000</v>
      </c>
      <c r="AR2261" s="285">
        <v>1</v>
      </c>
      <c r="AS2261" s="285">
        <v>0</v>
      </c>
      <c r="AT2261" s="288">
        <v>0</v>
      </c>
      <c r="AU2261" s="285">
        <v>0</v>
      </c>
      <c r="AV2261" s="285"/>
      <c r="AW2261" s="286" t="s">
        <v>204</v>
      </c>
      <c r="AX2261" s="285" t="s">
        <v>1767</v>
      </c>
      <c r="AY2261" s="285">
        <v>10000006</v>
      </c>
      <c r="AZ2261" s="290">
        <v>91000315</v>
      </c>
      <c r="BA2261" s="286" t="s">
        <v>5324</v>
      </c>
      <c r="BB2261" s="286" t="s">
        <v>204</v>
      </c>
      <c r="BC2261" s="287">
        <v>0</v>
      </c>
      <c r="BD2261" s="287">
        <v>0</v>
      </c>
      <c r="BE2261" s="291" t="s">
        <v>5325</v>
      </c>
      <c r="BF2261" s="291" t="s">
        <v>5326</v>
      </c>
      <c r="BG2261" s="285">
        <v>0</v>
      </c>
      <c r="BH2261" s="289">
        <v>0</v>
      </c>
      <c r="BI2261" s="285">
        <v>0</v>
      </c>
      <c r="BJ2261" s="285">
        <v>0</v>
      </c>
      <c r="BK2261" s="285">
        <v>0</v>
      </c>
      <c r="BL2261" s="285">
        <v>0</v>
      </c>
      <c r="BM2261" s="292">
        <v>0</v>
      </c>
      <c r="BN2261" s="288">
        <v>1</v>
      </c>
      <c r="BO2261" s="288">
        <v>0</v>
      </c>
      <c r="BP2261" s="288">
        <v>0</v>
      </c>
      <c r="BQ2261" s="288">
        <v>0</v>
      </c>
      <c r="BR2261" s="288">
        <v>0</v>
      </c>
      <c r="BS2261" s="288">
        <v>1</v>
      </c>
      <c r="BT2261" s="19">
        <v>0</v>
      </c>
      <c r="BU2261" s="23">
        <v>0</v>
      </c>
      <c r="BV2261" s="23"/>
      <c r="BW2261" s="23"/>
      <c r="BX2261" s="23"/>
      <c r="BY2261" s="23"/>
      <c r="BZ2261" s="23"/>
    </row>
    <row r="2262" ht="20.1" customHeight="1" spans="3:78">
      <c r="C2262" s="285">
        <v>90020004</v>
      </c>
      <c r="D2262" s="35" t="s">
        <v>5327</v>
      </c>
      <c r="E2262" s="35" t="s">
        <v>5328</v>
      </c>
      <c r="F2262" s="21">
        <v>1</v>
      </c>
      <c r="G2262" s="21">
        <v>60010300</v>
      </c>
      <c r="H2262" s="21">
        <v>0</v>
      </c>
      <c r="I2262" s="31">
        <v>0</v>
      </c>
      <c r="J2262" s="21">
        <v>1</v>
      </c>
      <c r="K2262" s="21">
        <v>0</v>
      </c>
      <c r="L2262" s="21">
        <v>0</v>
      </c>
      <c r="M2262" s="21">
        <v>0</v>
      </c>
      <c r="N2262" s="21">
        <v>0</v>
      </c>
      <c r="O2262" s="21">
        <v>2</v>
      </c>
      <c r="P2262" s="21">
        <v>1</v>
      </c>
      <c r="Q2262" s="21">
        <v>1</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0</v>
      </c>
      <c r="AU2262" s="21" t="s">
        <v>204</v>
      </c>
      <c r="AV2262" s="21"/>
      <c r="AW2262" s="30" t="s">
        <v>238</v>
      </c>
      <c r="AX2262" s="21" t="s">
        <v>239</v>
      </c>
      <c r="AY2262" s="32">
        <v>12000001</v>
      </c>
      <c r="AZ2262" s="26">
        <v>20100010</v>
      </c>
      <c r="BA2262" s="30" t="s">
        <v>5329</v>
      </c>
      <c r="BB2262" s="21" t="s">
        <v>5330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ht="20.1" customHeight="1" spans="3:78">
      <c r="C2263" s="285">
        <v>90020005</v>
      </c>
      <c r="D2263" s="35" t="s">
        <v>5331</v>
      </c>
      <c r="E2263" s="35" t="s">
        <v>5332</v>
      </c>
      <c r="F2263" s="21">
        <v>1</v>
      </c>
      <c r="G2263" s="21">
        <v>60010300</v>
      </c>
      <c r="H2263" s="21">
        <v>0</v>
      </c>
      <c r="I2263" s="31">
        <v>0</v>
      </c>
      <c r="J2263" s="21">
        <v>1</v>
      </c>
      <c r="K2263" s="21">
        <v>0</v>
      </c>
      <c r="L2263" s="21">
        <v>0</v>
      </c>
      <c r="M2263" s="21">
        <v>0</v>
      </c>
      <c r="N2263" s="21">
        <v>0</v>
      </c>
      <c r="O2263" s="21">
        <v>1</v>
      </c>
      <c r="P2263" s="21">
        <v>0</v>
      </c>
      <c r="Q2263" s="21">
        <v>0</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99004003</v>
      </c>
      <c r="AU2263" s="21" t="s">
        <v>204</v>
      </c>
      <c r="AV2263" s="21"/>
      <c r="AW2263" s="30" t="s">
        <v>238</v>
      </c>
      <c r="AX2263" s="21" t="s">
        <v>239</v>
      </c>
      <c r="AY2263" s="32">
        <v>0</v>
      </c>
      <c r="AZ2263" s="26">
        <v>0</v>
      </c>
      <c r="BA2263" s="30" t="s">
        <v>206</v>
      </c>
      <c r="BB2263" s="21">
        <v>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ht="20.1" customHeight="1" spans="3:78">
      <c r="C2264" s="293">
        <v>77001101</v>
      </c>
      <c r="D2264" s="294" t="s">
        <v>737</v>
      </c>
      <c r="E2264" s="294" t="s">
        <v>680</v>
      </c>
      <c r="F2264" s="90">
        <v>1</v>
      </c>
      <c r="G2264" s="72">
        <v>0</v>
      </c>
      <c r="H2264" s="90">
        <v>0</v>
      </c>
      <c r="I2264" s="90">
        <v>0</v>
      </c>
      <c r="J2264" s="90">
        <v>1</v>
      </c>
      <c r="K2264" s="90">
        <v>0</v>
      </c>
      <c r="L2264" s="127">
        <v>0</v>
      </c>
      <c r="M2264" s="127">
        <v>0</v>
      </c>
      <c r="N2264" s="90">
        <v>0</v>
      </c>
      <c r="O2264" s="90">
        <v>2</v>
      </c>
      <c r="P2264" s="90">
        <v>2</v>
      </c>
      <c r="Q2264" s="90">
        <v>0.6</v>
      </c>
      <c r="R2264" s="90">
        <v>0</v>
      </c>
      <c r="S2264" s="73">
        <v>0</v>
      </c>
      <c r="T2264" s="90">
        <v>0</v>
      </c>
      <c r="U2264" s="72">
        <v>1</v>
      </c>
      <c r="V2264" s="90">
        <v>1</v>
      </c>
      <c r="W2264" s="127">
        <v>0</v>
      </c>
      <c r="X2264" s="90">
        <v>3</v>
      </c>
      <c r="Y2264" s="19">
        <v>0</v>
      </c>
      <c r="Z2264" s="90">
        <v>0</v>
      </c>
      <c r="AA2264" s="90">
        <v>0</v>
      </c>
      <c r="AB2264" s="90">
        <v>0</v>
      </c>
      <c r="AC2264" s="127">
        <v>0</v>
      </c>
      <c r="AD2264" s="90">
        <v>0</v>
      </c>
      <c r="AE2264" s="90">
        <v>0</v>
      </c>
      <c r="AF2264" s="90">
        <v>20</v>
      </c>
      <c r="AG2264" s="90">
        <v>1</v>
      </c>
      <c r="AH2264" s="90">
        <v>5</v>
      </c>
      <c r="AI2264" s="128">
        <v>0</v>
      </c>
      <c r="AJ2264" s="128">
        <v>1</v>
      </c>
      <c r="AK2264" s="73">
        <v>0</v>
      </c>
      <c r="AL2264" s="90">
        <v>2.5</v>
      </c>
      <c r="AM2264" s="129">
        <v>0</v>
      </c>
      <c r="AN2264" s="90">
        <v>1</v>
      </c>
      <c r="AO2264" s="90">
        <v>0</v>
      </c>
      <c r="AP2264" s="90">
        <v>1</v>
      </c>
      <c r="AQ2264" s="90">
        <v>3000</v>
      </c>
      <c r="AR2264" s="90">
        <v>1</v>
      </c>
      <c r="AS2264" s="90">
        <v>0</v>
      </c>
      <c r="AT2264" s="332" t="s">
        <v>5333</v>
      </c>
      <c r="AU2264" s="324" t="s">
        <v>5334</v>
      </c>
      <c r="AV2264" s="93"/>
      <c r="AW2264" s="71" t="s">
        <v>293</v>
      </c>
      <c r="AX2264" s="127">
        <v>0</v>
      </c>
      <c r="AY2264" s="127">
        <v>0</v>
      </c>
      <c r="AZ2264" s="127">
        <v>77001101</v>
      </c>
      <c r="BA2264" s="88" t="s">
        <v>206</v>
      </c>
      <c r="BB2264" s="72">
        <v>0</v>
      </c>
      <c r="BC2264" s="75">
        <v>0</v>
      </c>
      <c r="BD2264" s="75">
        <v>0</v>
      </c>
      <c r="BE2264" s="295" t="s">
        <v>5335</v>
      </c>
      <c r="BF2264" s="295" t="s">
        <v>5336</v>
      </c>
      <c r="BG2264" s="90">
        <v>0</v>
      </c>
      <c r="BH2264" s="90">
        <v>0</v>
      </c>
      <c r="BI2264" s="74">
        <v>0</v>
      </c>
      <c r="BJ2264" s="90">
        <v>0</v>
      </c>
      <c r="BK2264" s="90">
        <v>0</v>
      </c>
      <c r="BL2264" s="129">
        <v>0</v>
      </c>
      <c r="BM2264" s="90">
        <v>0</v>
      </c>
      <c r="BN2264" s="73">
        <v>0</v>
      </c>
      <c r="BO2264" s="73">
        <v>0</v>
      </c>
      <c r="BP2264" s="73">
        <v>0</v>
      </c>
      <c r="BQ2264" s="73">
        <v>0</v>
      </c>
      <c r="BR2264" s="73">
        <v>0</v>
      </c>
      <c r="BS2264" s="73">
        <v>0</v>
      </c>
      <c r="BT2264" s="73">
        <v>0</v>
      </c>
      <c r="BU2264" s="23">
        <v>0</v>
      </c>
      <c r="BV2264" s="23"/>
      <c r="BW2264" s="23"/>
      <c r="BX2264" s="23"/>
      <c r="BY2264" s="23"/>
      <c r="BZ2264" s="23"/>
    </row>
    <row r="2265" ht="20.1" customHeight="1" spans="3:78">
      <c r="C2265" s="293">
        <v>77001102</v>
      </c>
      <c r="D2265" s="71" t="s">
        <v>604</v>
      </c>
      <c r="E2265" s="160" t="s">
        <v>1168</v>
      </c>
      <c r="F2265" s="90">
        <v>1</v>
      </c>
      <c r="G2265" s="90">
        <v>0</v>
      </c>
      <c r="H2265" s="74">
        <v>0</v>
      </c>
      <c r="I2265" s="75">
        <v>0</v>
      </c>
      <c r="J2265" s="74">
        <v>1</v>
      </c>
      <c r="K2265" s="74">
        <v>0</v>
      </c>
      <c r="L2265" s="74">
        <v>0</v>
      </c>
      <c r="M2265" s="72">
        <v>0</v>
      </c>
      <c r="N2265" s="72">
        <v>0</v>
      </c>
      <c r="O2265" s="72">
        <v>2</v>
      </c>
      <c r="P2265" s="72">
        <v>16</v>
      </c>
      <c r="Q2265" s="72">
        <v>5</v>
      </c>
      <c r="R2265" s="72">
        <v>0</v>
      </c>
      <c r="S2265" s="73">
        <v>0</v>
      </c>
      <c r="T2265" s="72">
        <v>0</v>
      </c>
      <c r="U2265" s="72">
        <v>1</v>
      </c>
      <c r="V2265" s="72">
        <v>2</v>
      </c>
      <c r="W2265" s="72">
        <v>0</v>
      </c>
      <c r="X2265" s="72">
        <v>1.5</v>
      </c>
      <c r="Y2265" s="19">
        <v>0</v>
      </c>
      <c r="Z2265" s="72">
        <v>0</v>
      </c>
      <c r="AA2265" s="72">
        <v>0</v>
      </c>
      <c r="AB2265" s="72">
        <v>0</v>
      </c>
      <c r="AC2265" s="72">
        <v>0</v>
      </c>
      <c r="AD2265" s="72">
        <v>0</v>
      </c>
      <c r="AE2265" s="72">
        <v>0</v>
      </c>
      <c r="AF2265" s="72">
        <v>0</v>
      </c>
      <c r="AG2265" s="72">
        <v>2</v>
      </c>
      <c r="AH2265" s="72" t="s">
        <v>219</v>
      </c>
      <c r="AI2265" s="73">
        <v>0</v>
      </c>
      <c r="AJ2265" s="73">
        <v>2</v>
      </c>
      <c r="AK2265" s="73">
        <v>0</v>
      </c>
      <c r="AL2265" s="73">
        <v>1.5</v>
      </c>
      <c r="AM2265" s="72">
        <v>0</v>
      </c>
      <c r="AN2265" s="72">
        <v>0</v>
      </c>
      <c r="AO2265" s="72">
        <v>0</v>
      </c>
      <c r="AP2265" s="72">
        <v>1</v>
      </c>
      <c r="AQ2265" s="72">
        <v>2000</v>
      </c>
      <c r="AR2265" s="72">
        <v>1</v>
      </c>
      <c r="AS2265" s="72">
        <v>0</v>
      </c>
      <c r="AT2265" s="73">
        <v>0</v>
      </c>
      <c r="AU2265" s="324" t="s">
        <v>5334</v>
      </c>
      <c r="AV2265" s="93"/>
      <c r="AW2265" s="88" t="s">
        <v>205</v>
      </c>
      <c r="AX2265" s="72" t="s">
        <v>551</v>
      </c>
      <c r="AY2265" s="74">
        <v>10001007</v>
      </c>
      <c r="AZ2265" s="74">
        <v>77001104</v>
      </c>
      <c r="BA2265" s="71" t="s">
        <v>206</v>
      </c>
      <c r="BB2265" s="72">
        <v>0</v>
      </c>
      <c r="BC2265" s="75">
        <v>0</v>
      </c>
      <c r="BD2265" s="75">
        <v>0</v>
      </c>
      <c r="BE2265" s="76" t="s">
        <v>5337</v>
      </c>
      <c r="BF2265" s="76" t="s">
        <v>5338</v>
      </c>
      <c r="BG2265" s="72">
        <v>0</v>
      </c>
      <c r="BH2265" s="72">
        <v>0</v>
      </c>
      <c r="BI2265" s="72">
        <v>0</v>
      </c>
      <c r="BJ2265" s="72">
        <v>0</v>
      </c>
      <c r="BK2265" s="72">
        <v>0</v>
      </c>
      <c r="BL2265" s="72">
        <v>0</v>
      </c>
      <c r="BM2265" s="90">
        <v>0</v>
      </c>
      <c r="BN2265" s="73">
        <v>0</v>
      </c>
      <c r="BO2265" s="73">
        <v>0</v>
      </c>
      <c r="BP2265" s="73">
        <v>0</v>
      </c>
      <c r="BQ2265" s="73">
        <v>0</v>
      </c>
      <c r="BR2265" s="73">
        <v>0</v>
      </c>
      <c r="BS2265" s="73">
        <v>0</v>
      </c>
      <c r="BT2265" s="73">
        <v>0</v>
      </c>
      <c r="BU2265" s="23">
        <v>0</v>
      </c>
      <c r="BV2265" s="23"/>
      <c r="BW2265" s="23"/>
      <c r="BX2265" s="23"/>
      <c r="BY2265" s="23"/>
      <c r="BZ2265" s="23"/>
    </row>
    <row r="2266" ht="20.1" customHeight="1" spans="3:78">
      <c r="C2266" s="293">
        <v>77001103</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24" t="s">
        <v>5339</v>
      </c>
      <c r="AV2266" s="93"/>
      <c r="AW2266" s="88" t="s">
        <v>205</v>
      </c>
      <c r="AX2266" s="72" t="s">
        <v>551</v>
      </c>
      <c r="AY2266" s="74">
        <v>10001007</v>
      </c>
      <c r="AZ2266" s="74">
        <v>77001103</v>
      </c>
      <c r="BA2266" s="71" t="s">
        <v>206</v>
      </c>
      <c r="BB2266" s="72">
        <v>0</v>
      </c>
      <c r="BC2266" s="75">
        <v>0</v>
      </c>
      <c r="BD2266" s="75">
        <v>0</v>
      </c>
      <c r="BE2266" s="76" t="s">
        <v>5340</v>
      </c>
      <c r="BF2266" s="76" t="s">
        <v>5341</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77001104</v>
      </c>
      <c r="BU2266" s="23">
        <v>0</v>
      </c>
      <c r="BV2266" s="23"/>
      <c r="BW2266" s="23"/>
      <c r="BX2266" s="23"/>
      <c r="BY2266" s="23"/>
      <c r="BZ2266" s="23"/>
    </row>
    <row r="2267" ht="20.1" customHeight="1" spans="3:78">
      <c r="C2267" s="293">
        <v>77001104</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v>
      </c>
      <c r="AQ2267" s="72">
        <v>2000</v>
      </c>
      <c r="AR2267" s="72">
        <v>0.3</v>
      </c>
      <c r="AS2267" s="72">
        <v>0</v>
      </c>
      <c r="AT2267" s="73">
        <v>0</v>
      </c>
      <c r="AU2267" s="324" t="s">
        <v>5339</v>
      </c>
      <c r="AV2267" s="93"/>
      <c r="AW2267" s="88" t="s">
        <v>204</v>
      </c>
      <c r="AX2267" s="72" t="s">
        <v>551</v>
      </c>
      <c r="AY2267" s="74">
        <v>10001007</v>
      </c>
      <c r="AZ2267" s="74">
        <v>77001103</v>
      </c>
      <c r="BA2267" s="71" t="s">
        <v>206</v>
      </c>
      <c r="BB2267" s="72">
        <v>0</v>
      </c>
      <c r="BC2267" s="75">
        <v>0</v>
      </c>
      <c r="BD2267" s="75">
        <v>0</v>
      </c>
      <c r="BE2267" s="76" t="s">
        <v>5342</v>
      </c>
      <c r="BF2267" s="76" t="s">
        <v>5343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77001105</v>
      </c>
      <c r="BU2267" s="23">
        <v>0</v>
      </c>
      <c r="BV2267" s="23"/>
      <c r="BW2267" s="23"/>
      <c r="BX2267" s="23"/>
      <c r="BY2267" s="23"/>
      <c r="BZ2267" s="23"/>
    </row>
    <row r="2268" ht="20.1" customHeight="1" spans="3:78">
      <c r="C2268" s="293">
        <v>77001105</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24" t="s">
        <v>5339</v>
      </c>
      <c r="AV2268" s="93"/>
      <c r="AW2268" s="88" t="s">
        <v>204</v>
      </c>
      <c r="AX2268" s="72" t="s">
        <v>551</v>
      </c>
      <c r="AY2268" s="74">
        <v>10001007</v>
      </c>
      <c r="AZ2268" s="74">
        <v>77001103</v>
      </c>
      <c r="BA2268" s="71" t="s">
        <v>206</v>
      </c>
      <c r="BB2268" s="72">
        <v>0</v>
      </c>
      <c r="BC2268" s="75">
        <v>0</v>
      </c>
      <c r="BD2268" s="75">
        <v>0</v>
      </c>
      <c r="BE2268" s="76" t="s">
        <v>5342</v>
      </c>
      <c r="BF2268" s="76" t="s">
        <v>5343</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77001106</v>
      </c>
      <c r="BU2268" s="23">
        <v>0</v>
      </c>
      <c r="BV2268" s="23"/>
      <c r="BW2268" s="23"/>
      <c r="BX2268" s="23"/>
      <c r="BY2268" s="23"/>
      <c r="BZ2268" s="23"/>
    </row>
    <row r="2269" ht="19.5" customHeight="1" spans="3:78">
      <c r="C2269" s="293">
        <v>77001106</v>
      </c>
      <c r="D2269" s="71" t="s">
        <v>604</v>
      </c>
      <c r="E2269" s="160" t="s">
        <v>1168</v>
      </c>
      <c r="F2269" s="90">
        <v>1</v>
      </c>
      <c r="G2269" s="90">
        <v>0</v>
      </c>
      <c r="H2269" s="74">
        <v>0</v>
      </c>
      <c r="I2269" s="75">
        <v>0</v>
      </c>
      <c r="J2269" s="74">
        <v>1</v>
      </c>
      <c r="K2269" s="74">
        <v>0</v>
      </c>
      <c r="L2269" s="74">
        <v>0</v>
      </c>
      <c r="M2269" s="72">
        <v>0</v>
      </c>
      <c r="N2269" s="72">
        <v>0</v>
      </c>
      <c r="O2269" s="72">
        <v>2</v>
      </c>
      <c r="P2269" s="72">
        <v>16</v>
      </c>
      <c r="Q2269" s="72">
        <v>5</v>
      </c>
      <c r="R2269" s="72">
        <v>0</v>
      </c>
      <c r="S2269" s="73">
        <v>0</v>
      </c>
      <c r="T2269" s="72">
        <v>0</v>
      </c>
      <c r="U2269" s="72">
        <v>1</v>
      </c>
      <c r="V2269" s="72">
        <v>2</v>
      </c>
      <c r="W2269" s="72">
        <v>0</v>
      </c>
      <c r="X2269" s="72">
        <v>2</v>
      </c>
      <c r="Y2269" s="19">
        <v>0</v>
      </c>
      <c r="Z2269" s="72">
        <v>0</v>
      </c>
      <c r="AA2269" s="72">
        <v>0</v>
      </c>
      <c r="AB2269" s="72">
        <v>0</v>
      </c>
      <c r="AC2269" s="72">
        <v>0</v>
      </c>
      <c r="AD2269" s="72">
        <v>0</v>
      </c>
      <c r="AE2269" s="72">
        <v>0</v>
      </c>
      <c r="AF2269" s="72">
        <v>0</v>
      </c>
      <c r="AG2269" s="72">
        <v>2</v>
      </c>
      <c r="AH2269" s="72" t="s">
        <v>219</v>
      </c>
      <c r="AI2269" s="73">
        <v>0</v>
      </c>
      <c r="AJ2269" s="73">
        <v>2</v>
      </c>
      <c r="AK2269" s="73">
        <v>0</v>
      </c>
      <c r="AL2269" s="73">
        <v>1.5</v>
      </c>
      <c r="AM2269" s="72">
        <v>0</v>
      </c>
      <c r="AN2269" s="72">
        <v>0</v>
      </c>
      <c r="AO2269" s="72">
        <v>0</v>
      </c>
      <c r="AP2269" s="72">
        <v>0.5</v>
      </c>
      <c r="AQ2269" s="72">
        <v>2000</v>
      </c>
      <c r="AR2269" s="72">
        <v>0.5</v>
      </c>
      <c r="AS2269" s="72">
        <v>0</v>
      </c>
      <c r="AT2269" s="73">
        <v>0</v>
      </c>
      <c r="AU2269" s="324" t="s">
        <v>5334</v>
      </c>
      <c r="AV2269" s="93"/>
      <c r="AW2269" s="88" t="s">
        <v>204</v>
      </c>
      <c r="AX2269" s="72" t="s">
        <v>551</v>
      </c>
      <c r="AY2269" s="74">
        <v>10001007</v>
      </c>
      <c r="AZ2269" s="74">
        <v>77001105</v>
      </c>
      <c r="BA2269" s="71" t="s">
        <v>206</v>
      </c>
      <c r="BB2269" s="72">
        <v>0</v>
      </c>
      <c r="BC2269" s="75">
        <v>0</v>
      </c>
      <c r="BD2269" s="75">
        <v>0</v>
      </c>
      <c r="BE2269" s="76" t="s">
        <v>5342</v>
      </c>
      <c r="BF2269" s="76" t="s">
        <v>5343</v>
      </c>
      <c r="BG2269" s="72">
        <v>0</v>
      </c>
      <c r="BH2269" s="72">
        <v>0</v>
      </c>
      <c r="BI2269" s="72">
        <v>0</v>
      </c>
      <c r="BJ2269" s="72">
        <v>0</v>
      </c>
      <c r="BK2269" s="72">
        <v>0</v>
      </c>
      <c r="BL2269" s="72">
        <v>0</v>
      </c>
      <c r="BM2269" s="90">
        <v>0</v>
      </c>
      <c r="BN2269" s="73">
        <v>0</v>
      </c>
      <c r="BO2269" s="73">
        <v>0</v>
      </c>
      <c r="BP2269" s="73">
        <v>0</v>
      </c>
      <c r="BQ2269" s="73">
        <v>0</v>
      </c>
      <c r="BR2269" s="73">
        <v>0</v>
      </c>
      <c r="BS2269" s="73">
        <v>0</v>
      </c>
      <c r="BT2269" s="73">
        <v>0</v>
      </c>
      <c r="BU2269" s="23">
        <v>0</v>
      </c>
      <c r="BV2269" s="23"/>
      <c r="BW2269" s="23"/>
      <c r="BX2269" s="23"/>
      <c r="BY2269" s="23"/>
      <c r="BZ2269" s="23"/>
    </row>
    <row r="2270" ht="19.5" customHeight="1" spans="3:78">
      <c r="C2270" s="296">
        <v>77001201</v>
      </c>
      <c r="D2270" s="297" t="s">
        <v>5344</v>
      </c>
      <c r="E2270" s="297" t="s">
        <v>5345</v>
      </c>
      <c r="F2270" s="296">
        <v>1</v>
      </c>
      <c r="G2270" s="298">
        <v>0</v>
      </c>
      <c r="H2270" s="296">
        <v>0</v>
      </c>
      <c r="I2270" s="299">
        <v>0</v>
      </c>
      <c r="J2270" s="296">
        <v>1</v>
      </c>
      <c r="K2270" s="296">
        <v>0</v>
      </c>
      <c r="L2270" s="296">
        <v>0</v>
      </c>
      <c r="M2270" s="298">
        <v>0</v>
      </c>
      <c r="N2270" s="298">
        <v>0</v>
      </c>
      <c r="O2270" s="298">
        <v>2</v>
      </c>
      <c r="P2270" s="298">
        <v>3</v>
      </c>
      <c r="Q2270" s="298">
        <v>0.15</v>
      </c>
      <c r="R2270" s="298">
        <v>0</v>
      </c>
      <c r="S2270" s="23">
        <v>0</v>
      </c>
      <c r="T2270" s="298">
        <v>0</v>
      </c>
      <c r="U2270" s="298">
        <v>1</v>
      </c>
      <c r="V2270" s="298">
        <v>1</v>
      </c>
      <c r="W2270" s="298">
        <v>0</v>
      </c>
      <c r="X2270" s="298">
        <v>2</v>
      </c>
      <c r="Y2270" s="19">
        <v>0</v>
      </c>
      <c r="Z2270" s="298">
        <v>0</v>
      </c>
      <c r="AA2270" s="298">
        <v>1</v>
      </c>
      <c r="AB2270" s="298">
        <v>0</v>
      </c>
      <c r="AC2270" s="298">
        <v>0</v>
      </c>
      <c r="AD2270" s="298">
        <v>0</v>
      </c>
      <c r="AE2270" s="298">
        <v>1</v>
      </c>
      <c r="AF2270" s="298">
        <v>15</v>
      </c>
      <c r="AG2270" s="298">
        <v>1</v>
      </c>
      <c r="AH2270" s="298">
        <v>4</v>
      </c>
      <c r="AI2270" s="23">
        <v>0</v>
      </c>
      <c r="AJ2270" s="23">
        <v>1</v>
      </c>
      <c r="AK2270" s="23">
        <v>0</v>
      </c>
      <c r="AL2270" s="23">
        <v>3</v>
      </c>
      <c r="AM2270" s="298">
        <v>0</v>
      </c>
      <c r="AN2270" s="298">
        <v>0</v>
      </c>
      <c r="AO2270" s="298">
        <v>0</v>
      </c>
      <c r="AP2270" s="298">
        <v>1.2</v>
      </c>
      <c r="AQ2270" s="298">
        <v>2000</v>
      </c>
      <c r="AR2270" s="298">
        <v>1.2</v>
      </c>
      <c r="AS2270" s="298">
        <v>0</v>
      </c>
      <c r="AT2270" s="23">
        <v>97002003</v>
      </c>
      <c r="AU2270" s="298">
        <v>0</v>
      </c>
      <c r="AV2270" s="298"/>
      <c r="AW2270" s="300" t="s">
        <v>205</v>
      </c>
      <c r="AX2270" s="298" t="s">
        <v>540</v>
      </c>
      <c r="AY2270" s="296">
        <v>0</v>
      </c>
      <c r="AZ2270" s="296">
        <v>77001201</v>
      </c>
      <c r="BA2270" s="297" t="s">
        <v>206</v>
      </c>
      <c r="BB2270" s="298">
        <v>0</v>
      </c>
      <c r="BC2270" s="299">
        <v>0</v>
      </c>
      <c r="BD2270" s="299">
        <v>0</v>
      </c>
      <c r="BE2270" s="301" t="s">
        <v>5346</v>
      </c>
      <c r="BF2270" s="301" t="s">
        <v>5347</v>
      </c>
      <c r="BG2270" s="298">
        <v>0</v>
      </c>
      <c r="BH2270" s="298">
        <v>0</v>
      </c>
      <c r="BI2270" s="298">
        <v>0</v>
      </c>
      <c r="BJ2270" s="298">
        <v>0</v>
      </c>
      <c r="BK2270" s="298">
        <v>0</v>
      </c>
      <c r="BL2270" s="298">
        <v>0</v>
      </c>
      <c r="BM2270" s="302">
        <v>0</v>
      </c>
      <c r="BN2270" s="23">
        <v>0</v>
      </c>
      <c r="BO2270" s="23">
        <v>0</v>
      </c>
      <c r="BP2270" s="23">
        <v>0</v>
      </c>
      <c r="BQ2270" s="23">
        <v>0</v>
      </c>
      <c r="BR2270" s="23">
        <v>0</v>
      </c>
      <c r="BS2270" s="23">
        <v>0</v>
      </c>
      <c r="BT2270" s="23">
        <v>0</v>
      </c>
      <c r="BU2270" s="23">
        <v>0</v>
      </c>
      <c r="BV2270" s="23"/>
      <c r="BW2270" s="23"/>
      <c r="BX2270" s="23"/>
      <c r="BY2270" s="23"/>
      <c r="BZ2270" s="23"/>
    </row>
    <row r="2271" ht="19.5" customHeight="1" spans="3:78">
      <c r="C2271" s="296">
        <v>77001202</v>
      </c>
      <c r="D2271" s="297" t="s">
        <v>5348</v>
      </c>
      <c r="E2271" s="297" t="s">
        <v>680</v>
      </c>
      <c r="F2271" s="296">
        <v>1</v>
      </c>
      <c r="G2271" s="298">
        <v>0</v>
      </c>
      <c r="H2271" s="296">
        <v>0</v>
      </c>
      <c r="I2271" s="299">
        <v>0</v>
      </c>
      <c r="J2271" s="296">
        <v>1</v>
      </c>
      <c r="K2271" s="296">
        <v>0</v>
      </c>
      <c r="L2271" s="296">
        <v>0</v>
      </c>
      <c r="M2271" s="298">
        <v>0</v>
      </c>
      <c r="N2271" s="298">
        <v>0</v>
      </c>
      <c r="O2271" s="298">
        <v>2</v>
      </c>
      <c r="P2271" s="298">
        <v>3</v>
      </c>
      <c r="Q2271" s="298">
        <v>0.15</v>
      </c>
      <c r="R2271" s="298">
        <v>0</v>
      </c>
      <c r="S2271" s="23">
        <v>0</v>
      </c>
      <c r="T2271" s="298">
        <v>0</v>
      </c>
      <c r="U2271" s="298">
        <v>1</v>
      </c>
      <c r="V2271" s="298">
        <v>1</v>
      </c>
      <c r="W2271" s="298">
        <v>0</v>
      </c>
      <c r="X2271" s="298">
        <v>0.5</v>
      </c>
      <c r="Y2271" s="19">
        <v>0</v>
      </c>
      <c r="Z2271" s="298">
        <v>0</v>
      </c>
      <c r="AA2271" s="298">
        <v>1</v>
      </c>
      <c r="AB2271" s="298">
        <v>0</v>
      </c>
      <c r="AC2271" s="298">
        <v>0</v>
      </c>
      <c r="AD2271" s="298">
        <v>0</v>
      </c>
      <c r="AE2271" s="298">
        <v>1</v>
      </c>
      <c r="AF2271" s="298">
        <v>0</v>
      </c>
      <c r="AG2271" s="298">
        <v>1</v>
      </c>
      <c r="AH2271" s="298">
        <v>5</v>
      </c>
      <c r="AI2271" s="23">
        <v>0</v>
      </c>
      <c r="AJ2271" s="23">
        <v>1</v>
      </c>
      <c r="AK2271" s="23">
        <v>0</v>
      </c>
      <c r="AL2271" s="23">
        <v>3</v>
      </c>
      <c r="AM2271" s="298">
        <v>0</v>
      </c>
      <c r="AN2271" s="298">
        <v>0</v>
      </c>
      <c r="AO2271" s="298">
        <v>0</v>
      </c>
      <c r="AP2271" s="298">
        <v>0</v>
      </c>
      <c r="AQ2271" s="298">
        <v>1000</v>
      </c>
      <c r="AR2271" s="298">
        <v>0.2</v>
      </c>
      <c r="AS2271" s="298">
        <v>0</v>
      </c>
      <c r="AT2271" s="23">
        <v>0</v>
      </c>
      <c r="AU2271" s="361" t="s">
        <v>5349</v>
      </c>
      <c r="AV2271" s="303"/>
      <c r="AW2271" s="300" t="s">
        <v>204</v>
      </c>
      <c r="AX2271" s="298" t="s">
        <v>540</v>
      </c>
      <c r="AY2271" s="296">
        <v>0</v>
      </c>
      <c r="AZ2271" s="296">
        <v>77001202</v>
      </c>
      <c r="BA2271" s="297" t="s">
        <v>206</v>
      </c>
      <c r="BB2271" s="298">
        <v>0</v>
      </c>
      <c r="BC2271" s="299">
        <v>0</v>
      </c>
      <c r="BD2271" s="299">
        <v>0</v>
      </c>
      <c r="BE2271" s="301" t="s">
        <v>5350</v>
      </c>
      <c r="BF2271" s="301" t="s">
        <v>5351</v>
      </c>
      <c r="BG2271" s="298">
        <v>0</v>
      </c>
      <c r="BH2271" s="298">
        <v>0</v>
      </c>
      <c r="BI2271" s="298">
        <v>0</v>
      </c>
      <c r="BJ2271" s="298">
        <v>0</v>
      </c>
      <c r="BK2271" s="298">
        <v>0</v>
      </c>
      <c r="BL2271" s="298">
        <v>0</v>
      </c>
      <c r="BM2271" s="302">
        <v>0</v>
      </c>
      <c r="BN2271" s="23">
        <v>0</v>
      </c>
      <c r="BO2271" s="23">
        <v>0</v>
      </c>
      <c r="BP2271" s="23">
        <v>0</v>
      </c>
      <c r="BQ2271" s="23">
        <v>0</v>
      </c>
      <c r="BR2271" s="23">
        <v>0</v>
      </c>
      <c r="BS2271" s="23">
        <v>1</v>
      </c>
      <c r="BT2271" s="23">
        <v>0</v>
      </c>
      <c r="BU2271" s="23">
        <v>0</v>
      </c>
      <c r="BV2271" s="23"/>
      <c r="BW2271" s="23"/>
      <c r="BX2271" s="23"/>
      <c r="BY2271" s="23"/>
      <c r="BZ2271" s="23"/>
    </row>
    <row r="2272" ht="19.5" customHeight="1" spans="3:78">
      <c r="C2272" s="296">
        <v>77001203</v>
      </c>
      <c r="D2272" s="297" t="s">
        <v>5352</v>
      </c>
      <c r="E2272" s="297" t="s">
        <v>5353</v>
      </c>
      <c r="F2272" s="296">
        <v>1</v>
      </c>
      <c r="G2272" s="298">
        <v>0</v>
      </c>
      <c r="H2272" s="296">
        <v>0</v>
      </c>
      <c r="I2272" s="299">
        <v>0</v>
      </c>
      <c r="J2272" s="296">
        <v>1</v>
      </c>
      <c r="K2272" s="296">
        <v>0</v>
      </c>
      <c r="L2272" s="296">
        <v>0</v>
      </c>
      <c r="M2272" s="298">
        <v>0</v>
      </c>
      <c r="N2272" s="298">
        <v>0</v>
      </c>
      <c r="O2272" s="298">
        <v>2</v>
      </c>
      <c r="P2272" s="298">
        <v>3</v>
      </c>
      <c r="Q2272" s="298">
        <v>0.1</v>
      </c>
      <c r="R2272" s="298">
        <v>0</v>
      </c>
      <c r="S2272" s="23">
        <v>0</v>
      </c>
      <c r="T2272" s="298">
        <v>0</v>
      </c>
      <c r="U2272" s="298">
        <v>1</v>
      </c>
      <c r="V2272" s="298">
        <v>1</v>
      </c>
      <c r="W2272" s="298">
        <v>0</v>
      </c>
      <c r="X2272" s="298">
        <v>3</v>
      </c>
      <c r="Y2272" s="19">
        <v>0</v>
      </c>
      <c r="Z2272" s="298">
        <v>0</v>
      </c>
      <c r="AA2272" s="298">
        <v>1</v>
      </c>
      <c r="AB2272" s="298">
        <v>0</v>
      </c>
      <c r="AC2272" s="298">
        <v>0</v>
      </c>
      <c r="AD2272" s="298">
        <v>0</v>
      </c>
      <c r="AE2272" s="298">
        <v>1</v>
      </c>
      <c r="AF2272" s="298">
        <v>5</v>
      </c>
      <c r="AG2272" s="298">
        <v>1</v>
      </c>
      <c r="AH2272" s="298">
        <v>6</v>
      </c>
      <c r="AI2272" s="23">
        <v>1</v>
      </c>
      <c r="AJ2272" s="23">
        <v>1</v>
      </c>
      <c r="AK2272" s="23">
        <v>0</v>
      </c>
      <c r="AL2272" s="23">
        <v>3</v>
      </c>
      <c r="AM2272" s="298">
        <v>0</v>
      </c>
      <c r="AN2272" s="298">
        <v>0</v>
      </c>
      <c r="AO2272" s="298">
        <v>0</v>
      </c>
      <c r="AP2272" s="298">
        <v>1.8</v>
      </c>
      <c r="AQ2272" s="298">
        <v>2000</v>
      </c>
      <c r="AR2272" s="298">
        <v>2</v>
      </c>
      <c r="AS2272" s="298">
        <v>0</v>
      </c>
      <c r="AT2272" s="23">
        <v>0</v>
      </c>
      <c r="AU2272" s="298">
        <v>97002001</v>
      </c>
      <c r="AV2272" s="298"/>
      <c r="AW2272" s="300" t="s">
        <v>205</v>
      </c>
      <c r="AX2272" s="298" t="s">
        <v>540</v>
      </c>
      <c r="AY2272" s="296">
        <v>0</v>
      </c>
      <c r="AZ2272" s="296">
        <v>77001203</v>
      </c>
      <c r="BA2272" s="297" t="s">
        <v>777</v>
      </c>
      <c r="BB2272" s="298">
        <v>0</v>
      </c>
      <c r="BC2272" s="299">
        <v>0</v>
      </c>
      <c r="BD2272" s="299">
        <v>0</v>
      </c>
      <c r="BE2272" s="301" t="s">
        <v>5354</v>
      </c>
      <c r="BF2272" s="301" t="s">
        <v>5355</v>
      </c>
      <c r="BG2272" s="298">
        <v>0</v>
      </c>
      <c r="BH2272" s="298">
        <v>0</v>
      </c>
      <c r="BI2272" s="298">
        <v>0</v>
      </c>
      <c r="BJ2272" s="298">
        <v>0</v>
      </c>
      <c r="BK2272" s="298">
        <v>0</v>
      </c>
      <c r="BL2272" s="298">
        <v>0</v>
      </c>
      <c r="BM2272" s="302">
        <v>0</v>
      </c>
      <c r="BN2272" s="23">
        <v>0</v>
      </c>
      <c r="BO2272" s="23">
        <v>0</v>
      </c>
      <c r="BP2272" s="23">
        <v>0</v>
      </c>
      <c r="BQ2272" s="23">
        <v>0</v>
      </c>
      <c r="BR2272" s="23">
        <v>0</v>
      </c>
      <c r="BS2272" s="23">
        <v>0</v>
      </c>
      <c r="BT2272" s="23">
        <v>77001208</v>
      </c>
      <c r="BU2272" s="23">
        <v>0</v>
      </c>
      <c r="BV2272" s="23"/>
      <c r="BW2272" s="23"/>
      <c r="BX2272" s="23"/>
      <c r="BY2272" s="23"/>
      <c r="BZ2272" s="23"/>
    </row>
    <row r="2273" ht="20.1" customHeight="1" spans="3:78">
      <c r="C2273" s="296">
        <v>77001204</v>
      </c>
      <c r="D2273" s="297" t="s">
        <v>5356</v>
      </c>
      <c r="E2273" s="297" t="s">
        <v>5357</v>
      </c>
      <c r="F2273" s="298">
        <v>1</v>
      </c>
      <c r="G2273" s="298">
        <v>0</v>
      </c>
      <c r="H2273" s="296">
        <v>0</v>
      </c>
      <c r="I2273" s="299">
        <v>0</v>
      </c>
      <c r="J2273" s="296">
        <v>1</v>
      </c>
      <c r="K2273" s="296">
        <v>0</v>
      </c>
      <c r="L2273" s="296">
        <v>0</v>
      </c>
      <c r="M2273" s="298">
        <v>0</v>
      </c>
      <c r="N2273" s="298">
        <v>0</v>
      </c>
      <c r="O2273" s="298">
        <v>2</v>
      </c>
      <c r="P2273" s="298">
        <v>1</v>
      </c>
      <c r="Q2273" s="298">
        <v>0.3</v>
      </c>
      <c r="R2273" s="298">
        <v>0</v>
      </c>
      <c r="S2273" s="23">
        <v>3</v>
      </c>
      <c r="T2273" s="298">
        <v>0</v>
      </c>
      <c r="U2273" s="298">
        <v>1</v>
      </c>
      <c r="V2273" s="298">
        <v>2</v>
      </c>
      <c r="W2273" s="298">
        <v>0</v>
      </c>
      <c r="X2273" s="298">
        <v>1</v>
      </c>
      <c r="Y2273" s="19">
        <v>0</v>
      </c>
      <c r="Z2273" s="298">
        <v>0</v>
      </c>
      <c r="AA2273" s="298">
        <v>0</v>
      </c>
      <c r="AB2273" s="298">
        <v>0</v>
      </c>
      <c r="AC2273" s="298">
        <v>0</v>
      </c>
      <c r="AD2273" s="298">
        <v>0</v>
      </c>
      <c r="AE2273" s="298">
        <v>0</v>
      </c>
      <c r="AF2273" s="298">
        <v>12</v>
      </c>
      <c r="AG2273" s="298">
        <v>1</v>
      </c>
      <c r="AH2273" s="298">
        <v>3</v>
      </c>
      <c r="AI2273" s="23">
        <v>6</v>
      </c>
      <c r="AJ2273" s="23">
        <v>1</v>
      </c>
      <c r="AK2273" s="23">
        <v>0</v>
      </c>
      <c r="AL2273" s="23">
        <v>1.5</v>
      </c>
      <c r="AM2273" s="298">
        <v>0</v>
      </c>
      <c r="AN2273" s="298">
        <v>0</v>
      </c>
      <c r="AO2273" s="298">
        <v>0</v>
      </c>
      <c r="AP2273" s="298">
        <v>0.5</v>
      </c>
      <c r="AQ2273" s="298">
        <v>5000</v>
      </c>
      <c r="AR2273" s="298">
        <v>1</v>
      </c>
      <c r="AS2273" s="298">
        <v>0</v>
      </c>
      <c r="AT2273" s="23">
        <v>0</v>
      </c>
      <c r="AU2273" s="298">
        <v>97002002</v>
      </c>
      <c r="AV2273" s="298"/>
      <c r="AW2273" s="300" t="s">
        <v>205</v>
      </c>
      <c r="AX2273" s="298" t="s">
        <v>540</v>
      </c>
      <c r="AY2273" s="296">
        <v>10000007</v>
      </c>
      <c r="AZ2273" s="362" t="s">
        <v>5358</v>
      </c>
      <c r="BA2273" s="297" t="s">
        <v>206</v>
      </c>
      <c r="BB2273" s="298" t="s">
        <v>5359</v>
      </c>
      <c r="BC2273" s="299">
        <v>0</v>
      </c>
      <c r="BD2273" s="299">
        <v>0</v>
      </c>
      <c r="BE2273" s="301" t="s">
        <v>5360</v>
      </c>
      <c r="BF2273" s="301" t="s">
        <v>5361</v>
      </c>
      <c r="BG2273" s="298">
        <v>0</v>
      </c>
      <c r="BH2273" s="298">
        <v>0</v>
      </c>
      <c r="BI2273" s="298">
        <v>0</v>
      </c>
      <c r="BJ2273" s="298">
        <v>0</v>
      </c>
      <c r="BK2273" s="298">
        <v>0</v>
      </c>
      <c r="BL2273" s="298">
        <v>0</v>
      </c>
      <c r="BM2273" s="302">
        <v>0</v>
      </c>
      <c r="BN2273" s="23">
        <v>0</v>
      </c>
      <c r="BO2273" s="23">
        <v>0</v>
      </c>
      <c r="BP2273" s="23">
        <v>0</v>
      </c>
      <c r="BQ2273" s="23">
        <v>0</v>
      </c>
      <c r="BR2273" s="23">
        <v>0</v>
      </c>
      <c r="BS2273" s="23">
        <v>0</v>
      </c>
      <c r="BT2273" s="23">
        <v>0</v>
      </c>
      <c r="BU2273" s="23">
        <v>0</v>
      </c>
      <c r="BV2273" s="23"/>
      <c r="BW2273" s="23"/>
      <c r="BX2273" s="23"/>
      <c r="BY2273" s="23"/>
      <c r="BZ2273" s="23"/>
    </row>
    <row r="2274" ht="19.5" customHeight="1" spans="3:78">
      <c r="C2274" s="296">
        <v>77001205</v>
      </c>
      <c r="D2274" s="297" t="s">
        <v>2452</v>
      </c>
      <c r="E2274" s="297" t="s">
        <v>2453</v>
      </c>
      <c r="F2274" s="296">
        <v>1</v>
      </c>
      <c r="G2274" s="298">
        <v>0</v>
      </c>
      <c r="H2274" s="296">
        <v>0</v>
      </c>
      <c r="I2274" s="299">
        <v>0</v>
      </c>
      <c r="J2274" s="296">
        <v>1</v>
      </c>
      <c r="K2274" s="296">
        <v>0</v>
      </c>
      <c r="L2274" s="296">
        <v>0</v>
      </c>
      <c r="M2274" s="298">
        <v>0</v>
      </c>
      <c r="N2274" s="298">
        <v>0</v>
      </c>
      <c r="O2274" s="298">
        <v>2</v>
      </c>
      <c r="P2274" s="298">
        <v>3</v>
      </c>
      <c r="Q2274" s="298">
        <v>0.15</v>
      </c>
      <c r="R2274" s="298">
        <v>0</v>
      </c>
      <c r="S2274" s="23">
        <v>0</v>
      </c>
      <c r="T2274" s="298">
        <v>0</v>
      </c>
      <c r="U2274" s="298">
        <v>1</v>
      </c>
      <c r="V2274" s="298">
        <v>1</v>
      </c>
      <c r="W2274" s="298">
        <v>0</v>
      </c>
      <c r="X2274" s="298">
        <v>0</v>
      </c>
      <c r="Y2274" s="19">
        <v>0</v>
      </c>
      <c r="Z2274" s="298">
        <v>0</v>
      </c>
      <c r="AA2274" s="298">
        <v>1</v>
      </c>
      <c r="AB2274" s="298">
        <v>0</v>
      </c>
      <c r="AC2274" s="298">
        <v>0</v>
      </c>
      <c r="AD2274" s="298">
        <v>0</v>
      </c>
      <c r="AE2274" s="298">
        <v>1</v>
      </c>
      <c r="AF2274" s="298">
        <v>0</v>
      </c>
      <c r="AG2274" s="298">
        <v>1</v>
      </c>
      <c r="AH2274" s="298">
        <v>5</v>
      </c>
      <c r="AI2274" s="23">
        <v>0</v>
      </c>
      <c r="AJ2274" s="23">
        <v>1</v>
      </c>
      <c r="AK2274" s="23">
        <v>0</v>
      </c>
      <c r="AL2274" s="23">
        <v>3</v>
      </c>
      <c r="AM2274" s="298">
        <v>0</v>
      </c>
      <c r="AN2274" s="298">
        <v>0</v>
      </c>
      <c r="AO2274" s="298">
        <v>0</v>
      </c>
      <c r="AP2274" s="298">
        <v>0</v>
      </c>
      <c r="AQ2274" s="298">
        <v>1000</v>
      </c>
      <c r="AR2274" s="298">
        <v>0</v>
      </c>
      <c r="AS2274" s="298">
        <v>0</v>
      </c>
      <c r="AT2274" s="23">
        <v>97002005</v>
      </c>
      <c r="AU2274" s="303">
        <v>0</v>
      </c>
      <c r="AV2274" s="303"/>
      <c r="AW2274" s="300" t="s">
        <v>204</v>
      </c>
      <c r="AX2274" s="298" t="s">
        <v>540</v>
      </c>
      <c r="AY2274" s="296">
        <v>0</v>
      </c>
      <c r="AZ2274" s="296">
        <v>0</v>
      </c>
      <c r="BA2274" s="297" t="s">
        <v>206</v>
      </c>
      <c r="BB2274" s="298">
        <v>0</v>
      </c>
      <c r="BC2274" s="299">
        <v>0</v>
      </c>
      <c r="BD2274" s="299">
        <v>0</v>
      </c>
      <c r="BE2274" s="301" t="s">
        <v>5350</v>
      </c>
      <c r="BF2274" s="301" t="s">
        <v>5351</v>
      </c>
      <c r="BG2274" s="298">
        <v>0</v>
      </c>
      <c r="BH2274" s="298">
        <v>0</v>
      </c>
      <c r="BI2274" s="298">
        <v>0</v>
      </c>
      <c r="BJ2274" s="298">
        <v>0</v>
      </c>
      <c r="BK2274" s="298">
        <v>0</v>
      </c>
      <c r="BL2274" s="298">
        <v>0</v>
      </c>
      <c r="BM2274" s="302">
        <v>0</v>
      </c>
      <c r="BN2274" s="23">
        <v>0</v>
      </c>
      <c r="BO2274" s="23">
        <v>0</v>
      </c>
      <c r="BP2274" s="23">
        <v>0</v>
      </c>
      <c r="BQ2274" s="23">
        <v>0</v>
      </c>
      <c r="BR2274" s="23">
        <v>0</v>
      </c>
      <c r="BS2274" s="23">
        <v>1</v>
      </c>
      <c r="BT2274" s="23">
        <v>0</v>
      </c>
      <c r="BU2274" s="23">
        <v>0</v>
      </c>
      <c r="BV2274" s="23"/>
      <c r="BW2274" s="23"/>
      <c r="BX2274" s="23"/>
      <c r="BY2274" s="23"/>
      <c r="BZ2274" s="23"/>
    </row>
    <row r="2275" ht="19.5" customHeight="1" spans="3:78">
      <c r="C2275" s="296">
        <v>77001206</v>
      </c>
      <c r="D2275" s="297" t="s">
        <v>5362</v>
      </c>
      <c r="E2275" s="297" t="s">
        <v>3480</v>
      </c>
      <c r="F2275" s="296">
        <v>1</v>
      </c>
      <c r="G2275" s="298">
        <v>0</v>
      </c>
      <c r="H2275" s="296">
        <v>0</v>
      </c>
      <c r="I2275" s="299">
        <v>0</v>
      </c>
      <c r="J2275" s="296">
        <v>1</v>
      </c>
      <c r="K2275" s="296">
        <v>0</v>
      </c>
      <c r="L2275" s="296">
        <v>0</v>
      </c>
      <c r="M2275" s="298">
        <v>0</v>
      </c>
      <c r="N2275" s="298">
        <v>0</v>
      </c>
      <c r="O2275" s="298">
        <v>2</v>
      </c>
      <c r="P2275" s="298" t="s">
        <v>5363</v>
      </c>
      <c r="Q2275" s="298" t="s">
        <v>5364</v>
      </c>
      <c r="R2275" s="298">
        <v>0</v>
      </c>
      <c r="S2275" s="23">
        <v>0</v>
      </c>
      <c r="T2275" s="298">
        <v>0</v>
      </c>
      <c r="U2275" s="298">
        <v>1</v>
      </c>
      <c r="V2275" s="298">
        <v>2</v>
      </c>
      <c r="W2275" s="298">
        <v>0</v>
      </c>
      <c r="X2275" s="298">
        <v>1.5</v>
      </c>
      <c r="Y2275" s="19">
        <v>0</v>
      </c>
      <c r="Z2275" s="298">
        <v>0</v>
      </c>
      <c r="AA2275" s="298">
        <v>0</v>
      </c>
      <c r="AB2275" s="298">
        <v>0</v>
      </c>
      <c r="AC2275" s="298">
        <v>0</v>
      </c>
      <c r="AD2275" s="298">
        <v>0</v>
      </c>
      <c r="AE2275" s="298">
        <v>1</v>
      </c>
      <c r="AF2275" s="298">
        <v>18</v>
      </c>
      <c r="AG2275" s="298">
        <v>1</v>
      </c>
      <c r="AH2275" s="298">
        <v>2</v>
      </c>
      <c r="AI2275" s="23">
        <v>0</v>
      </c>
      <c r="AJ2275" s="23">
        <v>2</v>
      </c>
      <c r="AK2275" s="23">
        <v>0</v>
      </c>
      <c r="AL2275" s="23">
        <v>2</v>
      </c>
      <c r="AM2275" s="298">
        <v>0</v>
      </c>
      <c r="AN2275" s="298">
        <v>0</v>
      </c>
      <c r="AO2275" s="298">
        <v>0</v>
      </c>
      <c r="AP2275" s="298">
        <v>1</v>
      </c>
      <c r="AQ2275" s="298">
        <v>12000</v>
      </c>
      <c r="AR2275" s="298">
        <v>1</v>
      </c>
      <c r="AS2275" s="298">
        <v>10</v>
      </c>
      <c r="AT2275" s="304">
        <v>0</v>
      </c>
      <c r="AU2275" s="361" t="s">
        <v>5365</v>
      </c>
      <c r="AV2275" s="303"/>
      <c r="AW2275" s="297" t="s">
        <v>205</v>
      </c>
      <c r="AX2275" s="298" t="s">
        <v>540</v>
      </c>
      <c r="AY2275" s="296">
        <v>10000007</v>
      </c>
      <c r="AZ2275" s="362" t="s">
        <v>5366</v>
      </c>
      <c r="BA2275" s="297" t="s">
        <v>592</v>
      </c>
      <c r="BB2275" s="298" t="s">
        <v>5367</v>
      </c>
      <c r="BC2275" s="299">
        <v>0</v>
      </c>
      <c r="BD2275" s="299">
        <v>0</v>
      </c>
      <c r="BE2275" s="301" t="s">
        <v>5368</v>
      </c>
      <c r="BF2275" s="301" t="s">
        <v>5369</v>
      </c>
      <c r="BG2275" s="298">
        <v>0</v>
      </c>
      <c r="BH2275" s="298">
        <v>0</v>
      </c>
      <c r="BI2275" s="298">
        <v>0</v>
      </c>
      <c r="BJ2275" s="298">
        <v>0</v>
      </c>
      <c r="BK2275" s="298">
        <v>0</v>
      </c>
      <c r="BL2275" s="298">
        <v>0</v>
      </c>
      <c r="BM2275" s="302">
        <v>0</v>
      </c>
      <c r="BN2275" s="23">
        <v>0</v>
      </c>
      <c r="BO2275" s="23">
        <v>0</v>
      </c>
      <c r="BP2275" s="23">
        <v>0</v>
      </c>
      <c r="BQ2275" s="23">
        <v>0</v>
      </c>
      <c r="BR2275" s="23">
        <v>0</v>
      </c>
      <c r="BS2275" s="23">
        <v>0</v>
      </c>
      <c r="BT2275" s="23">
        <v>0</v>
      </c>
      <c r="BU2275" s="23">
        <v>0</v>
      </c>
      <c r="BV2275" s="23"/>
      <c r="BW2275" s="23"/>
      <c r="BX2275" s="23"/>
      <c r="BY2275" s="23"/>
      <c r="BZ2275" s="23"/>
    </row>
    <row r="2276" ht="19.5" customHeight="1" spans="3:78">
      <c r="C2276" s="107">
        <v>77001301</v>
      </c>
      <c r="D2276" s="108" t="s">
        <v>1201</v>
      </c>
      <c r="E2276" s="108" t="s">
        <v>1202</v>
      </c>
      <c r="F2276" s="97">
        <v>1</v>
      </c>
      <c r="G2276" s="97">
        <v>0</v>
      </c>
      <c r="H2276" s="97">
        <v>0</v>
      </c>
      <c r="I2276" s="98">
        <v>0</v>
      </c>
      <c r="J2276" s="97">
        <v>1</v>
      </c>
      <c r="K2276" s="97">
        <v>0</v>
      </c>
      <c r="L2276" s="98">
        <v>0</v>
      </c>
      <c r="M2276" s="98">
        <v>0</v>
      </c>
      <c r="N2276" s="97">
        <v>0</v>
      </c>
      <c r="O2276" s="97">
        <v>2</v>
      </c>
      <c r="P2276" s="97">
        <v>2</v>
      </c>
      <c r="Q2276" s="97">
        <v>0.5</v>
      </c>
      <c r="R2276" s="97">
        <v>1</v>
      </c>
      <c r="S2276" s="99">
        <v>0</v>
      </c>
      <c r="T2276" s="97">
        <v>0</v>
      </c>
      <c r="U2276" s="100">
        <v>1</v>
      </c>
      <c r="V2276" s="97">
        <v>1</v>
      </c>
      <c r="W2276" s="98">
        <v>0</v>
      </c>
      <c r="X2276" s="97">
        <v>5</v>
      </c>
      <c r="Y2276" s="19">
        <v>0</v>
      </c>
      <c r="Z2276" s="97">
        <v>0</v>
      </c>
      <c r="AA2276" s="97">
        <v>0</v>
      </c>
      <c r="AB2276" s="97">
        <v>0</v>
      </c>
      <c r="AC2276" s="98">
        <v>0</v>
      </c>
      <c r="AD2276" s="97">
        <v>0</v>
      </c>
      <c r="AE2276" s="97">
        <v>0</v>
      </c>
      <c r="AF2276" s="97">
        <v>99999</v>
      </c>
      <c r="AG2276" s="97">
        <v>1</v>
      </c>
      <c r="AH2276" s="97">
        <v>5</v>
      </c>
      <c r="AI2276" s="101">
        <v>0</v>
      </c>
      <c r="AJ2276" s="101">
        <v>0</v>
      </c>
      <c r="AK2276" s="99">
        <v>0</v>
      </c>
      <c r="AL2276" s="97">
        <v>0</v>
      </c>
      <c r="AM2276" s="102">
        <v>0</v>
      </c>
      <c r="AN2276" s="97">
        <v>1.5</v>
      </c>
      <c r="AO2276" s="97">
        <v>0</v>
      </c>
      <c r="AP2276" s="97">
        <v>1</v>
      </c>
      <c r="AQ2276" s="97">
        <v>2000</v>
      </c>
      <c r="AR2276" s="97">
        <v>1</v>
      </c>
      <c r="AS2276" s="97">
        <v>0</v>
      </c>
      <c r="AT2276" s="325" t="s">
        <v>5370</v>
      </c>
      <c r="AU2276" s="97">
        <v>0</v>
      </c>
      <c r="AV2276" s="115"/>
      <c r="AW2276" s="104" t="s">
        <v>205</v>
      </c>
      <c r="AX2276" s="98">
        <v>0</v>
      </c>
      <c r="AY2276" s="98">
        <v>0</v>
      </c>
      <c r="AZ2276" s="98">
        <v>77001305</v>
      </c>
      <c r="BA2276" s="110" t="s">
        <v>534</v>
      </c>
      <c r="BB2276" s="97" t="s">
        <v>5371</v>
      </c>
      <c r="BC2276" s="116">
        <v>0</v>
      </c>
      <c r="BD2276" s="105">
        <v>0</v>
      </c>
      <c r="BE2276" s="106" t="s">
        <v>5372</v>
      </c>
      <c r="BF2276" s="106" t="s">
        <v>5373</v>
      </c>
      <c r="BG2276" s="97">
        <v>0</v>
      </c>
      <c r="BH2276" s="97">
        <v>0</v>
      </c>
      <c r="BI2276" s="107">
        <v>0</v>
      </c>
      <c r="BJ2276" s="97">
        <v>0</v>
      </c>
      <c r="BK2276" s="97">
        <v>0</v>
      </c>
      <c r="BL2276" s="102">
        <v>0</v>
      </c>
      <c r="BM2276" s="97">
        <v>0</v>
      </c>
      <c r="BN2276" s="99">
        <v>0</v>
      </c>
      <c r="BO2276" s="99">
        <v>0</v>
      </c>
      <c r="BP2276" s="99">
        <v>0</v>
      </c>
      <c r="BQ2276" s="99">
        <v>0</v>
      </c>
      <c r="BR2276" s="99">
        <v>0</v>
      </c>
      <c r="BS2276" s="99">
        <v>0</v>
      </c>
      <c r="BT2276" s="99">
        <v>0</v>
      </c>
      <c r="BU2276" s="23">
        <v>0</v>
      </c>
      <c r="BV2276" s="23"/>
      <c r="BW2276" s="23"/>
      <c r="BX2276" s="23"/>
      <c r="BY2276" s="23"/>
      <c r="BZ2276" s="23"/>
    </row>
    <row r="2277" ht="19.5" hidden="1" customHeight="1" spans="3:78">
      <c r="C2277" s="107">
        <v>77001302</v>
      </c>
      <c r="D2277" s="110" t="s">
        <v>810</v>
      </c>
      <c r="E2277" s="305" t="s">
        <v>811</v>
      </c>
      <c r="F2277" s="97">
        <v>1</v>
      </c>
      <c r="G2277" s="97">
        <v>0</v>
      </c>
      <c r="H2277" s="100">
        <v>0</v>
      </c>
      <c r="I2277" s="105">
        <v>0</v>
      </c>
      <c r="J2277" s="107">
        <v>1</v>
      </c>
      <c r="K2277" s="107">
        <v>0</v>
      </c>
      <c r="L2277" s="107">
        <v>0</v>
      </c>
      <c r="M2277" s="100">
        <v>0</v>
      </c>
      <c r="N2277" s="100">
        <v>0</v>
      </c>
      <c r="O2277" s="100">
        <v>2</v>
      </c>
      <c r="P2277" s="100">
        <v>1</v>
      </c>
      <c r="Q2277" s="100">
        <v>0.2</v>
      </c>
      <c r="R2277" s="100">
        <v>0</v>
      </c>
      <c r="S2277" s="99">
        <v>0</v>
      </c>
      <c r="T2277" s="100">
        <v>0</v>
      </c>
      <c r="U2277" s="100">
        <v>1</v>
      </c>
      <c r="V2277" s="97">
        <v>1</v>
      </c>
      <c r="W2277" s="100">
        <v>0</v>
      </c>
      <c r="X2277" s="100">
        <v>1</v>
      </c>
      <c r="Y2277" s="19">
        <v>0</v>
      </c>
      <c r="Z2277" s="100">
        <v>150</v>
      </c>
      <c r="AA2277" s="100">
        <v>1</v>
      </c>
      <c r="AB2277" s="100">
        <v>0</v>
      </c>
      <c r="AC2277" s="100">
        <v>0</v>
      </c>
      <c r="AD2277" s="100">
        <v>0</v>
      </c>
      <c r="AE2277" s="100">
        <v>1</v>
      </c>
      <c r="AF2277" s="100">
        <v>8</v>
      </c>
      <c r="AG2277" s="100">
        <v>2</v>
      </c>
      <c r="AH2277" s="100" t="s">
        <v>219</v>
      </c>
      <c r="AI2277" s="99">
        <v>0</v>
      </c>
      <c r="AJ2277" s="99">
        <v>2</v>
      </c>
      <c r="AK2277" s="99">
        <v>0</v>
      </c>
      <c r="AL2277" s="99">
        <v>1.5</v>
      </c>
      <c r="AM2277" s="100">
        <v>0</v>
      </c>
      <c r="AN2277" s="100">
        <v>0</v>
      </c>
      <c r="AO2277" s="100">
        <v>0</v>
      </c>
      <c r="AP2277" s="100">
        <v>1.5</v>
      </c>
      <c r="AQ2277" s="100">
        <v>1600</v>
      </c>
      <c r="AR2277" s="100">
        <v>1</v>
      </c>
      <c r="AS2277" s="100">
        <v>15</v>
      </c>
      <c r="AT2277" s="328" t="s">
        <v>5374</v>
      </c>
      <c r="AU2277" s="329" t="s">
        <v>5375</v>
      </c>
      <c r="AV2277" s="118"/>
      <c r="AW2277" s="110" t="s">
        <v>262</v>
      </c>
      <c r="AX2277" s="100" t="s">
        <v>221</v>
      </c>
      <c r="AY2277" s="107">
        <v>10000011</v>
      </c>
      <c r="AZ2277" s="107">
        <v>77001301</v>
      </c>
      <c r="BA2277" s="110" t="s">
        <v>222</v>
      </c>
      <c r="BB2277" s="100">
        <v>0</v>
      </c>
      <c r="BC2277" s="105">
        <v>0</v>
      </c>
      <c r="BD2277" s="105">
        <v>0</v>
      </c>
      <c r="BE2277" s="111" t="s">
        <v>5376</v>
      </c>
      <c r="BF2277" s="111" t="s">
        <v>5377</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77001305</v>
      </c>
      <c r="BU2277" s="23">
        <v>0</v>
      </c>
      <c r="BV2277" s="23"/>
      <c r="BW2277" s="23"/>
      <c r="BX2277" s="23"/>
      <c r="BY2277" s="23"/>
      <c r="BZ2277" s="23"/>
    </row>
    <row r="2278" ht="20.1" customHeight="1" spans="3:78">
      <c r="C2278" s="107">
        <v>77001303</v>
      </c>
      <c r="D2278" s="110" t="s">
        <v>816</v>
      </c>
      <c r="E2278" s="305" t="s">
        <v>817</v>
      </c>
      <c r="F2278" s="97">
        <v>1</v>
      </c>
      <c r="G2278" s="97">
        <v>0</v>
      </c>
      <c r="H2278" s="100">
        <v>0</v>
      </c>
      <c r="I2278" s="105">
        <v>0</v>
      </c>
      <c r="J2278" s="107">
        <v>1</v>
      </c>
      <c r="K2278" s="107">
        <v>0</v>
      </c>
      <c r="L2278" s="107">
        <v>0</v>
      </c>
      <c r="M2278" s="100">
        <v>0</v>
      </c>
      <c r="N2278" s="100">
        <v>0</v>
      </c>
      <c r="O2278" s="100">
        <v>2</v>
      </c>
      <c r="P2278" s="100">
        <v>3</v>
      </c>
      <c r="Q2278" s="100">
        <v>0.2</v>
      </c>
      <c r="R2278" s="100">
        <v>0</v>
      </c>
      <c r="S2278" s="99">
        <v>0</v>
      </c>
      <c r="T2278" s="100">
        <v>0</v>
      </c>
      <c r="U2278" s="100">
        <v>1</v>
      </c>
      <c r="V2278" s="97">
        <v>1</v>
      </c>
      <c r="W2278" s="100">
        <v>0</v>
      </c>
      <c r="X2278" s="100">
        <v>3</v>
      </c>
      <c r="Y2278" s="19">
        <v>0</v>
      </c>
      <c r="Z2278" s="100">
        <v>0</v>
      </c>
      <c r="AA2278" s="100">
        <v>1</v>
      </c>
      <c r="AB2278" s="100">
        <v>0</v>
      </c>
      <c r="AC2278" s="100">
        <v>0</v>
      </c>
      <c r="AD2278" s="100">
        <v>0</v>
      </c>
      <c r="AE2278" s="100">
        <v>1</v>
      </c>
      <c r="AF2278" s="100">
        <v>5</v>
      </c>
      <c r="AG2278" s="100">
        <v>1</v>
      </c>
      <c r="AH2278" s="100">
        <v>6</v>
      </c>
      <c r="AI2278" s="99">
        <v>0</v>
      </c>
      <c r="AJ2278" s="99">
        <v>1</v>
      </c>
      <c r="AK2278" s="99">
        <v>0</v>
      </c>
      <c r="AL2278" s="99">
        <v>3</v>
      </c>
      <c r="AM2278" s="100">
        <v>0</v>
      </c>
      <c r="AN2278" s="100">
        <v>1</v>
      </c>
      <c r="AO2278" s="100">
        <v>0</v>
      </c>
      <c r="AP2278" s="100">
        <v>1</v>
      </c>
      <c r="AQ2278" s="100">
        <v>3000</v>
      </c>
      <c r="AR2278" s="100">
        <v>1</v>
      </c>
      <c r="AS2278" s="100">
        <v>0</v>
      </c>
      <c r="AT2278" s="99">
        <v>0</v>
      </c>
      <c r="AU2278" s="329" t="s">
        <v>5375</v>
      </c>
      <c r="AV2278" s="118"/>
      <c r="AW2278" s="110" t="s">
        <v>623</v>
      </c>
      <c r="AX2278" s="100" t="s">
        <v>221</v>
      </c>
      <c r="AY2278" s="107">
        <v>10000011</v>
      </c>
      <c r="AZ2278" s="107">
        <v>77001302</v>
      </c>
      <c r="BA2278" s="104" t="s">
        <v>206</v>
      </c>
      <c r="BB2278" s="100">
        <v>0</v>
      </c>
      <c r="BC2278" s="105">
        <v>0</v>
      </c>
      <c r="BD2278" s="105">
        <v>0</v>
      </c>
      <c r="BE2278" s="111" t="s">
        <v>818</v>
      </c>
      <c r="BF2278" s="111" t="s">
        <v>819</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0</v>
      </c>
      <c r="BU2278" s="23">
        <v>0</v>
      </c>
      <c r="BV2278" s="23"/>
      <c r="BW2278" s="23"/>
      <c r="BX2278" s="23"/>
      <c r="BY2278" s="23"/>
      <c r="BZ2278" s="23"/>
    </row>
    <row r="2279" ht="20.1" customHeight="1" spans="3:78">
      <c r="C2279" s="107">
        <v>77001304</v>
      </c>
      <c r="D2279" s="119" t="s">
        <v>820</v>
      </c>
      <c r="E2279" s="119" t="s">
        <v>821</v>
      </c>
      <c r="F2279" s="97">
        <v>1</v>
      </c>
      <c r="G2279" s="97">
        <v>0</v>
      </c>
      <c r="H2279" s="97">
        <v>0</v>
      </c>
      <c r="I2279" s="98">
        <v>0</v>
      </c>
      <c r="J2279" s="97">
        <v>0</v>
      </c>
      <c r="K2279" s="97">
        <v>0</v>
      </c>
      <c r="L2279" s="98">
        <v>0</v>
      </c>
      <c r="M2279" s="98">
        <v>0</v>
      </c>
      <c r="N2279" s="97">
        <v>0</v>
      </c>
      <c r="O2279" s="100">
        <v>2</v>
      </c>
      <c r="P2279" s="100">
        <v>2</v>
      </c>
      <c r="Q2279" s="97">
        <v>0.8</v>
      </c>
      <c r="R2279" s="97">
        <v>0</v>
      </c>
      <c r="S2279" s="99">
        <v>0</v>
      </c>
      <c r="T2279" s="97">
        <v>0</v>
      </c>
      <c r="U2279" s="100">
        <v>1</v>
      </c>
      <c r="V2279" s="97">
        <v>1</v>
      </c>
      <c r="W2279" s="98">
        <v>0</v>
      </c>
      <c r="X2279" s="97">
        <v>3</v>
      </c>
      <c r="Y2279" s="19">
        <v>0</v>
      </c>
      <c r="Z2279" s="97">
        <v>0</v>
      </c>
      <c r="AA2279" s="97">
        <v>0</v>
      </c>
      <c r="AB2279" s="97">
        <v>0</v>
      </c>
      <c r="AC2279" s="98">
        <v>0</v>
      </c>
      <c r="AD2279" s="97">
        <v>0</v>
      </c>
      <c r="AE2279" s="97">
        <v>0</v>
      </c>
      <c r="AF2279" s="97">
        <v>12</v>
      </c>
      <c r="AG2279" s="97">
        <v>1</v>
      </c>
      <c r="AH2279" s="100">
        <v>2</v>
      </c>
      <c r="AI2279" s="101">
        <v>0</v>
      </c>
      <c r="AJ2279" s="101">
        <v>2</v>
      </c>
      <c r="AK2279" s="99">
        <v>0</v>
      </c>
      <c r="AL2279" s="97">
        <v>1.5</v>
      </c>
      <c r="AM2279" s="102">
        <v>0</v>
      </c>
      <c r="AN2279" s="97">
        <v>0</v>
      </c>
      <c r="AO2279" s="97">
        <v>0</v>
      </c>
      <c r="AP2279" s="97">
        <v>2.5</v>
      </c>
      <c r="AQ2279" s="100">
        <v>8000</v>
      </c>
      <c r="AR2279" s="97">
        <v>1.5</v>
      </c>
      <c r="AS2279" s="97">
        <v>10</v>
      </c>
      <c r="AT2279" s="99">
        <v>0</v>
      </c>
      <c r="AU2279" s="329" t="s">
        <v>5378</v>
      </c>
      <c r="AV2279" s="118"/>
      <c r="AW2279" s="104" t="s">
        <v>293</v>
      </c>
      <c r="AX2279" s="98">
        <v>0</v>
      </c>
      <c r="AY2279" s="98">
        <v>0</v>
      </c>
      <c r="AZ2279" s="107">
        <v>77001303</v>
      </c>
      <c r="BA2279" s="104" t="s">
        <v>592</v>
      </c>
      <c r="BB2279" s="100" t="s">
        <v>822</v>
      </c>
      <c r="BC2279" s="105">
        <v>0</v>
      </c>
      <c r="BD2279" s="105">
        <v>0</v>
      </c>
      <c r="BE2279" s="111" t="s">
        <v>5379</v>
      </c>
      <c r="BF2279" s="120" t="s">
        <v>5380</v>
      </c>
      <c r="BG2279" s="97">
        <v>2</v>
      </c>
      <c r="BH2279" s="97">
        <v>0</v>
      </c>
      <c r="BI2279" s="107">
        <v>0</v>
      </c>
      <c r="BJ2279" s="97">
        <v>1</v>
      </c>
      <c r="BK2279" s="97">
        <v>2</v>
      </c>
      <c r="BL2279" s="102">
        <v>0</v>
      </c>
      <c r="BM2279" s="97">
        <v>0</v>
      </c>
      <c r="BN2279" s="99">
        <v>0</v>
      </c>
      <c r="BO2279" s="99">
        <v>0</v>
      </c>
      <c r="BP2279" s="99">
        <v>0</v>
      </c>
      <c r="BQ2279" s="99">
        <v>0</v>
      </c>
      <c r="BR2279" s="99">
        <v>0</v>
      </c>
      <c r="BS2279" s="99">
        <v>0</v>
      </c>
      <c r="BT2279" s="99">
        <v>0</v>
      </c>
      <c r="BU2279" s="23">
        <v>0</v>
      </c>
      <c r="BV2279" s="23"/>
      <c r="BW2279" s="23"/>
      <c r="BX2279" s="23"/>
      <c r="BY2279" s="23"/>
      <c r="BZ2279" s="23"/>
    </row>
    <row r="2280" ht="20.1" customHeight="1" spans="3:78">
      <c r="C2280" s="107">
        <v>77001305</v>
      </c>
      <c r="D2280" s="110" t="s">
        <v>766</v>
      </c>
      <c r="E2280" s="305"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25" t="s">
        <v>5374</v>
      </c>
      <c r="AU2280" s="329" t="s">
        <v>5375</v>
      </c>
      <c r="AV2280" s="118"/>
      <c r="AW2280" s="110" t="s">
        <v>262</v>
      </c>
      <c r="AX2280" s="100" t="s">
        <v>221</v>
      </c>
      <c r="AY2280" s="107">
        <v>10000011</v>
      </c>
      <c r="AZ2280" s="107">
        <v>77001301</v>
      </c>
      <c r="BA2280" s="110" t="s">
        <v>222</v>
      </c>
      <c r="BB2280" s="100">
        <v>0</v>
      </c>
      <c r="BC2280" s="105">
        <v>0</v>
      </c>
      <c r="BD2280" s="105">
        <v>0</v>
      </c>
      <c r="BE2280" s="111" t="s">
        <v>5381</v>
      </c>
      <c r="BF2280" s="111" t="s">
        <v>5382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77001306</v>
      </c>
      <c r="BU2280" s="23">
        <v>0</v>
      </c>
      <c r="BV2280" s="23"/>
      <c r="BW2280" s="23"/>
      <c r="BX2280" s="23"/>
      <c r="BY2280" s="23"/>
      <c r="BZ2280" s="23"/>
    </row>
    <row r="2281" ht="20.1" customHeight="1" spans="3:78">
      <c r="C2281" s="107">
        <v>77001306</v>
      </c>
      <c r="D2281" s="110" t="s">
        <v>766</v>
      </c>
      <c r="E2281" s="305"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5" t="s">
        <v>5374</v>
      </c>
      <c r="AU2281" s="329" t="s">
        <v>5375</v>
      </c>
      <c r="AV2281" s="118"/>
      <c r="AW2281" s="110" t="s">
        <v>262</v>
      </c>
      <c r="AX2281" s="100" t="s">
        <v>221</v>
      </c>
      <c r="AY2281" s="107">
        <v>10000011</v>
      </c>
      <c r="AZ2281" s="107">
        <v>77001301</v>
      </c>
      <c r="BA2281" s="110" t="s">
        <v>222</v>
      </c>
      <c r="BB2281" s="100">
        <v>0</v>
      </c>
      <c r="BC2281" s="105">
        <v>0</v>
      </c>
      <c r="BD2281" s="105">
        <v>0</v>
      </c>
      <c r="BE2281" s="111" t="s">
        <v>5381</v>
      </c>
      <c r="BF2281" s="111" t="s">
        <v>5382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77001304</v>
      </c>
      <c r="BU2281" s="23">
        <v>0</v>
      </c>
      <c r="BV2281" s="23"/>
      <c r="BW2281" s="23"/>
      <c r="BX2281" s="23"/>
      <c r="BY2281" s="23"/>
      <c r="BZ2281" s="23"/>
    </row>
    <row r="2282" ht="20.1" customHeight="1" spans="3:78">
      <c r="C2282" s="107">
        <v>77001307</v>
      </c>
      <c r="D2282" s="110" t="s">
        <v>5383</v>
      </c>
      <c r="E2282" s="305" t="s">
        <v>5384</v>
      </c>
      <c r="F2282" s="97">
        <v>1</v>
      </c>
      <c r="G2282" s="97">
        <v>0</v>
      </c>
      <c r="H2282" s="107">
        <v>0</v>
      </c>
      <c r="I2282" s="105">
        <v>0</v>
      </c>
      <c r="J2282" s="107">
        <v>1</v>
      </c>
      <c r="K2282" s="107">
        <v>0</v>
      </c>
      <c r="L2282" s="107">
        <v>0</v>
      </c>
      <c r="M2282" s="100">
        <v>0</v>
      </c>
      <c r="N2282" s="100">
        <v>0</v>
      </c>
      <c r="O2282" s="100">
        <v>2</v>
      </c>
      <c r="P2282" s="100">
        <v>16</v>
      </c>
      <c r="Q2282" s="100">
        <v>5</v>
      </c>
      <c r="R2282" s="100">
        <v>0</v>
      </c>
      <c r="S2282" s="99">
        <v>0</v>
      </c>
      <c r="T2282" s="100">
        <v>0</v>
      </c>
      <c r="U2282" s="100">
        <v>1</v>
      </c>
      <c r="V2282" s="97">
        <v>1</v>
      </c>
      <c r="W2282" s="100">
        <v>0</v>
      </c>
      <c r="X2282" s="100">
        <v>2</v>
      </c>
      <c r="Y2282" s="19">
        <v>0</v>
      </c>
      <c r="Z2282" s="100">
        <v>0</v>
      </c>
      <c r="AA2282" s="100">
        <v>0</v>
      </c>
      <c r="AB2282" s="100">
        <v>0</v>
      </c>
      <c r="AC2282" s="100">
        <v>0</v>
      </c>
      <c r="AD2282" s="100">
        <v>0</v>
      </c>
      <c r="AE2282" s="100">
        <v>0</v>
      </c>
      <c r="AF2282" s="100">
        <v>0</v>
      </c>
      <c r="AG2282" s="100">
        <v>2</v>
      </c>
      <c r="AH2282" s="100" t="s">
        <v>219</v>
      </c>
      <c r="AI2282" s="99">
        <v>0</v>
      </c>
      <c r="AJ2282" s="99">
        <v>2</v>
      </c>
      <c r="AK2282" s="99">
        <v>0</v>
      </c>
      <c r="AL2282" s="99">
        <v>1.5</v>
      </c>
      <c r="AM2282" s="100">
        <v>0</v>
      </c>
      <c r="AN2282" s="100">
        <v>0</v>
      </c>
      <c r="AO2282" s="100">
        <v>0</v>
      </c>
      <c r="AP2282" s="100">
        <v>1</v>
      </c>
      <c r="AQ2282" s="100">
        <v>2000</v>
      </c>
      <c r="AR2282" s="100">
        <v>1</v>
      </c>
      <c r="AS2282" s="100">
        <v>0</v>
      </c>
      <c r="AT2282" s="99">
        <v>0</v>
      </c>
      <c r="AU2282" s="329" t="s">
        <v>5375</v>
      </c>
      <c r="AV2282" s="118"/>
      <c r="AW2282" s="104" t="s">
        <v>204</v>
      </c>
      <c r="AX2282" s="100" t="s">
        <v>551</v>
      </c>
      <c r="AY2282" s="107">
        <v>10001007</v>
      </c>
      <c r="AZ2282" s="107">
        <v>77001304</v>
      </c>
      <c r="BA2282" s="110" t="s">
        <v>206</v>
      </c>
      <c r="BB2282" s="100">
        <v>0</v>
      </c>
      <c r="BC2282" s="105">
        <v>0</v>
      </c>
      <c r="BD2282" s="105">
        <v>0</v>
      </c>
      <c r="BE2282" s="111" t="s">
        <v>5385</v>
      </c>
      <c r="BF2282" s="111" t="s">
        <v>5386</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0</v>
      </c>
      <c r="BU2282" s="23">
        <v>0</v>
      </c>
      <c r="BV2282" s="23"/>
      <c r="BW2282" s="23"/>
      <c r="BX2282" s="23"/>
      <c r="BY2282" s="23"/>
      <c r="BZ2282" s="23"/>
    </row>
    <row r="2283" ht="19.5" customHeight="1" spans="3:78">
      <c r="C2283" s="74">
        <v>77001401</v>
      </c>
      <c r="D2283" s="71" t="s">
        <v>5387</v>
      </c>
      <c r="E2283" s="71" t="s">
        <v>5388</v>
      </c>
      <c r="F2283" s="74">
        <v>1</v>
      </c>
      <c r="G2283" s="74">
        <v>0</v>
      </c>
      <c r="H2283" s="74">
        <v>0</v>
      </c>
      <c r="I2283" s="75">
        <v>0</v>
      </c>
      <c r="J2283" s="74">
        <v>1</v>
      </c>
      <c r="K2283" s="74">
        <v>0</v>
      </c>
      <c r="L2283" s="74">
        <v>0</v>
      </c>
      <c r="M2283" s="72">
        <v>0</v>
      </c>
      <c r="N2283" s="72">
        <v>0</v>
      </c>
      <c r="O2283" s="72">
        <v>2</v>
      </c>
      <c r="P2283" s="72">
        <v>16</v>
      </c>
      <c r="Q2283" s="72">
        <v>5</v>
      </c>
      <c r="R2283" s="72">
        <v>0</v>
      </c>
      <c r="S2283" s="73">
        <v>0</v>
      </c>
      <c r="T2283" s="72">
        <v>0</v>
      </c>
      <c r="U2283" s="72">
        <v>1</v>
      </c>
      <c r="V2283" s="72">
        <v>2</v>
      </c>
      <c r="W2283" s="72">
        <v>0</v>
      </c>
      <c r="X2283" s="72">
        <v>1</v>
      </c>
      <c r="Y2283" s="19">
        <v>0</v>
      </c>
      <c r="Z2283" s="72">
        <v>0</v>
      </c>
      <c r="AA2283" s="72">
        <v>1</v>
      </c>
      <c r="AB2283" s="72">
        <v>0</v>
      </c>
      <c r="AC2283" s="72">
        <v>0</v>
      </c>
      <c r="AD2283" s="72">
        <v>0</v>
      </c>
      <c r="AE2283" s="72">
        <v>1</v>
      </c>
      <c r="AF2283" s="72">
        <v>0</v>
      </c>
      <c r="AG2283" s="72">
        <v>1</v>
      </c>
      <c r="AH2283" s="72">
        <v>2</v>
      </c>
      <c r="AI2283" s="73">
        <v>0</v>
      </c>
      <c r="AJ2283" s="73">
        <v>2</v>
      </c>
      <c r="AK2283" s="73">
        <v>0</v>
      </c>
      <c r="AL2283" s="73">
        <v>4</v>
      </c>
      <c r="AM2283" s="72">
        <v>0</v>
      </c>
      <c r="AN2283" s="72">
        <v>1</v>
      </c>
      <c r="AO2283" s="72">
        <v>0</v>
      </c>
      <c r="AP2283" s="72">
        <v>0</v>
      </c>
      <c r="AQ2283" s="72">
        <v>9000</v>
      </c>
      <c r="AR2283" s="72">
        <v>0</v>
      </c>
      <c r="AS2283" s="72">
        <v>10</v>
      </c>
      <c r="AT2283" s="92">
        <v>0</v>
      </c>
      <c r="AU2283" s="324" t="s">
        <v>5389</v>
      </c>
      <c r="AV2283" s="93"/>
      <c r="AW2283" s="71" t="s">
        <v>293</v>
      </c>
      <c r="AX2283" s="72" t="s">
        <v>540</v>
      </c>
      <c r="AY2283" s="74">
        <v>10000007</v>
      </c>
      <c r="AZ2283" s="74">
        <v>77001401</v>
      </c>
      <c r="BA2283" s="71" t="s">
        <v>592</v>
      </c>
      <c r="BB2283" s="72" t="s">
        <v>5390</v>
      </c>
      <c r="BC2283" s="75">
        <v>0</v>
      </c>
      <c r="BD2283" s="75">
        <v>1</v>
      </c>
      <c r="BE2283" s="76" t="s">
        <v>5391</v>
      </c>
      <c r="BF2283" s="76" t="s">
        <v>5392</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ht="19.5" customHeight="1" spans="3:78">
      <c r="C2284" s="74">
        <v>77001402</v>
      </c>
      <c r="D2284" s="71" t="s">
        <v>3010</v>
      </c>
      <c r="E2284" s="71" t="s">
        <v>5393</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332" t="s">
        <v>5394</v>
      </c>
      <c r="AU2284" s="324" t="s">
        <v>5395</v>
      </c>
      <c r="AV2284" s="93"/>
      <c r="AW2284" s="88" t="s">
        <v>204</v>
      </c>
      <c r="AX2284" s="72" t="s">
        <v>540</v>
      </c>
      <c r="AY2284" s="74">
        <v>0</v>
      </c>
      <c r="AZ2284" s="74">
        <v>77001403</v>
      </c>
      <c r="BA2284" s="71" t="s">
        <v>206</v>
      </c>
      <c r="BB2284" s="72">
        <v>0</v>
      </c>
      <c r="BC2284" s="75">
        <v>0</v>
      </c>
      <c r="BD2284" s="75">
        <v>0</v>
      </c>
      <c r="BE2284" s="76" t="s">
        <v>2405</v>
      </c>
      <c r="BF2284" s="76" t="s">
        <v>2406</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ht="19.5" customHeight="1" spans="3:78">
      <c r="C2285" s="74">
        <v>77001403</v>
      </c>
      <c r="D2285" s="71" t="s">
        <v>3010</v>
      </c>
      <c r="E2285" s="71" t="s">
        <v>5393</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73">
        <v>0</v>
      </c>
      <c r="AU2285" s="324" t="s">
        <v>5395</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ht="19.5" customHeight="1" spans="3:78">
      <c r="C2286" s="74">
        <v>77001404</v>
      </c>
      <c r="D2286" s="71" t="s">
        <v>5396</v>
      </c>
      <c r="E2286" s="71" t="s">
        <v>5397</v>
      </c>
      <c r="F2286" s="74">
        <v>1</v>
      </c>
      <c r="G2286" s="74">
        <v>0</v>
      </c>
      <c r="H2286" s="74">
        <v>0</v>
      </c>
      <c r="I2286" s="75">
        <v>0</v>
      </c>
      <c r="J2286" s="74">
        <v>1</v>
      </c>
      <c r="K2286" s="74">
        <v>0</v>
      </c>
      <c r="L2286" s="74">
        <v>0</v>
      </c>
      <c r="M2286" s="72">
        <v>0</v>
      </c>
      <c r="N2286" s="72">
        <v>0</v>
      </c>
      <c r="O2286" s="72">
        <v>2</v>
      </c>
      <c r="P2286" s="72">
        <v>10</v>
      </c>
      <c r="Q2286" s="72">
        <v>0.3</v>
      </c>
      <c r="R2286" s="72">
        <v>0</v>
      </c>
      <c r="S2286" s="73">
        <v>3</v>
      </c>
      <c r="T2286" s="72">
        <v>0</v>
      </c>
      <c r="U2286" s="72">
        <v>1</v>
      </c>
      <c r="V2286" s="72">
        <v>2</v>
      </c>
      <c r="W2286" s="72">
        <v>0</v>
      </c>
      <c r="X2286" s="72">
        <v>1</v>
      </c>
      <c r="Y2286" s="19">
        <v>0</v>
      </c>
      <c r="Z2286" s="72">
        <v>0</v>
      </c>
      <c r="AA2286" s="72">
        <v>1</v>
      </c>
      <c r="AB2286" s="72">
        <v>0</v>
      </c>
      <c r="AC2286" s="72">
        <v>0</v>
      </c>
      <c r="AD2286" s="72">
        <v>0</v>
      </c>
      <c r="AE2286" s="72">
        <v>1</v>
      </c>
      <c r="AF2286" s="72">
        <v>2</v>
      </c>
      <c r="AG2286" s="72">
        <v>1</v>
      </c>
      <c r="AH2286" s="72">
        <v>2</v>
      </c>
      <c r="AI2286" s="73">
        <v>0</v>
      </c>
      <c r="AJ2286" s="73">
        <v>2</v>
      </c>
      <c r="AK2286" s="73">
        <v>0</v>
      </c>
      <c r="AL2286" s="73">
        <v>1</v>
      </c>
      <c r="AM2286" s="72">
        <v>0</v>
      </c>
      <c r="AN2286" s="72">
        <v>1</v>
      </c>
      <c r="AO2286" s="72">
        <v>0</v>
      </c>
      <c r="AP2286" s="72">
        <v>0</v>
      </c>
      <c r="AQ2286" s="72">
        <v>5000</v>
      </c>
      <c r="AR2286" s="72">
        <v>0</v>
      </c>
      <c r="AS2286" s="72">
        <v>20</v>
      </c>
      <c r="AT2286" s="92">
        <v>0</v>
      </c>
      <c r="AU2286" s="324" t="s">
        <v>5398</v>
      </c>
      <c r="AV2286" s="93"/>
      <c r="AW2286" s="71" t="s">
        <v>262</v>
      </c>
      <c r="AX2286" s="72" t="s">
        <v>540</v>
      </c>
      <c r="AY2286" s="74">
        <v>10000007</v>
      </c>
      <c r="AZ2286" s="74">
        <v>77001402</v>
      </c>
      <c r="BA2286" s="71" t="s">
        <v>592</v>
      </c>
      <c r="BB2286" s="72" t="s">
        <v>5399</v>
      </c>
      <c r="BC2286" s="75">
        <v>0</v>
      </c>
      <c r="BD2286" s="75">
        <v>1</v>
      </c>
      <c r="BE2286" s="76" t="s">
        <v>5400</v>
      </c>
      <c r="BF2286" s="76" t="s">
        <v>5401</v>
      </c>
      <c r="BG2286" s="72">
        <v>0</v>
      </c>
      <c r="BH2286" s="72">
        <v>0</v>
      </c>
      <c r="BI2286" s="72">
        <v>0</v>
      </c>
      <c r="BJ2286" s="72">
        <v>0</v>
      </c>
      <c r="BK2286" s="72">
        <v>0</v>
      </c>
      <c r="BL2286" s="72">
        <v>0</v>
      </c>
      <c r="BM2286" s="90">
        <v>0</v>
      </c>
      <c r="BN2286" s="73">
        <v>0</v>
      </c>
      <c r="BO2286" s="73">
        <v>0</v>
      </c>
      <c r="BP2286" s="73">
        <v>0</v>
      </c>
      <c r="BQ2286" s="73">
        <v>0</v>
      </c>
      <c r="BR2286" s="73">
        <v>0</v>
      </c>
      <c r="BS2286" s="73">
        <v>1</v>
      </c>
      <c r="BT2286" s="73">
        <v>0</v>
      </c>
      <c r="BU2286" s="23">
        <v>0</v>
      </c>
      <c r="BV2286" s="23"/>
      <c r="BW2286" s="23"/>
      <c r="BX2286" s="23"/>
      <c r="BY2286" s="23"/>
      <c r="BZ2286" s="23"/>
    </row>
    <row r="2287" ht="19.5" customHeight="1" spans="3:78">
      <c r="C2287" s="74">
        <v>77001405</v>
      </c>
      <c r="D2287" s="71" t="s">
        <v>1051</v>
      </c>
      <c r="E2287" s="71" t="s">
        <v>1052</v>
      </c>
      <c r="F2287" s="74">
        <v>1</v>
      </c>
      <c r="G2287" s="74">
        <v>0</v>
      </c>
      <c r="H2287" s="74">
        <v>0</v>
      </c>
      <c r="I2287" s="75">
        <v>0</v>
      </c>
      <c r="J2287" s="74">
        <v>1</v>
      </c>
      <c r="K2287" s="74">
        <v>0</v>
      </c>
      <c r="L2287" s="74">
        <v>0</v>
      </c>
      <c r="M2287" s="72">
        <v>0</v>
      </c>
      <c r="N2287" s="72">
        <v>0</v>
      </c>
      <c r="O2287" s="72">
        <v>2</v>
      </c>
      <c r="P2287" s="72">
        <v>3</v>
      </c>
      <c r="Q2287" s="72">
        <v>0.1</v>
      </c>
      <c r="R2287" s="72">
        <v>0</v>
      </c>
      <c r="S2287" s="73">
        <v>0</v>
      </c>
      <c r="T2287" s="72">
        <v>0</v>
      </c>
      <c r="U2287" s="72">
        <v>1</v>
      </c>
      <c r="V2287" s="72">
        <v>2</v>
      </c>
      <c r="W2287" s="72">
        <v>0</v>
      </c>
      <c r="X2287" s="72">
        <v>1</v>
      </c>
      <c r="Y2287" s="19">
        <v>0</v>
      </c>
      <c r="Z2287" s="72">
        <v>0</v>
      </c>
      <c r="AA2287" s="72">
        <v>1</v>
      </c>
      <c r="AB2287" s="72">
        <v>0</v>
      </c>
      <c r="AC2287" s="72">
        <v>0</v>
      </c>
      <c r="AD2287" s="72">
        <v>1</v>
      </c>
      <c r="AE2287" s="72">
        <v>0</v>
      </c>
      <c r="AF2287" s="72">
        <v>0</v>
      </c>
      <c r="AG2287" s="72">
        <v>1</v>
      </c>
      <c r="AH2287" s="72">
        <v>3</v>
      </c>
      <c r="AI2287" s="73">
        <v>4</v>
      </c>
      <c r="AJ2287" s="73">
        <v>1</v>
      </c>
      <c r="AK2287" s="73">
        <v>0</v>
      </c>
      <c r="AL2287" s="73">
        <v>1.5</v>
      </c>
      <c r="AM2287" s="72">
        <v>0</v>
      </c>
      <c r="AN2287" s="72">
        <v>0</v>
      </c>
      <c r="AO2287" s="72">
        <v>0</v>
      </c>
      <c r="AP2287" s="72">
        <v>0</v>
      </c>
      <c r="AQ2287" s="72">
        <v>6000</v>
      </c>
      <c r="AR2287" s="72">
        <v>0.8</v>
      </c>
      <c r="AS2287" s="72">
        <v>0</v>
      </c>
      <c r="AT2287" s="73">
        <v>0</v>
      </c>
      <c r="AU2287" s="324" t="s">
        <v>5395</v>
      </c>
      <c r="AV2287" s="93"/>
      <c r="AW2287" s="88" t="s">
        <v>205</v>
      </c>
      <c r="AX2287" s="72" t="s">
        <v>540</v>
      </c>
      <c r="AY2287" s="74">
        <v>0</v>
      </c>
      <c r="AZ2287" s="74">
        <v>77001404</v>
      </c>
      <c r="BA2287" s="71" t="s">
        <v>206</v>
      </c>
      <c r="BB2287" s="72" t="s">
        <v>5402</v>
      </c>
      <c r="BC2287" s="75">
        <v>0</v>
      </c>
      <c r="BD2287" s="75">
        <v>0</v>
      </c>
      <c r="BE2287" s="76" t="s">
        <v>5403</v>
      </c>
      <c r="BF2287" s="76" t="s">
        <v>5404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ht="20.1" customHeight="1" spans="3:78">
      <c r="C2288" s="74">
        <v>77001406</v>
      </c>
      <c r="D2288" s="131" t="s">
        <v>1045</v>
      </c>
      <c r="E2288" s="131" t="s">
        <v>1046</v>
      </c>
      <c r="F2288" s="73">
        <v>1</v>
      </c>
      <c r="G2288" s="74">
        <v>0</v>
      </c>
      <c r="H2288" s="73">
        <v>0</v>
      </c>
      <c r="I2288" s="73">
        <v>0</v>
      </c>
      <c r="J2288" s="73">
        <v>1</v>
      </c>
      <c r="K2288" s="73">
        <v>0</v>
      </c>
      <c r="L2288" s="73">
        <v>0</v>
      </c>
      <c r="M2288" s="73">
        <v>0</v>
      </c>
      <c r="N2288" s="73">
        <v>0</v>
      </c>
      <c r="O2288" s="73">
        <v>2</v>
      </c>
      <c r="P2288" s="73">
        <v>2</v>
      </c>
      <c r="Q2288" s="73">
        <v>0.8</v>
      </c>
      <c r="R2288" s="73">
        <v>0</v>
      </c>
      <c r="S2288" s="73">
        <v>0</v>
      </c>
      <c r="T2288" s="73">
        <v>0</v>
      </c>
      <c r="U2288" s="73">
        <v>1</v>
      </c>
      <c r="V2288" s="73">
        <v>2</v>
      </c>
      <c r="W2288" s="73">
        <v>0</v>
      </c>
      <c r="X2288" s="73">
        <v>0</v>
      </c>
      <c r="Y2288" s="19">
        <v>0</v>
      </c>
      <c r="Z2288" s="73">
        <v>0</v>
      </c>
      <c r="AA2288" s="73">
        <v>1</v>
      </c>
      <c r="AB2288" s="73">
        <v>0</v>
      </c>
      <c r="AC2288" s="73">
        <v>0</v>
      </c>
      <c r="AD2288" s="73">
        <v>0</v>
      </c>
      <c r="AE2288" s="73">
        <v>0</v>
      </c>
      <c r="AF2288" s="73">
        <v>12</v>
      </c>
      <c r="AG2288" s="73">
        <v>1</v>
      </c>
      <c r="AH2288" s="73">
        <v>8</v>
      </c>
      <c r="AI2288" s="73">
        <v>0</v>
      </c>
      <c r="AJ2288" s="73">
        <v>1</v>
      </c>
      <c r="AK2288" s="73">
        <v>0</v>
      </c>
      <c r="AL2288" s="73">
        <v>4</v>
      </c>
      <c r="AM2288" s="73">
        <v>0</v>
      </c>
      <c r="AN2288" s="73">
        <v>0</v>
      </c>
      <c r="AO2288" s="73">
        <v>0</v>
      </c>
      <c r="AP2288" s="73">
        <v>0</v>
      </c>
      <c r="AQ2288" s="73">
        <v>2000</v>
      </c>
      <c r="AR2288" s="73">
        <v>1.5</v>
      </c>
      <c r="AS2288" s="73">
        <v>0</v>
      </c>
      <c r="AT2288" s="73">
        <v>0</v>
      </c>
      <c r="AU2288" s="73">
        <v>0</v>
      </c>
      <c r="AV2288" s="73"/>
      <c r="AW2288" s="131" t="s">
        <v>623</v>
      </c>
      <c r="AX2288" s="73" t="s">
        <v>1047</v>
      </c>
      <c r="AY2288" s="73">
        <v>0</v>
      </c>
      <c r="AZ2288" s="73">
        <v>77001405</v>
      </c>
      <c r="BA2288" s="131" t="s">
        <v>1048</v>
      </c>
      <c r="BB2288" s="73">
        <v>0</v>
      </c>
      <c r="BC2288" s="73">
        <v>0</v>
      </c>
      <c r="BD2288" s="73">
        <v>0</v>
      </c>
      <c r="BE2288" s="132" t="s">
        <v>1049</v>
      </c>
      <c r="BF2288" s="132" t="s">
        <v>1050</v>
      </c>
      <c r="BG2288" s="73">
        <v>0</v>
      </c>
      <c r="BH2288" s="73">
        <v>0</v>
      </c>
      <c r="BI2288" s="73">
        <v>0</v>
      </c>
      <c r="BJ2288" s="73">
        <v>0</v>
      </c>
      <c r="BK2288" s="73">
        <v>0</v>
      </c>
      <c r="BL2288" s="73">
        <v>0</v>
      </c>
      <c r="BM2288" s="133">
        <v>0</v>
      </c>
      <c r="BN2288" s="73">
        <v>0</v>
      </c>
      <c r="BO2288" s="73">
        <v>0</v>
      </c>
      <c r="BP2288" s="73">
        <v>1000</v>
      </c>
      <c r="BQ2288" s="73">
        <v>0</v>
      </c>
      <c r="BR2288" s="73">
        <v>0</v>
      </c>
      <c r="BS2288" s="73">
        <v>0</v>
      </c>
      <c r="BT2288" s="73">
        <v>0</v>
      </c>
      <c r="BU2288" s="23">
        <v>0</v>
      </c>
      <c r="BV2288" s="23"/>
      <c r="BW2288" s="23"/>
      <c r="BX2288" s="23"/>
      <c r="BY2288" s="23"/>
      <c r="BZ2288" s="23"/>
    </row>
    <row r="2289" ht="19.5" customHeight="1" spans="3:78">
      <c r="C2289" s="74">
        <v>77001407</v>
      </c>
      <c r="D2289" s="71" t="s">
        <v>5405</v>
      </c>
      <c r="E2289" s="71" t="s">
        <v>5406</v>
      </c>
      <c r="F2289" s="74">
        <v>1</v>
      </c>
      <c r="G2289" s="74">
        <v>0</v>
      </c>
      <c r="H2289" s="74">
        <v>0</v>
      </c>
      <c r="I2289" s="75">
        <v>0</v>
      </c>
      <c r="J2289" s="74">
        <v>1</v>
      </c>
      <c r="K2289" s="74">
        <v>0</v>
      </c>
      <c r="L2289" s="74">
        <v>0</v>
      </c>
      <c r="M2289" s="72">
        <v>0</v>
      </c>
      <c r="N2289" s="72">
        <v>0</v>
      </c>
      <c r="O2289" s="72">
        <v>2</v>
      </c>
      <c r="P2289" s="72">
        <v>10</v>
      </c>
      <c r="Q2289" s="72">
        <v>0.15</v>
      </c>
      <c r="R2289" s="72">
        <v>0</v>
      </c>
      <c r="S2289" s="73">
        <v>0</v>
      </c>
      <c r="T2289" s="72">
        <v>0</v>
      </c>
      <c r="U2289" s="72">
        <v>1</v>
      </c>
      <c r="V2289" s="72">
        <v>2</v>
      </c>
      <c r="W2289" s="72">
        <v>0</v>
      </c>
      <c r="X2289" s="72">
        <v>2</v>
      </c>
      <c r="Y2289" s="19">
        <v>0</v>
      </c>
      <c r="Z2289" s="72">
        <v>0</v>
      </c>
      <c r="AA2289" s="72">
        <v>1</v>
      </c>
      <c r="AB2289" s="72">
        <v>0</v>
      </c>
      <c r="AC2289" s="72">
        <v>0</v>
      </c>
      <c r="AD2289" s="72">
        <v>0</v>
      </c>
      <c r="AE2289" s="72">
        <v>1</v>
      </c>
      <c r="AF2289" s="72">
        <v>3</v>
      </c>
      <c r="AG2289" s="72">
        <v>1</v>
      </c>
      <c r="AH2289" s="72">
        <v>4</v>
      </c>
      <c r="AI2289" s="73">
        <v>1</v>
      </c>
      <c r="AJ2289" s="73">
        <v>1</v>
      </c>
      <c r="AK2289" s="73">
        <v>0</v>
      </c>
      <c r="AL2289" s="73">
        <v>3</v>
      </c>
      <c r="AM2289" s="72">
        <v>0</v>
      </c>
      <c r="AN2289" s="72">
        <v>1</v>
      </c>
      <c r="AO2289" s="72">
        <v>0</v>
      </c>
      <c r="AP2289" s="72">
        <v>1</v>
      </c>
      <c r="AQ2289" s="72">
        <v>3000</v>
      </c>
      <c r="AR2289" s="72">
        <v>1</v>
      </c>
      <c r="AS2289" s="72">
        <v>0</v>
      </c>
      <c r="AT2289" s="73">
        <v>0</v>
      </c>
      <c r="AU2289" s="324" t="s">
        <v>5398</v>
      </c>
      <c r="AV2289" s="93"/>
      <c r="AW2289" s="88" t="s">
        <v>293</v>
      </c>
      <c r="AX2289" s="72" t="s">
        <v>540</v>
      </c>
      <c r="AY2289" s="74">
        <v>0</v>
      </c>
      <c r="AZ2289" s="74">
        <v>77001407</v>
      </c>
      <c r="BA2289" s="71" t="s">
        <v>206</v>
      </c>
      <c r="BB2289" s="72">
        <v>0</v>
      </c>
      <c r="BC2289" s="75">
        <v>0</v>
      </c>
      <c r="BD2289" s="75">
        <v>0</v>
      </c>
      <c r="BE2289" s="76" t="s">
        <v>5407</v>
      </c>
      <c r="BF2289" s="76" t="s">
        <v>5408</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ht="19.5" customHeight="1" spans="3:78">
      <c r="C2290" s="296">
        <v>77001501</v>
      </c>
      <c r="D2290" s="297" t="s">
        <v>5409</v>
      </c>
      <c r="E2290" s="297" t="s">
        <v>5410</v>
      </c>
      <c r="F2290" s="296">
        <v>1</v>
      </c>
      <c r="G2290" s="296">
        <v>0</v>
      </c>
      <c r="H2290" s="296">
        <v>0</v>
      </c>
      <c r="I2290" s="299">
        <v>0</v>
      </c>
      <c r="J2290" s="296">
        <v>1</v>
      </c>
      <c r="K2290" s="296">
        <v>0</v>
      </c>
      <c r="L2290" s="296">
        <v>0</v>
      </c>
      <c r="M2290" s="298">
        <v>0</v>
      </c>
      <c r="N2290" s="298">
        <v>0</v>
      </c>
      <c r="O2290" s="298">
        <v>2</v>
      </c>
      <c r="P2290" s="298">
        <v>2</v>
      </c>
      <c r="Q2290" s="298">
        <v>0.5</v>
      </c>
      <c r="R2290" s="298">
        <v>0</v>
      </c>
      <c r="S2290" s="23">
        <v>0</v>
      </c>
      <c r="T2290" s="298">
        <v>0</v>
      </c>
      <c r="U2290" s="298">
        <v>1</v>
      </c>
      <c r="V2290" s="298">
        <v>2</v>
      </c>
      <c r="W2290" s="298">
        <v>0</v>
      </c>
      <c r="X2290" s="298">
        <v>2</v>
      </c>
      <c r="Y2290" s="19">
        <v>0</v>
      </c>
      <c r="Z2290" s="298">
        <v>0</v>
      </c>
      <c r="AA2290" s="298">
        <v>1</v>
      </c>
      <c r="AB2290" s="298">
        <v>0</v>
      </c>
      <c r="AC2290" s="298">
        <v>0</v>
      </c>
      <c r="AD2290" s="298">
        <v>0</v>
      </c>
      <c r="AE2290" s="298">
        <v>1</v>
      </c>
      <c r="AF2290" s="298">
        <v>30</v>
      </c>
      <c r="AG2290" s="298">
        <v>1</v>
      </c>
      <c r="AH2290" s="298">
        <v>4</v>
      </c>
      <c r="AI2290" s="23">
        <v>0</v>
      </c>
      <c r="AJ2290" s="23">
        <v>1</v>
      </c>
      <c r="AK2290" s="23">
        <v>0</v>
      </c>
      <c r="AL2290" s="23">
        <v>3</v>
      </c>
      <c r="AM2290" s="298">
        <v>0</v>
      </c>
      <c r="AN2290" s="298">
        <v>1</v>
      </c>
      <c r="AO2290" s="298">
        <v>0</v>
      </c>
      <c r="AP2290" s="298">
        <v>1</v>
      </c>
      <c r="AQ2290" s="298">
        <v>3000</v>
      </c>
      <c r="AR2290" s="298">
        <v>1</v>
      </c>
      <c r="AS2290" s="298">
        <v>0</v>
      </c>
      <c r="AT2290" s="23">
        <v>97005001</v>
      </c>
      <c r="AU2290" s="361" t="s">
        <v>5411</v>
      </c>
      <c r="AV2290" s="303"/>
      <c r="AW2290" s="300" t="s">
        <v>293</v>
      </c>
      <c r="AX2290" s="298" t="s">
        <v>540</v>
      </c>
      <c r="AY2290" s="296">
        <v>0</v>
      </c>
      <c r="AZ2290" s="296">
        <v>77001501</v>
      </c>
      <c r="BA2290" s="297" t="s">
        <v>206</v>
      </c>
      <c r="BB2290" s="298">
        <v>0</v>
      </c>
      <c r="BC2290" s="299">
        <v>0</v>
      </c>
      <c r="BD2290" s="299">
        <v>0</v>
      </c>
      <c r="BE2290" s="301" t="s">
        <v>5412</v>
      </c>
      <c r="BF2290" s="301" t="s">
        <v>5413</v>
      </c>
      <c r="BG2290" s="298">
        <v>0</v>
      </c>
      <c r="BH2290" s="298">
        <v>0</v>
      </c>
      <c r="BI2290" s="298">
        <v>0</v>
      </c>
      <c r="BJ2290" s="298">
        <v>0</v>
      </c>
      <c r="BK2290" s="298">
        <v>0</v>
      </c>
      <c r="BL2290" s="298">
        <v>0</v>
      </c>
      <c r="BM2290" s="302">
        <v>0</v>
      </c>
      <c r="BN2290" s="23">
        <v>0</v>
      </c>
      <c r="BO2290" s="23">
        <v>0</v>
      </c>
      <c r="BP2290" s="23">
        <v>0</v>
      </c>
      <c r="BQ2290" s="23">
        <v>0</v>
      </c>
      <c r="BR2290" s="23">
        <v>0</v>
      </c>
      <c r="BS2290" s="23">
        <v>0</v>
      </c>
      <c r="BT2290" s="23">
        <v>0</v>
      </c>
      <c r="BU2290" s="23">
        <v>0</v>
      </c>
      <c r="BV2290" s="23"/>
      <c r="BW2290" s="23"/>
      <c r="BX2290" s="23"/>
      <c r="BY2290" s="23"/>
      <c r="BZ2290" s="23"/>
    </row>
    <row r="2291" ht="20.1" customHeight="1" spans="3:78">
      <c r="C2291" s="296">
        <v>77001502</v>
      </c>
      <c r="D2291" s="297" t="s">
        <v>5414</v>
      </c>
      <c r="E2291" s="297" t="s">
        <v>5415</v>
      </c>
      <c r="F2291" s="298">
        <v>1</v>
      </c>
      <c r="G2291" s="298">
        <v>0</v>
      </c>
      <c r="H2291" s="298">
        <v>0</v>
      </c>
      <c r="I2291" s="299">
        <v>0</v>
      </c>
      <c r="J2291" s="296">
        <v>1</v>
      </c>
      <c r="K2291" s="298">
        <v>0</v>
      </c>
      <c r="L2291" s="298">
        <v>0</v>
      </c>
      <c r="M2291" s="298">
        <v>0</v>
      </c>
      <c r="N2291" s="298">
        <v>0</v>
      </c>
      <c r="O2291" s="298">
        <v>2</v>
      </c>
      <c r="P2291" s="298">
        <v>3</v>
      </c>
      <c r="Q2291" s="298">
        <v>0.2</v>
      </c>
      <c r="R2291" s="298">
        <v>0</v>
      </c>
      <c r="S2291" s="23">
        <v>0</v>
      </c>
      <c r="T2291" s="298">
        <v>0</v>
      </c>
      <c r="U2291" s="298">
        <v>1</v>
      </c>
      <c r="V2291" s="298">
        <v>1</v>
      </c>
      <c r="W2291" s="298">
        <v>0</v>
      </c>
      <c r="X2291" s="298">
        <v>1</v>
      </c>
      <c r="Y2291" s="19">
        <v>0</v>
      </c>
      <c r="Z2291" s="298">
        <v>0</v>
      </c>
      <c r="AA2291" s="298">
        <v>1</v>
      </c>
      <c r="AB2291" s="298">
        <v>0</v>
      </c>
      <c r="AC2291" s="298">
        <v>0</v>
      </c>
      <c r="AD2291" s="298">
        <v>0</v>
      </c>
      <c r="AE2291" s="298">
        <v>1</v>
      </c>
      <c r="AF2291" s="298">
        <v>6</v>
      </c>
      <c r="AG2291" s="298">
        <v>1</v>
      </c>
      <c r="AH2291" s="298">
        <v>3</v>
      </c>
      <c r="AI2291" s="23">
        <v>0</v>
      </c>
      <c r="AJ2291" s="23">
        <v>1</v>
      </c>
      <c r="AK2291" s="23">
        <v>0</v>
      </c>
      <c r="AL2291" s="23">
        <v>2</v>
      </c>
      <c r="AM2291" s="298">
        <v>0</v>
      </c>
      <c r="AN2291" s="298">
        <v>0</v>
      </c>
      <c r="AO2291" s="298">
        <v>0</v>
      </c>
      <c r="AP2291" s="298">
        <v>1</v>
      </c>
      <c r="AQ2291" s="298">
        <v>1100</v>
      </c>
      <c r="AR2291" s="298">
        <v>1</v>
      </c>
      <c r="AS2291" s="298">
        <v>0</v>
      </c>
      <c r="AT2291" s="23">
        <v>0</v>
      </c>
      <c r="AU2291" s="298">
        <v>97005003</v>
      </c>
      <c r="AV2291" s="298"/>
      <c r="AW2291" s="297" t="s">
        <v>204</v>
      </c>
      <c r="AX2291" s="298" t="s">
        <v>540</v>
      </c>
      <c r="AY2291" s="296">
        <v>10000001</v>
      </c>
      <c r="AZ2291" s="296">
        <v>77001505</v>
      </c>
      <c r="BA2291" s="297" t="s">
        <v>777</v>
      </c>
      <c r="BB2291" s="298">
        <v>0</v>
      </c>
      <c r="BC2291" s="299">
        <v>0</v>
      </c>
      <c r="BD2291" s="299">
        <v>0</v>
      </c>
      <c r="BE2291" s="306" t="s">
        <v>5416</v>
      </c>
      <c r="BF2291" s="306" t="s">
        <v>5417</v>
      </c>
      <c r="BG2291" s="298">
        <v>0</v>
      </c>
      <c r="BH2291" s="298">
        <v>0</v>
      </c>
      <c r="BI2291" s="298">
        <v>0</v>
      </c>
      <c r="BJ2291" s="298">
        <v>0</v>
      </c>
      <c r="BK2291" s="298">
        <v>0</v>
      </c>
      <c r="BL2291" s="298">
        <v>0</v>
      </c>
      <c r="BM2291" s="302">
        <v>0</v>
      </c>
      <c r="BN2291" s="23">
        <v>0</v>
      </c>
      <c r="BO2291" s="23">
        <v>0</v>
      </c>
      <c r="BP2291" s="23">
        <v>0</v>
      </c>
      <c r="BQ2291" s="23">
        <v>0</v>
      </c>
      <c r="BR2291" s="23">
        <v>0</v>
      </c>
      <c r="BS2291" s="23">
        <v>0</v>
      </c>
      <c r="BT2291" s="23">
        <v>77001508</v>
      </c>
      <c r="BU2291" s="23">
        <v>0</v>
      </c>
      <c r="BV2291" s="23"/>
      <c r="BW2291" s="23"/>
      <c r="BX2291" s="23"/>
      <c r="BY2291" s="23"/>
      <c r="BZ2291" s="23"/>
    </row>
    <row r="2292" ht="19.5" customHeight="1" spans="3:78">
      <c r="C2292" s="296">
        <v>77001503</v>
      </c>
      <c r="D2292" s="297" t="s">
        <v>5418</v>
      </c>
      <c r="E2292" s="297" t="s">
        <v>5419</v>
      </c>
      <c r="F2292" s="296">
        <v>1</v>
      </c>
      <c r="G2292" s="298">
        <v>0</v>
      </c>
      <c r="H2292" s="296">
        <v>0</v>
      </c>
      <c r="I2292" s="299">
        <v>0</v>
      </c>
      <c r="J2292" s="296">
        <v>1</v>
      </c>
      <c r="K2292" s="296">
        <v>0</v>
      </c>
      <c r="L2292" s="296">
        <v>0</v>
      </c>
      <c r="M2292" s="298">
        <v>0</v>
      </c>
      <c r="N2292" s="298">
        <v>0</v>
      </c>
      <c r="O2292" s="298">
        <v>2</v>
      </c>
      <c r="P2292" s="298">
        <v>1</v>
      </c>
      <c r="Q2292" s="298">
        <v>0.2</v>
      </c>
      <c r="R2292" s="298">
        <v>0</v>
      </c>
      <c r="S2292" s="23">
        <v>0</v>
      </c>
      <c r="T2292" s="298">
        <v>0</v>
      </c>
      <c r="U2292" s="298">
        <v>1</v>
      </c>
      <c r="V2292" s="298">
        <v>2</v>
      </c>
      <c r="W2292" s="298">
        <v>0</v>
      </c>
      <c r="X2292" s="298">
        <v>0.8</v>
      </c>
      <c r="Y2292" s="19">
        <v>0</v>
      </c>
      <c r="Z2292" s="298">
        <v>0</v>
      </c>
      <c r="AA2292" s="298">
        <v>1</v>
      </c>
      <c r="AB2292" s="298">
        <v>0</v>
      </c>
      <c r="AC2292" s="298">
        <v>0</v>
      </c>
      <c r="AD2292" s="298">
        <v>0</v>
      </c>
      <c r="AE2292" s="298">
        <v>0</v>
      </c>
      <c r="AF2292" s="298">
        <v>14</v>
      </c>
      <c r="AG2292" s="298">
        <v>1</v>
      </c>
      <c r="AH2292" s="298">
        <v>3</v>
      </c>
      <c r="AI2292" s="23">
        <v>1</v>
      </c>
      <c r="AJ2292" s="23">
        <v>0</v>
      </c>
      <c r="AK2292" s="23">
        <v>0</v>
      </c>
      <c r="AL2292" s="23">
        <v>0</v>
      </c>
      <c r="AM2292" s="298">
        <v>0</v>
      </c>
      <c r="AN2292" s="298">
        <v>0</v>
      </c>
      <c r="AO2292" s="298">
        <v>0</v>
      </c>
      <c r="AP2292" s="298">
        <v>0</v>
      </c>
      <c r="AQ2292" s="298">
        <v>999999</v>
      </c>
      <c r="AR2292" s="298">
        <v>0</v>
      </c>
      <c r="AS2292" s="298">
        <v>0</v>
      </c>
      <c r="AT2292" s="23">
        <v>97005004</v>
      </c>
      <c r="AU2292" s="298">
        <v>97005002</v>
      </c>
      <c r="AV2292" s="298"/>
      <c r="AW2292" s="300" t="s">
        <v>293</v>
      </c>
      <c r="AX2292" s="298" t="s">
        <v>540</v>
      </c>
      <c r="AY2292" s="296">
        <v>10000007</v>
      </c>
      <c r="AZ2292" s="296">
        <v>77001503</v>
      </c>
      <c r="BA2292" s="300" t="s">
        <v>321</v>
      </c>
      <c r="BB2292" s="300" t="s">
        <v>377</v>
      </c>
      <c r="BC2292" s="299">
        <v>0</v>
      </c>
      <c r="BD2292" s="299">
        <v>0</v>
      </c>
      <c r="BE2292" s="301" t="s">
        <v>5420</v>
      </c>
      <c r="BF2292" s="301" t="s">
        <v>5421</v>
      </c>
      <c r="BG2292" s="298">
        <v>0</v>
      </c>
      <c r="BH2292" s="298">
        <v>0</v>
      </c>
      <c r="BI2292" s="298">
        <v>0</v>
      </c>
      <c r="BJ2292" s="298">
        <v>0</v>
      </c>
      <c r="BK2292" s="298">
        <v>0</v>
      </c>
      <c r="BL2292" s="298">
        <v>0</v>
      </c>
      <c r="BM2292" s="302">
        <v>0</v>
      </c>
      <c r="BN2292" s="23">
        <v>0</v>
      </c>
      <c r="BO2292" s="23">
        <v>0</v>
      </c>
      <c r="BP2292" s="23">
        <v>0</v>
      </c>
      <c r="BQ2292" s="23">
        <v>0</v>
      </c>
      <c r="BR2292" s="23">
        <v>0</v>
      </c>
      <c r="BS2292" s="23">
        <v>0</v>
      </c>
      <c r="BT2292" s="23">
        <v>0</v>
      </c>
      <c r="BU2292" s="23">
        <v>0</v>
      </c>
      <c r="BV2292" s="23"/>
      <c r="BW2292" s="23"/>
      <c r="BX2292" s="23"/>
      <c r="BY2292" s="23"/>
      <c r="BZ2292" s="23"/>
    </row>
    <row r="2293" ht="20.1" customHeight="1" spans="3:78">
      <c r="C2293" s="296">
        <v>77001504</v>
      </c>
      <c r="D2293" s="297" t="s">
        <v>5422</v>
      </c>
      <c r="E2293" s="307" t="s">
        <v>5423</v>
      </c>
      <c r="F2293" s="302">
        <v>1</v>
      </c>
      <c r="G2293" s="298">
        <v>0</v>
      </c>
      <c r="H2293" s="298">
        <v>0</v>
      </c>
      <c r="I2293" s="299">
        <v>0</v>
      </c>
      <c r="J2293" s="296">
        <v>1</v>
      </c>
      <c r="K2293" s="296">
        <v>0</v>
      </c>
      <c r="L2293" s="296">
        <v>0</v>
      </c>
      <c r="M2293" s="298">
        <v>0</v>
      </c>
      <c r="N2293" s="298">
        <v>0</v>
      </c>
      <c r="O2293" s="298">
        <v>2</v>
      </c>
      <c r="P2293" s="298">
        <v>1</v>
      </c>
      <c r="Q2293" s="298">
        <v>0.2</v>
      </c>
      <c r="R2293" s="298">
        <v>0</v>
      </c>
      <c r="S2293" s="23">
        <v>0</v>
      </c>
      <c r="T2293" s="298">
        <v>0</v>
      </c>
      <c r="U2293" s="298">
        <v>1</v>
      </c>
      <c r="V2293" s="302">
        <v>1</v>
      </c>
      <c r="W2293" s="298">
        <v>0</v>
      </c>
      <c r="X2293" s="298">
        <v>0</v>
      </c>
      <c r="Y2293" s="19">
        <v>0</v>
      </c>
      <c r="Z2293" s="298">
        <v>0</v>
      </c>
      <c r="AA2293" s="298">
        <v>1</v>
      </c>
      <c r="AB2293" s="298">
        <v>0</v>
      </c>
      <c r="AC2293" s="298">
        <v>0</v>
      </c>
      <c r="AD2293" s="298">
        <v>0</v>
      </c>
      <c r="AE2293" s="298">
        <v>1</v>
      </c>
      <c r="AF2293" s="298">
        <v>12</v>
      </c>
      <c r="AG2293" s="298">
        <v>2</v>
      </c>
      <c r="AH2293" s="298" t="s">
        <v>219</v>
      </c>
      <c r="AI2293" s="23">
        <v>0</v>
      </c>
      <c r="AJ2293" s="23">
        <v>2</v>
      </c>
      <c r="AK2293" s="23">
        <v>0</v>
      </c>
      <c r="AL2293" s="23">
        <v>1.5</v>
      </c>
      <c r="AM2293" s="298">
        <v>0</v>
      </c>
      <c r="AN2293" s="298">
        <v>0</v>
      </c>
      <c r="AO2293" s="298">
        <v>0</v>
      </c>
      <c r="AP2293" s="298">
        <v>0.5</v>
      </c>
      <c r="AQ2293" s="298">
        <v>500</v>
      </c>
      <c r="AR2293" s="298">
        <v>0</v>
      </c>
      <c r="AS2293" s="298">
        <v>18</v>
      </c>
      <c r="AT2293" s="23">
        <v>0</v>
      </c>
      <c r="AU2293" s="303">
        <v>0</v>
      </c>
      <c r="AV2293" s="303"/>
      <c r="AW2293" s="297" t="s">
        <v>293</v>
      </c>
      <c r="AX2293" s="298" t="s">
        <v>221</v>
      </c>
      <c r="AY2293" s="296">
        <v>0</v>
      </c>
      <c r="AZ2293" s="296">
        <v>0</v>
      </c>
      <c r="BA2293" s="297" t="s">
        <v>222</v>
      </c>
      <c r="BB2293" s="298">
        <v>0</v>
      </c>
      <c r="BC2293" s="299">
        <v>0</v>
      </c>
      <c r="BD2293" s="299">
        <v>0</v>
      </c>
      <c r="BE2293" s="301" t="s">
        <v>5424</v>
      </c>
      <c r="BF2293" s="301" t="s">
        <v>5425</v>
      </c>
      <c r="BG2293" s="298">
        <v>0</v>
      </c>
      <c r="BH2293" s="298">
        <v>0</v>
      </c>
      <c r="BI2293" s="298">
        <v>0</v>
      </c>
      <c r="BJ2293" s="298">
        <v>0</v>
      </c>
      <c r="BK2293" s="298">
        <v>0</v>
      </c>
      <c r="BL2293" s="298">
        <v>0</v>
      </c>
      <c r="BM2293" s="302">
        <v>0</v>
      </c>
      <c r="BN2293" s="23">
        <v>0</v>
      </c>
      <c r="BO2293" s="23">
        <v>0</v>
      </c>
      <c r="BP2293" s="23">
        <v>0</v>
      </c>
      <c r="BQ2293" s="23">
        <v>0</v>
      </c>
      <c r="BR2293" s="23">
        <v>0</v>
      </c>
      <c r="BS2293" s="23">
        <v>1</v>
      </c>
      <c r="BT2293" s="23">
        <v>77001505</v>
      </c>
      <c r="BU2293" s="23">
        <v>0</v>
      </c>
      <c r="BV2293" s="23"/>
      <c r="BW2293" s="23"/>
      <c r="BX2293" s="23"/>
      <c r="BY2293" s="23"/>
      <c r="BZ2293" s="23"/>
    </row>
    <row r="2294" ht="19.5" customHeight="1" spans="3:78">
      <c r="C2294" s="296">
        <v>77001505</v>
      </c>
      <c r="D2294" s="297" t="s">
        <v>5426</v>
      </c>
      <c r="E2294" s="297" t="s">
        <v>1272</v>
      </c>
      <c r="F2294" s="296">
        <v>1</v>
      </c>
      <c r="G2294" s="298">
        <v>0</v>
      </c>
      <c r="H2294" s="296">
        <v>0</v>
      </c>
      <c r="I2294" s="299">
        <v>0</v>
      </c>
      <c r="J2294" s="296">
        <v>1</v>
      </c>
      <c r="K2294" s="296">
        <v>0</v>
      </c>
      <c r="L2294" s="296">
        <v>0</v>
      </c>
      <c r="M2294" s="298">
        <v>0</v>
      </c>
      <c r="N2294" s="298">
        <v>0</v>
      </c>
      <c r="O2294" s="298">
        <v>2</v>
      </c>
      <c r="P2294" s="298">
        <v>16</v>
      </c>
      <c r="Q2294" s="298">
        <v>5</v>
      </c>
      <c r="R2294" s="298">
        <v>0</v>
      </c>
      <c r="S2294" s="23">
        <v>0</v>
      </c>
      <c r="T2294" s="298">
        <v>0</v>
      </c>
      <c r="U2294" s="298">
        <v>1</v>
      </c>
      <c r="V2294" s="298">
        <v>2</v>
      </c>
      <c r="W2294" s="298">
        <v>0</v>
      </c>
      <c r="X2294" s="298">
        <v>2</v>
      </c>
      <c r="Y2294" s="19">
        <v>0</v>
      </c>
      <c r="Z2294" s="298">
        <v>0</v>
      </c>
      <c r="AA2294" s="298">
        <v>0</v>
      </c>
      <c r="AB2294" s="298">
        <v>0</v>
      </c>
      <c r="AC2294" s="298">
        <v>0</v>
      </c>
      <c r="AD2294" s="298">
        <v>0</v>
      </c>
      <c r="AE2294" s="298">
        <v>1</v>
      </c>
      <c r="AF2294" s="298">
        <v>0</v>
      </c>
      <c r="AG2294" s="298">
        <v>1</v>
      </c>
      <c r="AH2294" s="298" t="s">
        <v>5427</v>
      </c>
      <c r="AI2294" s="23">
        <v>0</v>
      </c>
      <c r="AJ2294" s="23">
        <v>2</v>
      </c>
      <c r="AK2294" s="23">
        <v>0</v>
      </c>
      <c r="AL2294" s="23">
        <v>2</v>
      </c>
      <c r="AM2294" s="298">
        <v>0</v>
      </c>
      <c r="AN2294" s="298">
        <v>0</v>
      </c>
      <c r="AO2294" s="298">
        <v>0</v>
      </c>
      <c r="AP2294" s="298">
        <v>0.5</v>
      </c>
      <c r="AQ2294" s="298">
        <v>1000</v>
      </c>
      <c r="AR2294" s="298">
        <v>0.5</v>
      </c>
      <c r="AS2294" s="298">
        <v>0</v>
      </c>
      <c r="AT2294" s="304">
        <v>0</v>
      </c>
      <c r="AU2294" s="361" t="s">
        <v>5428</v>
      </c>
      <c r="AV2294" s="303"/>
      <c r="AW2294" s="297" t="s">
        <v>205</v>
      </c>
      <c r="AX2294" s="298" t="s">
        <v>540</v>
      </c>
      <c r="AY2294" s="296">
        <v>10000007</v>
      </c>
      <c r="AZ2294" s="362" t="s">
        <v>5429</v>
      </c>
      <c r="BA2294" s="297" t="s">
        <v>206</v>
      </c>
      <c r="BB2294" s="298">
        <v>0</v>
      </c>
      <c r="BC2294" s="299">
        <v>0</v>
      </c>
      <c r="BD2294" s="299">
        <v>1</v>
      </c>
      <c r="BE2294" s="301" t="s">
        <v>1312</v>
      </c>
      <c r="BF2294" s="301" t="s">
        <v>1313</v>
      </c>
      <c r="BG2294" s="298">
        <v>0</v>
      </c>
      <c r="BH2294" s="298">
        <v>0</v>
      </c>
      <c r="BI2294" s="298">
        <v>0</v>
      </c>
      <c r="BJ2294" s="298">
        <v>0</v>
      </c>
      <c r="BK2294" s="298">
        <v>0</v>
      </c>
      <c r="BL2294" s="298">
        <v>0</v>
      </c>
      <c r="BM2294" s="302">
        <v>0</v>
      </c>
      <c r="BN2294" s="23">
        <v>0</v>
      </c>
      <c r="BO2294" s="23">
        <v>0</v>
      </c>
      <c r="BP2294" s="23">
        <v>0</v>
      </c>
      <c r="BQ2294" s="23">
        <v>0</v>
      </c>
      <c r="BR2294" s="23">
        <v>0</v>
      </c>
      <c r="BS2294" s="23">
        <v>0</v>
      </c>
      <c r="BT2294" s="23">
        <v>77001508</v>
      </c>
      <c r="BU2294" s="23">
        <v>0</v>
      </c>
      <c r="BV2294" s="23"/>
      <c r="BW2294" s="23"/>
      <c r="BX2294" s="23"/>
      <c r="BY2294" s="23"/>
      <c r="BZ2294" s="23"/>
    </row>
    <row r="2295" ht="19.5" customHeight="1" spans="3:78">
      <c r="C2295" s="296">
        <v>77001506</v>
      </c>
      <c r="D2295" s="297" t="s">
        <v>5430</v>
      </c>
      <c r="E2295" s="297" t="s">
        <v>5431</v>
      </c>
      <c r="F2295" s="296">
        <v>1</v>
      </c>
      <c r="G2295" s="296">
        <v>0</v>
      </c>
      <c r="H2295" s="296">
        <v>0</v>
      </c>
      <c r="I2295" s="299">
        <v>0</v>
      </c>
      <c r="J2295" s="296">
        <v>1</v>
      </c>
      <c r="K2295" s="296">
        <v>0</v>
      </c>
      <c r="L2295" s="296">
        <v>0</v>
      </c>
      <c r="M2295" s="298">
        <v>0</v>
      </c>
      <c r="N2295" s="298">
        <v>0</v>
      </c>
      <c r="O2295" s="298">
        <v>2</v>
      </c>
      <c r="P2295" s="298">
        <v>2</v>
      </c>
      <c r="Q2295" s="298">
        <v>0.3</v>
      </c>
      <c r="R2295" s="298">
        <v>1</v>
      </c>
      <c r="S2295" s="23">
        <v>0</v>
      </c>
      <c r="T2295" s="298">
        <v>0</v>
      </c>
      <c r="U2295" s="298">
        <v>1</v>
      </c>
      <c r="V2295" s="298">
        <v>2</v>
      </c>
      <c r="W2295" s="298">
        <v>0</v>
      </c>
      <c r="X2295" s="298">
        <v>2.5</v>
      </c>
      <c r="Y2295" s="19">
        <v>0</v>
      </c>
      <c r="Z2295" s="298">
        <v>0</v>
      </c>
      <c r="AA2295" s="298">
        <v>1</v>
      </c>
      <c r="AB2295" s="298">
        <v>0</v>
      </c>
      <c r="AC2295" s="298">
        <v>0</v>
      </c>
      <c r="AD2295" s="298">
        <v>1</v>
      </c>
      <c r="AE2295" s="298">
        <v>0</v>
      </c>
      <c r="AF2295" s="298">
        <v>0</v>
      </c>
      <c r="AG2295" s="298">
        <v>1</v>
      </c>
      <c r="AH2295" s="298">
        <v>5</v>
      </c>
      <c r="AI2295" s="23">
        <v>0</v>
      </c>
      <c r="AJ2295" s="23">
        <v>1</v>
      </c>
      <c r="AK2295" s="23">
        <v>0</v>
      </c>
      <c r="AL2295" s="23">
        <v>1.5</v>
      </c>
      <c r="AM2295" s="298">
        <v>0</v>
      </c>
      <c r="AN2295" s="298">
        <v>0</v>
      </c>
      <c r="AO2295" s="298">
        <v>0</v>
      </c>
      <c r="AP2295" s="298">
        <v>1.5</v>
      </c>
      <c r="AQ2295" s="298">
        <v>2000</v>
      </c>
      <c r="AR2295" s="298">
        <v>1.5</v>
      </c>
      <c r="AS2295" s="298">
        <v>0</v>
      </c>
      <c r="AT2295" s="23">
        <v>97005007</v>
      </c>
      <c r="AU2295" s="361" t="s">
        <v>5428</v>
      </c>
      <c r="AV2295" s="303"/>
      <c r="AW2295" s="300" t="s">
        <v>623</v>
      </c>
      <c r="AX2295" s="298" t="s">
        <v>540</v>
      </c>
      <c r="AY2295" s="296">
        <v>0</v>
      </c>
      <c r="AZ2295" s="296">
        <v>77001506</v>
      </c>
      <c r="BA2295" s="297" t="s">
        <v>206</v>
      </c>
      <c r="BB2295" s="298">
        <v>0</v>
      </c>
      <c r="BC2295" s="299">
        <v>0</v>
      </c>
      <c r="BD2295" s="299">
        <v>0</v>
      </c>
      <c r="BE2295" s="301" t="s">
        <v>5432</v>
      </c>
      <c r="BF2295" s="301" t="s">
        <v>5433</v>
      </c>
      <c r="BG2295" s="298">
        <v>0</v>
      </c>
      <c r="BH2295" s="298">
        <v>0</v>
      </c>
      <c r="BI2295" s="298">
        <v>0</v>
      </c>
      <c r="BJ2295" s="298">
        <v>0</v>
      </c>
      <c r="BK2295" s="298">
        <v>0</v>
      </c>
      <c r="BL2295" s="298">
        <v>0</v>
      </c>
      <c r="BM2295" s="302">
        <v>0</v>
      </c>
      <c r="BN2295" s="23">
        <v>0</v>
      </c>
      <c r="BO2295" s="23">
        <v>0</v>
      </c>
      <c r="BP2295" s="23">
        <v>0</v>
      </c>
      <c r="BQ2295" s="23">
        <v>0</v>
      </c>
      <c r="BR2295" s="23">
        <v>0</v>
      </c>
      <c r="BS2295" s="23">
        <v>0</v>
      </c>
      <c r="BT2295" s="23">
        <v>0</v>
      </c>
      <c r="BU2295" s="23">
        <v>0</v>
      </c>
      <c r="BV2295" s="23"/>
      <c r="BW2295" s="23"/>
      <c r="BX2295" s="23"/>
      <c r="BY2295" s="23"/>
      <c r="BZ2295" s="23"/>
    </row>
    <row r="2296" ht="19.5" customHeight="1" spans="3:78">
      <c r="C2296" s="296">
        <v>77001507</v>
      </c>
      <c r="D2296" s="297" t="s">
        <v>5434</v>
      </c>
      <c r="E2296" s="297" t="s">
        <v>5435</v>
      </c>
      <c r="F2296" s="296">
        <v>1</v>
      </c>
      <c r="G2296" s="296">
        <v>0</v>
      </c>
      <c r="H2296" s="296">
        <v>0</v>
      </c>
      <c r="I2296" s="299">
        <v>0</v>
      </c>
      <c r="J2296" s="296">
        <v>1</v>
      </c>
      <c r="K2296" s="296">
        <v>0</v>
      </c>
      <c r="L2296" s="296">
        <v>0</v>
      </c>
      <c r="M2296" s="298">
        <v>0</v>
      </c>
      <c r="N2296" s="298">
        <v>0</v>
      </c>
      <c r="O2296" s="298">
        <v>2</v>
      </c>
      <c r="P2296" s="298">
        <v>3</v>
      </c>
      <c r="Q2296" s="298">
        <v>0.2</v>
      </c>
      <c r="R2296" s="298">
        <v>0</v>
      </c>
      <c r="S2296" s="23">
        <v>1</v>
      </c>
      <c r="T2296" s="298">
        <v>0</v>
      </c>
      <c r="U2296" s="298">
        <v>1</v>
      </c>
      <c r="V2296" s="298">
        <v>2</v>
      </c>
      <c r="W2296" s="298">
        <v>0</v>
      </c>
      <c r="X2296" s="298">
        <v>2</v>
      </c>
      <c r="Y2296" s="19">
        <v>0</v>
      </c>
      <c r="Z2296" s="298">
        <v>0</v>
      </c>
      <c r="AA2296" s="298">
        <v>1</v>
      </c>
      <c r="AB2296" s="298">
        <v>0</v>
      </c>
      <c r="AC2296" s="298">
        <v>0</v>
      </c>
      <c r="AD2296" s="298">
        <v>1</v>
      </c>
      <c r="AE2296" s="298">
        <v>1</v>
      </c>
      <c r="AF2296" s="298">
        <v>0</v>
      </c>
      <c r="AG2296" s="298">
        <v>1</v>
      </c>
      <c r="AH2296" s="298">
        <v>3</v>
      </c>
      <c r="AI2296" s="23">
        <v>0</v>
      </c>
      <c r="AJ2296" s="23">
        <v>1</v>
      </c>
      <c r="AK2296" s="23">
        <v>0</v>
      </c>
      <c r="AL2296" s="23">
        <v>3</v>
      </c>
      <c r="AM2296" s="298">
        <v>0</v>
      </c>
      <c r="AN2296" s="298">
        <v>0</v>
      </c>
      <c r="AO2296" s="298">
        <v>0</v>
      </c>
      <c r="AP2296" s="298">
        <v>0</v>
      </c>
      <c r="AQ2296" s="298">
        <v>500</v>
      </c>
      <c r="AR2296" s="298">
        <v>0.3</v>
      </c>
      <c r="AS2296" s="298">
        <v>0</v>
      </c>
      <c r="AT2296" s="23">
        <v>0</v>
      </c>
      <c r="AU2296" s="303">
        <v>0</v>
      </c>
      <c r="AV2296" s="303"/>
      <c r="AW2296" s="300" t="s">
        <v>204</v>
      </c>
      <c r="AX2296" s="298" t="s">
        <v>540</v>
      </c>
      <c r="AY2296" s="296">
        <v>0</v>
      </c>
      <c r="AZ2296" s="296">
        <v>77001507</v>
      </c>
      <c r="BA2296" s="297" t="s">
        <v>206</v>
      </c>
      <c r="BB2296" s="298">
        <v>0</v>
      </c>
      <c r="BC2296" s="299">
        <v>0</v>
      </c>
      <c r="BD2296" s="299">
        <v>0</v>
      </c>
      <c r="BE2296" s="301" t="s">
        <v>2405</v>
      </c>
      <c r="BF2296" s="301" t="s">
        <v>2406</v>
      </c>
      <c r="BG2296" s="298">
        <v>0</v>
      </c>
      <c r="BH2296" s="298">
        <v>0</v>
      </c>
      <c r="BI2296" s="298">
        <v>0</v>
      </c>
      <c r="BJ2296" s="298">
        <v>0</v>
      </c>
      <c r="BK2296" s="298">
        <v>0</v>
      </c>
      <c r="BL2296" s="298">
        <v>0</v>
      </c>
      <c r="BM2296" s="302">
        <v>0</v>
      </c>
      <c r="BN2296" s="23">
        <v>0</v>
      </c>
      <c r="BO2296" s="23">
        <v>0</v>
      </c>
      <c r="BP2296" s="23">
        <v>0</v>
      </c>
      <c r="BQ2296" s="23">
        <v>0</v>
      </c>
      <c r="BR2296" s="23">
        <v>0</v>
      </c>
      <c r="BS2296" s="23">
        <v>0</v>
      </c>
      <c r="BT2296" s="23">
        <v>0</v>
      </c>
      <c r="BU2296" s="23">
        <v>0</v>
      </c>
      <c r="BV2296" s="23"/>
      <c r="BW2296" s="23"/>
      <c r="BX2296" s="23"/>
      <c r="BY2296" s="23"/>
      <c r="BZ2296" s="23"/>
    </row>
    <row r="2297" ht="19.5" customHeight="1" spans="3:78">
      <c r="C2297" s="296">
        <v>77001508</v>
      </c>
      <c r="D2297" s="297" t="s">
        <v>568</v>
      </c>
      <c r="E2297" s="297" t="s">
        <v>569</v>
      </c>
      <c r="F2297" s="296">
        <v>1</v>
      </c>
      <c r="G2297" s="298">
        <v>0</v>
      </c>
      <c r="H2297" s="296">
        <v>0</v>
      </c>
      <c r="I2297" s="299">
        <v>0</v>
      </c>
      <c r="J2297" s="296">
        <v>1</v>
      </c>
      <c r="K2297" s="296">
        <v>0</v>
      </c>
      <c r="L2297" s="296">
        <v>0</v>
      </c>
      <c r="M2297" s="298">
        <v>0</v>
      </c>
      <c r="N2297" s="298">
        <v>0</v>
      </c>
      <c r="O2297" s="298">
        <v>2</v>
      </c>
      <c r="P2297" s="298">
        <v>1</v>
      </c>
      <c r="Q2297" s="298">
        <v>1</v>
      </c>
      <c r="R2297" s="298">
        <v>0</v>
      </c>
      <c r="S2297" s="23">
        <v>0</v>
      </c>
      <c r="T2297" s="298">
        <v>0</v>
      </c>
      <c r="U2297" s="298">
        <v>1</v>
      </c>
      <c r="V2297" s="298">
        <v>2</v>
      </c>
      <c r="W2297" s="298">
        <v>0</v>
      </c>
      <c r="X2297" s="298">
        <v>0.5</v>
      </c>
      <c r="Y2297" s="19">
        <v>0</v>
      </c>
      <c r="Z2297" s="298">
        <v>0</v>
      </c>
      <c r="AA2297" s="298">
        <v>1</v>
      </c>
      <c r="AB2297" s="298">
        <v>0</v>
      </c>
      <c r="AC2297" s="298">
        <v>0</v>
      </c>
      <c r="AD2297" s="298">
        <v>0</v>
      </c>
      <c r="AE2297" s="298">
        <v>0</v>
      </c>
      <c r="AF2297" s="298">
        <v>25</v>
      </c>
      <c r="AG2297" s="298">
        <v>1</v>
      </c>
      <c r="AH2297" s="298">
        <v>3</v>
      </c>
      <c r="AI2297" s="23">
        <v>0</v>
      </c>
      <c r="AJ2297" s="23">
        <v>0</v>
      </c>
      <c r="AK2297" s="23">
        <v>0</v>
      </c>
      <c r="AL2297" s="23">
        <v>0</v>
      </c>
      <c r="AM2297" s="298">
        <v>0</v>
      </c>
      <c r="AN2297" s="298">
        <v>0</v>
      </c>
      <c r="AO2297" s="298">
        <v>0</v>
      </c>
      <c r="AP2297" s="298">
        <v>0</v>
      </c>
      <c r="AQ2297" s="298">
        <v>300000</v>
      </c>
      <c r="AR2297" s="298">
        <v>0</v>
      </c>
      <c r="AS2297" s="298">
        <v>0</v>
      </c>
      <c r="AT2297" s="363" t="s">
        <v>5436</v>
      </c>
      <c r="AU2297" s="298">
        <v>97005002</v>
      </c>
      <c r="AV2297" s="298"/>
      <c r="AW2297" s="300" t="s">
        <v>204</v>
      </c>
      <c r="AX2297" s="298" t="s">
        <v>540</v>
      </c>
      <c r="AY2297" s="296">
        <v>10000007</v>
      </c>
      <c r="AZ2297" s="296">
        <v>77001503</v>
      </c>
      <c r="BA2297" s="300" t="s">
        <v>321</v>
      </c>
      <c r="BB2297" s="300" t="s">
        <v>377</v>
      </c>
      <c r="BC2297" s="299">
        <v>0</v>
      </c>
      <c r="BD2297" s="299">
        <v>0</v>
      </c>
      <c r="BE2297" s="301" t="s">
        <v>1232</v>
      </c>
      <c r="BF2297" s="301" t="s">
        <v>1233</v>
      </c>
      <c r="BG2297" s="298">
        <v>0</v>
      </c>
      <c r="BH2297" s="298">
        <v>0</v>
      </c>
      <c r="BI2297" s="298">
        <v>0</v>
      </c>
      <c r="BJ2297" s="298">
        <v>0</v>
      </c>
      <c r="BK2297" s="298">
        <v>0</v>
      </c>
      <c r="BL2297" s="298">
        <v>0</v>
      </c>
      <c r="BM2297" s="302">
        <v>0</v>
      </c>
      <c r="BN2297" s="23">
        <v>0</v>
      </c>
      <c r="BO2297" s="23">
        <v>0</v>
      </c>
      <c r="BP2297" s="23">
        <v>0</v>
      </c>
      <c r="BQ2297" s="23">
        <v>0</v>
      </c>
      <c r="BR2297" s="23">
        <v>0</v>
      </c>
      <c r="BS2297" s="23">
        <v>1</v>
      </c>
      <c r="BT2297" s="23">
        <v>0</v>
      </c>
      <c r="BU2297" s="23">
        <v>0</v>
      </c>
      <c r="BV2297" s="23"/>
      <c r="BW2297" s="23"/>
      <c r="BX2297" s="23"/>
      <c r="BY2297" s="23"/>
      <c r="BZ2297" s="23"/>
    </row>
    <row r="2298" ht="20.1" customHeight="1" spans="3:78">
      <c r="C2298" s="107">
        <v>77001601</v>
      </c>
      <c r="D2298" s="110" t="s">
        <v>5437</v>
      </c>
      <c r="E2298" s="110" t="s">
        <v>5438</v>
      </c>
      <c r="F2298" s="100">
        <v>1</v>
      </c>
      <c r="G2298" s="100">
        <v>0</v>
      </c>
      <c r="H2298" s="107">
        <v>0</v>
      </c>
      <c r="I2298" s="105">
        <v>0</v>
      </c>
      <c r="J2298" s="107">
        <v>1</v>
      </c>
      <c r="K2298" s="107">
        <v>0</v>
      </c>
      <c r="L2298" s="107">
        <v>0</v>
      </c>
      <c r="M2298" s="100">
        <v>0</v>
      </c>
      <c r="N2298" s="100">
        <v>0</v>
      </c>
      <c r="O2298" s="100">
        <v>2</v>
      </c>
      <c r="P2298" s="100">
        <v>16</v>
      </c>
      <c r="Q2298" s="100">
        <v>8</v>
      </c>
      <c r="R2298" s="100">
        <v>0</v>
      </c>
      <c r="S2298" s="99">
        <v>3</v>
      </c>
      <c r="T2298" s="100">
        <v>0</v>
      </c>
      <c r="U2298" s="100">
        <v>1</v>
      </c>
      <c r="V2298" s="100">
        <v>2</v>
      </c>
      <c r="W2298" s="100">
        <v>0</v>
      </c>
      <c r="X2298" s="100">
        <v>1.2</v>
      </c>
      <c r="Y2298" s="19">
        <v>0</v>
      </c>
      <c r="Z2298" s="100">
        <v>0</v>
      </c>
      <c r="AA2298" s="100">
        <v>0</v>
      </c>
      <c r="AB2298" s="100">
        <v>0</v>
      </c>
      <c r="AC2298" s="100">
        <v>0</v>
      </c>
      <c r="AD2298" s="100">
        <v>0</v>
      </c>
      <c r="AE2298" s="100">
        <v>0</v>
      </c>
      <c r="AF2298" s="100">
        <v>0</v>
      </c>
      <c r="AG2298" s="100">
        <v>1</v>
      </c>
      <c r="AH2298" s="100">
        <v>3</v>
      </c>
      <c r="AI2298" s="99">
        <v>6</v>
      </c>
      <c r="AJ2298" s="99">
        <v>1</v>
      </c>
      <c r="AK2298" s="99">
        <v>0</v>
      </c>
      <c r="AL2298" s="99">
        <v>1.5</v>
      </c>
      <c r="AM2298" s="100">
        <v>0</v>
      </c>
      <c r="AN2298" s="100">
        <v>0</v>
      </c>
      <c r="AO2298" s="100">
        <v>0</v>
      </c>
      <c r="AP2298" s="100">
        <v>1</v>
      </c>
      <c r="AQ2298" s="100">
        <v>5000</v>
      </c>
      <c r="AR2298" s="100">
        <v>1</v>
      </c>
      <c r="AS2298" s="100">
        <v>0</v>
      </c>
      <c r="AT2298" s="99">
        <v>0</v>
      </c>
      <c r="AU2298" s="329" t="s">
        <v>5439</v>
      </c>
      <c r="AV2298" s="118"/>
      <c r="AW2298" s="104" t="s">
        <v>262</v>
      </c>
      <c r="AX2298" s="100" t="s">
        <v>540</v>
      </c>
      <c r="AY2298" s="107">
        <v>10000007</v>
      </c>
      <c r="AZ2298" s="327" t="s">
        <v>5440</v>
      </c>
      <c r="BA2298" s="110" t="s">
        <v>206</v>
      </c>
      <c r="BB2298" s="100" t="s">
        <v>5441</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ht="20.1" customHeight="1" spans="3:78">
      <c r="C2299" s="107">
        <v>77001602</v>
      </c>
      <c r="D2299" s="119" t="s">
        <v>820</v>
      </c>
      <c r="E2299" s="119" t="s">
        <v>821</v>
      </c>
      <c r="F2299" s="97">
        <v>1</v>
      </c>
      <c r="G2299" s="97">
        <v>0</v>
      </c>
      <c r="H2299" s="97">
        <v>0</v>
      </c>
      <c r="I2299" s="98">
        <v>0</v>
      </c>
      <c r="J2299" s="107">
        <v>1</v>
      </c>
      <c r="K2299" s="97">
        <v>0</v>
      </c>
      <c r="L2299" s="98">
        <v>0</v>
      </c>
      <c r="M2299" s="98">
        <v>0</v>
      </c>
      <c r="N2299" s="97">
        <v>0</v>
      </c>
      <c r="O2299" s="100">
        <v>2</v>
      </c>
      <c r="P2299" s="100">
        <v>2</v>
      </c>
      <c r="Q2299" s="97">
        <v>0.8</v>
      </c>
      <c r="R2299" s="97">
        <v>0</v>
      </c>
      <c r="S2299" s="99">
        <v>0</v>
      </c>
      <c r="T2299" s="97">
        <v>0</v>
      </c>
      <c r="U2299" s="100">
        <v>1</v>
      </c>
      <c r="V2299" s="97">
        <v>1</v>
      </c>
      <c r="W2299" s="98">
        <v>0</v>
      </c>
      <c r="X2299" s="97">
        <v>2</v>
      </c>
      <c r="Y2299" s="19">
        <v>0</v>
      </c>
      <c r="Z2299" s="97">
        <v>0</v>
      </c>
      <c r="AA2299" s="97">
        <v>0</v>
      </c>
      <c r="AB2299" s="97">
        <v>0</v>
      </c>
      <c r="AC2299" s="98">
        <v>0</v>
      </c>
      <c r="AD2299" s="97">
        <v>0</v>
      </c>
      <c r="AE2299" s="97">
        <v>0</v>
      </c>
      <c r="AF2299" s="97">
        <v>0</v>
      </c>
      <c r="AG2299" s="97">
        <v>1</v>
      </c>
      <c r="AH2299" s="100">
        <v>2</v>
      </c>
      <c r="AI2299" s="101">
        <v>0</v>
      </c>
      <c r="AJ2299" s="101">
        <v>2</v>
      </c>
      <c r="AK2299" s="99">
        <v>0</v>
      </c>
      <c r="AL2299" s="97">
        <v>1.5</v>
      </c>
      <c r="AM2299" s="102">
        <v>0</v>
      </c>
      <c r="AN2299" s="97">
        <v>0</v>
      </c>
      <c r="AO2299" s="97">
        <v>0</v>
      </c>
      <c r="AP2299" s="97">
        <v>0</v>
      </c>
      <c r="AQ2299" s="100">
        <v>7000</v>
      </c>
      <c r="AR2299" s="97">
        <v>0</v>
      </c>
      <c r="AS2299" s="97">
        <v>10</v>
      </c>
      <c r="AT2299" s="99">
        <v>0</v>
      </c>
      <c r="AU2299" s="100">
        <v>0</v>
      </c>
      <c r="AV2299" s="100"/>
      <c r="AW2299" s="104" t="s">
        <v>293</v>
      </c>
      <c r="AX2299" s="98">
        <v>0</v>
      </c>
      <c r="AY2299" s="98">
        <v>0</v>
      </c>
      <c r="AZ2299" s="107">
        <v>77001602</v>
      </c>
      <c r="BA2299" s="104" t="s">
        <v>592</v>
      </c>
      <c r="BB2299" s="100" t="s">
        <v>5444</v>
      </c>
      <c r="BC2299" s="105">
        <v>0</v>
      </c>
      <c r="BD2299" s="105">
        <v>0</v>
      </c>
      <c r="BE2299" s="111" t="s">
        <v>5445</v>
      </c>
      <c r="BF2299" s="120" t="s">
        <v>5446</v>
      </c>
      <c r="BG2299" s="97">
        <v>2</v>
      </c>
      <c r="BH2299" s="97">
        <v>0</v>
      </c>
      <c r="BI2299" s="107">
        <v>0</v>
      </c>
      <c r="BJ2299" s="97">
        <v>1</v>
      </c>
      <c r="BK2299" s="97">
        <v>2</v>
      </c>
      <c r="BL2299" s="102">
        <v>0</v>
      </c>
      <c r="BM2299" s="97">
        <v>0</v>
      </c>
      <c r="BN2299" s="99">
        <v>0</v>
      </c>
      <c r="BO2299" s="99">
        <v>0</v>
      </c>
      <c r="BP2299" s="99">
        <v>0</v>
      </c>
      <c r="BQ2299" s="99">
        <v>0</v>
      </c>
      <c r="BR2299" s="99">
        <v>0</v>
      </c>
      <c r="BS2299" s="99">
        <v>1</v>
      </c>
      <c r="BT2299" s="99">
        <v>0</v>
      </c>
      <c r="BU2299" s="23">
        <v>0</v>
      </c>
      <c r="BV2299" s="23"/>
      <c r="BW2299" s="23"/>
      <c r="BX2299" s="23"/>
      <c r="BY2299" s="23"/>
      <c r="BZ2299" s="23"/>
    </row>
    <row r="2300" ht="19.5" customHeight="1" spans="3:78">
      <c r="C2300" s="107">
        <v>77001603</v>
      </c>
      <c r="D2300" s="110" t="s">
        <v>5447</v>
      </c>
      <c r="E2300" s="110" t="s">
        <v>5448</v>
      </c>
      <c r="F2300" s="107">
        <v>1</v>
      </c>
      <c r="G2300" s="100">
        <v>0</v>
      </c>
      <c r="H2300" s="107">
        <v>0</v>
      </c>
      <c r="I2300" s="105">
        <v>0</v>
      </c>
      <c r="J2300" s="107">
        <v>1</v>
      </c>
      <c r="K2300" s="107">
        <v>0</v>
      </c>
      <c r="L2300" s="107">
        <v>0</v>
      </c>
      <c r="M2300" s="100">
        <v>0</v>
      </c>
      <c r="N2300" s="100">
        <v>0</v>
      </c>
      <c r="O2300" s="100">
        <v>2</v>
      </c>
      <c r="P2300" s="100">
        <v>2</v>
      </c>
      <c r="Q2300" s="100">
        <v>0.6</v>
      </c>
      <c r="R2300" s="100">
        <v>0</v>
      </c>
      <c r="S2300" s="99">
        <v>0</v>
      </c>
      <c r="T2300" s="100">
        <v>0</v>
      </c>
      <c r="U2300" s="100">
        <v>1</v>
      </c>
      <c r="V2300" s="100">
        <v>2</v>
      </c>
      <c r="W2300" s="100">
        <v>0</v>
      </c>
      <c r="X2300" s="100">
        <v>0.8</v>
      </c>
      <c r="Y2300" s="19">
        <v>0</v>
      </c>
      <c r="Z2300" s="100">
        <v>0</v>
      </c>
      <c r="AA2300" s="100">
        <v>1</v>
      </c>
      <c r="AB2300" s="100">
        <v>0</v>
      </c>
      <c r="AC2300" s="100">
        <v>0</v>
      </c>
      <c r="AD2300" s="100">
        <v>0</v>
      </c>
      <c r="AE2300" s="100">
        <v>0</v>
      </c>
      <c r="AF2300" s="100">
        <v>16</v>
      </c>
      <c r="AG2300" s="100">
        <v>1</v>
      </c>
      <c r="AH2300" s="100">
        <v>5</v>
      </c>
      <c r="AI2300" s="99">
        <v>0</v>
      </c>
      <c r="AJ2300" s="99">
        <v>0</v>
      </c>
      <c r="AK2300" s="99">
        <v>0</v>
      </c>
      <c r="AL2300" s="99">
        <v>0</v>
      </c>
      <c r="AM2300" s="100">
        <v>0</v>
      </c>
      <c r="AN2300" s="100">
        <v>0</v>
      </c>
      <c r="AO2300" s="100">
        <v>0</v>
      </c>
      <c r="AP2300" s="100">
        <v>0.8</v>
      </c>
      <c r="AQ2300" s="100">
        <v>15000</v>
      </c>
      <c r="AR2300" s="100">
        <v>0.8</v>
      </c>
      <c r="AS2300" s="100">
        <v>0</v>
      </c>
      <c r="AT2300" s="117">
        <v>0</v>
      </c>
      <c r="AU2300" s="329" t="s">
        <v>5449</v>
      </c>
      <c r="AV2300" s="118"/>
      <c r="AW2300" s="104" t="s">
        <v>205</v>
      </c>
      <c r="AX2300" s="100" t="s">
        <v>540</v>
      </c>
      <c r="AY2300" s="107">
        <v>10000007</v>
      </c>
      <c r="AZ2300" s="107">
        <v>77001603</v>
      </c>
      <c r="BA2300" s="104" t="s">
        <v>321</v>
      </c>
      <c r="BB2300" s="104" t="s">
        <v>377</v>
      </c>
      <c r="BC2300" s="105">
        <v>0</v>
      </c>
      <c r="BD2300" s="105">
        <v>0</v>
      </c>
      <c r="BE2300" s="111" t="s">
        <v>5450</v>
      </c>
      <c r="BF2300" s="111" t="s">
        <v>5451</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ht="20.1" customHeight="1" spans="3:78">
      <c r="C2301" s="107">
        <v>77001604</v>
      </c>
      <c r="D2301" s="110" t="s">
        <v>5452</v>
      </c>
      <c r="E2301" s="110" t="s">
        <v>5453</v>
      </c>
      <c r="F2301" s="100">
        <v>1</v>
      </c>
      <c r="G2301" s="100">
        <v>0</v>
      </c>
      <c r="H2301" s="100">
        <v>0</v>
      </c>
      <c r="I2301" s="105">
        <v>0</v>
      </c>
      <c r="J2301" s="107">
        <v>1</v>
      </c>
      <c r="K2301" s="100">
        <v>0</v>
      </c>
      <c r="L2301" s="100">
        <v>0</v>
      </c>
      <c r="M2301" s="100">
        <v>0</v>
      </c>
      <c r="N2301" s="100">
        <v>0</v>
      </c>
      <c r="O2301" s="100">
        <v>2</v>
      </c>
      <c r="P2301" s="100">
        <v>3</v>
      </c>
      <c r="Q2301" s="100">
        <v>0.2</v>
      </c>
      <c r="R2301" s="100">
        <v>0</v>
      </c>
      <c r="S2301" s="99">
        <v>0</v>
      </c>
      <c r="T2301" s="100">
        <v>0</v>
      </c>
      <c r="U2301" s="100">
        <v>1</v>
      </c>
      <c r="V2301" s="100">
        <v>1</v>
      </c>
      <c r="W2301" s="100">
        <v>0</v>
      </c>
      <c r="X2301" s="100">
        <v>1.5</v>
      </c>
      <c r="Y2301" s="19">
        <v>0</v>
      </c>
      <c r="Z2301" s="100">
        <v>0</v>
      </c>
      <c r="AA2301" s="100">
        <v>1</v>
      </c>
      <c r="AB2301" s="100">
        <v>0</v>
      </c>
      <c r="AC2301" s="100">
        <v>0</v>
      </c>
      <c r="AD2301" s="100">
        <v>0</v>
      </c>
      <c r="AE2301" s="100">
        <v>1</v>
      </c>
      <c r="AF2301" s="100">
        <v>8</v>
      </c>
      <c r="AG2301" s="100">
        <v>1</v>
      </c>
      <c r="AH2301" s="100">
        <v>4</v>
      </c>
      <c r="AI2301" s="99">
        <v>0</v>
      </c>
      <c r="AJ2301" s="99">
        <v>1</v>
      </c>
      <c r="AK2301" s="99">
        <v>0</v>
      </c>
      <c r="AL2301" s="99">
        <v>2</v>
      </c>
      <c r="AM2301" s="100">
        <v>0</v>
      </c>
      <c r="AN2301" s="100">
        <v>0</v>
      </c>
      <c r="AO2301" s="100">
        <v>0</v>
      </c>
      <c r="AP2301" s="100">
        <v>0.5</v>
      </c>
      <c r="AQ2301" s="100">
        <v>600</v>
      </c>
      <c r="AR2301" s="100">
        <v>0.5</v>
      </c>
      <c r="AS2301" s="100">
        <v>0</v>
      </c>
      <c r="AT2301" s="99">
        <v>0</v>
      </c>
      <c r="AU2301" s="100">
        <v>97006001</v>
      </c>
      <c r="AV2301" s="100"/>
      <c r="AW2301" s="110" t="s">
        <v>204</v>
      </c>
      <c r="AX2301" s="100" t="s">
        <v>540</v>
      </c>
      <c r="AY2301" s="107">
        <v>10000001</v>
      </c>
      <c r="AZ2301" s="107">
        <v>77001604</v>
      </c>
      <c r="BA2301" s="110" t="s">
        <v>777</v>
      </c>
      <c r="BB2301" s="100">
        <v>0</v>
      </c>
      <c r="BC2301" s="105">
        <v>0</v>
      </c>
      <c r="BD2301" s="105">
        <v>0</v>
      </c>
      <c r="BE2301" s="136" t="s">
        <v>5454</v>
      </c>
      <c r="BF2301" s="136" t="s">
        <v>5455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77001603</v>
      </c>
      <c r="BU2301" s="23">
        <v>0</v>
      </c>
      <c r="BV2301" s="23"/>
      <c r="BW2301" s="23"/>
      <c r="BX2301" s="23"/>
      <c r="BY2301" s="23"/>
      <c r="BZ2301" s="23"/>
    </row>
    <row r="2302" ht="20.1" customHeight="1" spans="3:78">
      <c r="C2302" s="107">
        <v>77001605</v>
      </c>
      <c r="D2302" s="110" t="s">
        <v>5456</v>
      </c>
      <c r="E2302" s="305" t="s">
        <v>5457</v>
      </c>
      <c r="F2302" s="97">
        <v>1</v>
      </c>
      <c r="G2302" s="97">
        <v>0</v>
      </c>
      <c r="H2302" s="100">
        <v>0</v>
      </c>
      <c r="I2302" s="105">
        <v>0</v>
      </c>
      <c r="J2302" s="107">
        <v>1</v>
      </c>
      <c r="K2302" s="107">
        <v>0</v>
      </c>
      <c r="L2302" s="107">
        <v>0</v>
      </c>
      <c r="M2302" s="100">
        <v>0</v>
      </c>
      <c r="N2302" s="100">
        <v>0</v>
      </c>
      <c r="O2302" s="100">
        <v>2</v>
      </c>
      <c r="P2302" s="100">
        <v>16</v>
      </c>
      <c r="Q2302" s="100">
        <v>30</v>
      </c>
      <c r="R2302" s="100">
        <v>0</v>
      </c>
      <c r="S2302" s="99">
        <v>0</v>
      </c>
      <c r="T2302" s="100">
        <v>0</v>
      </c>
      <c r="U2302" s="100">
        <v>1</v>
      </c>
      <c r="V2302" s="97">
        <v>1</v>
      </c>
      <c r="W2302" s="100">
        <v>0</v>
      </c>
      <c r="X2302" s="100">
        <v>0</v>
      </c>
      <c r="Y2302" s="19">
        <v>0</v>
      </c>
      <c r="Z2302" s="100">
        <v>0</v>
      </c>
      <c r="AA2302" s="100">
        <v>1</v>
      </c>
      <c r="AB2302" s="100">
        <v>0</v>
      </c>
      <c r="AC2302" s="100">
        <v>0</v>
      </c>
      <c r="AD2302" s="100">
        <v>0</v>
      </c>
      <c r="AE2302" s="100">
        <v>1</v>
      </c>
      <c r="AF2302" s="100">
        <v>0</v>
      </c>
      <c r="AG2302" s="100">
        <v>1</v>
      </c>
      <c r="AH2302" s="100">
        <v>15</v>
      </c>
      <c r="AI2302" s="99">
        <v>0</v>
      </c>
      <c r="AJ2302" s="99">
        <v>1</v>
      </c>
      <c r="AK2302" s="99">
        <v>0</v>
      </c>
      <c r="AL2302" s="99">
        <v>1.5</v>
      </c>
      <c r="AM2302" s="100">
        <v>0</v>
      </c>
      <c r="AN2302" s="100">
        <v>0</v>
      </c>
      <c r="AO2302" s="100">
        <v>0</v>
      </c>
      <c r="AP2302" s="100">
        <v>1</v>
      </c>
      <c r="AQ2302" s="100">
        <v>3000</v>
      </c>
      <c r="AR2302" s="100">
        <v>0.5</v>
      </c>
      <c r="AS2302" s="100">
        <v>0</v>
      </c>
      <c r="AT2302" s="325" t="s">
        <v>5458</v>
      </c>
      <c r="AU2302" s="118">
        <v>0</v>
      </c>
      <c r="AV2302" s="118"/>
      <c r="AW2302" s="110" t="s">
        <v>293</v>
      </c>
      <c r="AX2302" s="100" t="s">
        <v>221</v>
      </c>
      <c r="AY2302" s="107">
        <v>0</v>
      </c>
      <c r="AZ2302" s="107">
        <v>0</v>
      </c>
      <c r="BA2302" s="110" t="s">
        <v>206</v>
      </c>
      <c r="BB2302" s="100">
        <v>0</v>
      </c>
      <c r="BC2302" s="105">
        <v>0</v>
      </c>
      <c r="BD2302" s="105">
        <v>0</v>
      </c>
      <c r="BE2302" s="111" t="s">
        <v>5459</v>
      </c>
      <c r="BF2302" s="111" t="s">
        <v>5460</v>
      </c>
      <c r="BG2302" s="100">
        <v>0</v>
      </c>
      <c r="BH2302" s="100">
        <v>0</v>
      </c>
      <c r="BI2302" s="100">
        <v>0</v>
      </c>
      <c r="BJ2302" s="100">
        <v>0</v>
      </c>
      <c r="BK2302" s="100">
        <v>0</v>
      </c>
      <c r="BL2302" s="100">
        <v>0</v>
      </c>
      <c r="BM2302" s="97">
        <v>0</v>
      </c>
      <c r="BN2302" s="99">
        <v>0</v>
      </c>
      <c r="BO2302" s="99">
        <v>0</v>
      </c>
      <c r="BP2302" s="99">
        <v>0</v>
      </c>
      <c r="BQ2302" s="99">
        <v>0</v>
      </c>
      <c r="BR2302" s="99">
        <v>0</v>
      </c>
      <c r="BS2302" s="99">
        <v>1</v>
      </c>
      <c r="BT2302" s="99">
        <v>0</v>
      </c>
      <c r="BU2302" s="23">
        <v>0</v>
      </c>
      <c r="BV2302" s="23"/>
      <c r="BW2302" s="23"/>
      <c r="BX2302" s="23"/>
      <c r="BY2302" s="23"/>
      <c r="BZ2302" s="23"/>
    </row>
    <row r="2303" ht="20.1" customHeight="1" spans="3:78">
      <c r="C2303" s="107">
        <v>77001606</v>
      </c>
      <c r="D2303" s="110" t="s">
        <v>5461</v>
      </c>
      <c r="E2303" s="110" t="s">
        <v>5462</v>
      </c>
      <c r="F2303" s="100">
        <v>1</v>
      </c>
      <c r="G2303" s="100">
        <v>0</v>
      </c>
      <c r="H2303" s="107">
        <v>0</v>
      </c>
      <c r="I2303" s="105">
        <v>0</v>
      </c>
      <c r="J2303" s="107">
        <v>1</v>
      </c>
      <c r="K2303" s="107">
        <v>0</v>
      </c>
      <c r="L2303" s="107">
        <v>0</v>
      </c>
      <c r="M2303" s="100">
        <v>0</v>
      </c>
      <c r="N2303" s="100">
        <v>0</v>
      </c>
      <c r="O2303" s="100">
        <v>2</v>
      </c>
      <c r="P2303" s="100">
        <v>1</v>
      </c>
      <c r="Q2303" s="100">
        <v>0.2</v>
      </c>
      <c r="R2303" s="100">
        <v>0</v>
      </c>
      <c r="S2303" s="99">
        <v>3</v>
      </c>
      <c r="T2303" s="100">
        <v>0</v>
      </c>
      <c r="U2303" s="100">
        <v>1</v>
      </c>
      <c r="V2303" s="100">
        <v>2</v>
      </c>
      <c r="W2303" s="100">
        <v>0</v>
      </c>
      <c r="X2303" s="100">
        <v>1</v>
      </c>
      <c r="Y2303" s="19">
        <v>0</v>
      </c>
      <c r="Z2303" s="100">
        <v>0</v>
      </c>
      <c r="AA2303" s="100">
        <v>0</v>
      </c>
      <c r="AB2303" s="100">
        <v>0</v>
      </c>
      <c r="AC2303" s="100">
        <v>0</v>
      </c>
      <c r="AD2303" s="100">
        <v>0</v>
      </c>
      <c r="AE2303" s="100">
        <v>0</v>
      </c>
      <c r="AF2303" s="100">
        <v>18</v>
      </c>
      <c r="AG2303" s="100">
        <v>1</v>
      </c>
      <c r="AH2303" s="100">
        <v>3</v>
      </c>
      <c r="AI2303" s="99">
        <v>6</v>
      </c>
      <c r="AJ2303" s="99">
        <v>1</v>
      </c>
      <c r="AK2303" s="99">
        <v>0</v>
      </c>
      <c r="AL2303" s="99">
        <v>1.5</v>
      </c>
      <c r="AM2303" s="100">
        <v>0</v>
      </c>
      <c r="AN2303" s="100">
        <v>0</v>
      </c>
      <c r="AO2303" s="100">
        <v>0</v>
      </c>
      <c r="AP2303" s="100">
        <v>1</v>
      </c>
      <c r="AQ2303" s="100">
        <v>5000</v>
      </c>
      <c r="AR2303" s="100">
        <v>1</v>
      </c>
      <c r="AS2303" s="100">
        <v>0</v>
      </c>
      <c r="AT2303" s="99">
        <v>0</v>
      </c>
      <c r="AU2303" s="329" t="s">
        <v>5463</v>
      </c>
      <c r="AV2303" s="118"/>
      <c r="AW2303" s="104" t="s">
        <v>205</v>
      </c>
      <c r="AX2303" s="100" t="s">
        <v>540</v>
      </c>
      <c r="AY2303" s="107">
        <v>10000007</v>
      </c>
      <c r="AZ2303" s="327" t="s">
        <v>5440</v>
      </c>
      <c r="BA2303" s="110" t="s">
        <v>206</v>
      </c>
      <c r="BB2303" s="100" t="s">
        <v>5464</v>
      </c>
      <c r="BC2303" s="105">
        <v>0</v>
      </c>
      <c r="BD2303" s="105">
        <v>0</v>
      </c>
      <c r="BE2303" s="111" t="s">
        <v>5465</v>
      </c>
      <c r="BF2303" s="111" t="s">
        <v>5466</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ht="20.1" customHeight="1" spans="3:78">
      <c r="C2304" s="107">
        <v>77001607</v>
      </c>
      <c r="D2304" s="110" t="s">
        <v>5467</v>
      </c>
      <c r="E2304" s="110" t="s">
        <v>5468</v>
      </c>
      <c r="F2304" s="100">
        <v>1</v>
      </c>
      <c r="G2304" s="100">
        <v>0</v>
      </c>
      <c r="H2304" s="100">
        <v>0</v>
      </c>
      <c r="I2304" s="105">
        <v>0</v>
      </c>
      <c r="J2304" s="107">
        <v>1</v>
      </c>
      <c r="K2304" s="100">
        <v>0</v>
      </c>
      <c r="L2304" s="100">
        <v>0</v>
      </c>
      <c r="M2304" s="100">
        <v>0</v>
      </c>
      <c r="N2304" s="100">
        <v>0</v>
      </c>
      <c r="O2304" s="100">
        <v>2</v>
      </c>
      <c r="P2304" s="100">
        <v>3</v>
      </c>
      <c r="Q2304" s="100">
        <v>0.2</v>
      </c>
      <c r="R2304" s="100">
        <v>0</v>
      </c>
      <c r="S2304" s="99">
        <v>0</v>
      </c>
      <c r="T2304" s="100">
        <v>0</v>
      </c>
      <c r="U2304" s="100">
        <v>1</v>
      </c>
      <c r="V2304" s="100">
        <v>1</v>
      </c>
      <c r="W2304" s="100">
        <v>0</v>
      </c>
      <c r="X2304" s="100">
        <v>2</v>
      </c>
      <c r="Y2304" s="19">
        <v>0</v>
      </c>
      <c r="Z2304" s="100">
        <v>0</v>
      </c>
      <c r="AA2304" s="100">
        <v>1</v>
      </c>
      <c r="AB2304" s="100">
        <v>0</v>
      </c>
      <c r="AC2304" s="100">
        <v>0</v>
      </c>
      <c r="AD2304" s="100">
        <v>0</v>
      </c>
      <c r="AE2304" s="100">
        <v>1</v>
      </c>
      <c r="AF2304" s="100">
        <v>9</v>
      </c>
      <c r="AG2304" s="100">
        <v>1</v>
      </c>
      <c r="AH2304" s="100">
        <v>4</v>
      </c>
      <c r="AI2304" s="99">
        <v>0</v>
      </c>
      <c r="AJ2304" s="99">
        <v>1</v>
      </c>
      <c r="AK2304" s="99">
        <v>0</v>
      </c>
      <c r="AL2304" s="99">
        <v>2</v>
      </c>
      <c r="AM2304" s="100">
        <v>0</v>
      </c>
      <c r="AN2304" s="100">
        <v>0</v>
      </c>
      <c r="AO2304" s="100">
        <v>0</v>
      </c>
      <c r="AP2304" s="100">
        <v>0.5</v>
      </c>
      <c r="AQ2304" s="100">
        <v>600</v>
      </c>
      <c r="AR2304" s="100">
        <v>0.5</v>
      </c>
      <c r="AS2304" s="100">
        <v>0</v>
      </c>
      <c r="AT2304" s="99">
        <v>0</v>
      </c>
      <c r="AU2304" s="100">
        <v>97006001</v>
      </c>
      <c r="AV2304" s="100"/>
      <c r="AW2304" s="110" t="s">
        <v>204</v>
      </c>
      <c r="AX2304" s="100" t="s">
        <v>540</v>
      </c>
      <c r="AY2304" s="107">
        <v>10000001</v>
      </c>
      <c r="AZ2304" s="107">
        <v>77001604</v>
      </c>
      <c r="BA2304" s="110" t="s">
        <v>777</v>
      </c>
      <c r="BB2304" s="100">
        <v>0</v>
      </c>
      <c r="BC2304" s="105">
        <v>0</v>
      </c>
      <c r="BD2304" s="105">
        <v>0</v>
      </c>
      <c r="BE2304" s="136" t="s">
        <v>5469</v>
      </c>
      <c r="BF2304" s="136"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ht="19.5" customHeight="1" spans="1:78">
      <c r="C2305" s="107">
        <v>77001608</v>
      </c>
      <c r="D2305" s="110" t="s">
        <v>5471</v>
      </c>
      <c r="E2305" s="110" t="s">
        <v>5472</v>
      </c>
      <c r="F2305" s="107">
        <v>1</v>
      </c>
      <c r="G2305" s="100">
        <v>0</v>
      </c>
      <c r="H2305" s="107">
        <v>0</v>
      </c>
      <c r="I2305" s="105">
        <v>0</v>
      </c>
      <c r="J2305" s="107">
        <v>1</v>
      </c>
      <c r="K2305" s="107">
        <v>0</v>
      </c>
      <c r="L2305" s="107">
        <v>0</v>
      </c>
      <c r="M2305" s="100">
        <v>0</v>
      </c>
      <c r="N2305" s="100">
        <v>0</v>
      </c>
      <c r="O2305" s="100">
        <v>2</v>
      </c>
      <c r="P2305" s="100">
        <v>2</v>
      </c>
      <c r="Q2305" s="100">
        <v>0.5</v>
      </c>
      <c r="R2305" s="100">
        <v>0</v>
      </c>
      <c r="S2305" s="99">
        <v>0</v>
      </c>
      <c r="T2305" s="100">
        <v>0</v>
      </c>
      <c r="U2305" s="100">
        <v>1</v>
      </c>
      <c r="V2305" s="100">
        <v>1</v>
      </c>
      <c r="W2305" s="100">
        <v>0</v>
      </c>
      <c r="X2305" s="100">
        <v>0</v>
      </c>
      <c r="Y2305" s="19">
        <v>0</v>
      </c>
      <c r="Z2305" s="100">
        <v>0</v>
      </c>
      <c r="AA2305" s="100">
        <v>0</v>
      </c>
      <c r="AB2305" s="100">
        <v>0</v>
      </c>
      <c r="AC2305" s="100">
        <v>0</v>
      </c>
      <c r="AD2305" s="100">
        <v>0</v>
      </c>
      <c r="AE2305" s="100">
        <v>1</v>
      </c>
      <c r="AF2305" s="100">
        <v>12</v>
      </c>
      <c r="AG2305" s="100">
        <v>1</v>
      </c>
      <c r="AH2305" s="100">
        <v>2</v>
      </c>
      <c r="AI2305" s="99">
        <v>0</v>
      </c>
      <c r="AJ2305" s="99">
        <v>1</v>
      </c>
      <c r="AK2305" s="99">
        <v>0</v>
      </c>
      <c r="AL2305" s="99">
        <v>3</v>
      </c>
      <c r="AM2305" s="100">
        <v>0</v>
      </c>
      <c r="AN2305" s="100">
        <v>0</v>
      </c>
      <c r="AO2305" s="100">
        <v>0</v>
      </c>
      <c r="AP2305" s="100">
        <v>0.3</v>
      </c>
      <c r="AQ2305" s="100">
        <v>300</v>
      </c>
      <c r="AR2305" s="100">
        <v>0</v>
      </c>
      <c r="AS2305" s="100">
        <v>0</v>
      </c>
      <c r="AT2305" s="99">
        <v>0</v>
      </c>
      <c r="AU2305" s="118">
        <v>0</v>
      </c>
      <c r="AV2305" s="118"/>
      <c r="AW2305" s="110" t="s">
        <v>204</v>
      </c>
      <c r="AX2305" s="100">
        <v>0</v>
      </c>
      <c r="AY2305" s="107">
        <v>0</v>
      </c>
      <c r="AZ2305" s="107">
        <v>0</v>
      </c>
      <c r="BA2305" s="110" t="s">
        <v>534</v>
      </c>
      <c r="BB2305" s="330" t="s">
        <v>5473</v>
      </c>
      <c r="BC2305" s="105">
        <v>0</v>
      </c>
      <c r="BD2305" s="105">
        <v>0</v>
      </c>
      <c r="BE2305" s="111" t="s">
        <v>5474</v>
      </c>
      <c r="BF2305" s="111" t="s">
        <v>5475</v>
      </c>
      <c r="BG2305" s="100">
        <v>0</v>
      </c>
      <c r="BH2305" s="100">
        <v>0</v>
      </c>
      <c r="BI2305" s="100">
        <v>0</v>
      </c>
      <c r="BJ2305" s="100">
        <v>0</v>
      </c>
      <c r="BK2305" s="100">
        <v>0</v>
      </c>
      <c r="BL2305" s="100">
        <v>0</v>
      </c>
      <c r="BM2305" s="97">
        <v>0</v>
      </c>
      <c r="BN2305" s="99">
        <v>0</v>
      </c>
      <c r="BO2305" s="99">
        <v>0</v>
      </c>
      <c r="BP2305" s="99">
        <v>0</v>
      </c>
      <c r="BQ2305" s="99">
        <v>0</v>
      </c>
      <c r="BR2305" s="99">
        <v>0</v>
      </c>
      <c r="BS2305" s="99">
        <v>1</v>
      </c>
      <c r="BT2305" s="99">
        <v>0</v>
      </c>
      <c r="BU2305" s="23">
        <v>0</v>
      </c>
      <c r="BV2305" s="23"/>
      <c r="BW2305" s="23"/>
      <c r="BX2305" s="23"/>
      <c r="BY2305" s="23"/>
      <c r="BZ2305" s="23"/>
    </row>
    <row r="2306" s="2" customFormat="1" ht="19.5" customHeight="1" spans="1:78">
      <c r="A2306" s="6"/>
      <c r="B2306" s="6"/>
      <c r="C2306" s="107">
        <v>77001609</v>
      </c>
      <c r="D2306" s="110" t="s">
        <v>5476</v>
      </c>
      <c r="E2306" s="110" t="s">
        <v>5477</v>
      </c>
      <c r="F2306" s="107">
        <v>1</v>
      </c>
      <c r="G2306" s="100">
        <v>0</v>
      </c>
      <c r="H2306" s="107">
        <v>0</v>
      </c>
      <c r="I2306" s="105">
        <v>0</v>
      </c>
      <c r="J2306" s="107">
        <v>1</v>
      </c>
      <c r="K2306" s="107">
        <v>0</v>
      </c>
      <c r="L2306" s="107">
        <v>0</v>
      </c>
      <c r="M2306" s="100">
        <v>0</v>
      </c>
      <c r="N2306" s="100">
        <v>0</v>
      </c>
      <c r="O2306" s="100">
        <v>2</v>
      </c>
      <c r="P2306" s="100">
        <v>2</v>
      </c>
      <c r="Q2306" s="100">
        <v>1</v>
      </c>
      <c r="R2306" s="100">
        <v>1</v>
      </c>
      <c r="S2306" s="99">
        <v>0</v>
      </c>
      <c r="T2306" s="100">
        <v>0</v>
      </c>
      <c r="U2306" s="100">
        <v>1</v>
      </c>
      <c r="V2306" s="100">
        <v>2</v>
      </c>
      <c r="W2306" s="100">
        <v>0</v>
      </c>
      <c r="X2306" s="100">
        <v>1</v>
      </c>
      <c r="Y2306" s="19">
        <v>0</v>
      </c>
      <c r="Z2306" s="100">
        <v>0</v>
      </c>
      <c r="AA2306" s="100">
        <v>0</v>
      </c>
      <c r="AB2306" s="100">
        <v>0</v>
      </c>
      <c r="AC2306" s="100">
        <v>0</v>
      </c>
      <c r="AD2306" s="100">
        <v>0</v>
      </c>
      <c r="AE2306" s="100">
        <v>1</v>
      </c>
      <c r="AF2306" s="100">
        <v>18</v>
      </c>
      <c r="AG2306" s="100">
        <v>1</v>
      </c>
      <c r="AH2306" s="100">
        <v>2</v>
      </c>
      <c r="AI2306" s="99">
        <v>0</v>
      </c>
      <c r="AJ2306" s="99">
        <v>2</v>
      </c>
      <c r="AK2306" s="99">
        <v>0</v>
      </c>
      <c r="AL2306" s="99">
        <v>2</v>
      </c>
      <c r="AM2306" s="100">
        <v>0</v>
      </c>
      <c r="AN2306" s="100">
        <v>0</v>
      </c>
      <c r="AO2306" s="100">
        <v>0</v>
      </c>
      <c r="AP2306" s="100">
        <v>0</v>
      </c>
      <c r="AQ2306" s="100">
        <v>5000</v>
      </c>
      <c r="AR2306" s="100">
        <v>0.5</v>
      </c>
      <c r="AS2306" s="100">
        <v>15</v>
      </c>
      <c r="AT2306" s="117">
        <v>0</v>
      </c>
      <c r="AU2306" s="329" t="s">
        <v>5463</v>
      </c>
      <c r="AV2306" s="118"/>
      <c r="AW2306" s="110" t="s">
        <v>204</v>
      </c>
      <c r="AX2306" s="100" t="s">
        <v>540</v>
      </c>
      <c r="AY2306" s="107">
        <v>10000007</v>
      </c>
      <c r="AZ2306" s="327" t="s">
        <v>5478</v>
      </c>
      <c r="BA2306" s="110" t="s">
        <v>592</v>
      </c>
      <c r="BB2306" s="100" t="s">
        <v>5367</v>
      </c>
      <c r="BC2306" s="105">
        <v>0</v>
      </c>
      <c r="BD2306" s="105">
        <v>0</v>
      </c>
      <c r="BE2306" s="111" t="s">
        <v>5479</v>
      </c>
      <c r="BF2306" s="111" t="s">
        <v>5480</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99">
        <v>0</v>
      </c>
      <c r="BV2306" s="23"/>
      <c r="BW2306" s="23"/>
      <c r="BX2306" s="23"/>
      <c r="BY2306" s="23"/>
      <c r="BZ2306" s="23"/>
    </row>
    <row r="2307" ht="20.1" customHeight="1" spans="1:78">
      <c r="C2307" s="74">
        <v>77001701</v>
      </c>
      <c r="D2307" s="71" t="s">
        <v>5481</v>
      </c>
      <c r="E2307" s="160" t="s">
        <v>5482</v>
      </c>
      <c r="F2307" s="90">
        <v>1</v>
      </c>
      <c r="G2307" s="90">
        <v>0</v>
      </c>
      <c r="H2307" s="72">
        <v>0</v>
      </c>
      <c r="I2307" s="75">
        <v>0</v>
      </c>
      <c r="J2307" s="74">
        <v>1</v>
      </c>
      <c r="K2307" s="74">
        <v>0</v>
      </c>
      <c r="L2307" s="74">
        <v>0</v>
      </c>
      <c r="M2307" s="72">
        <v>0</v>
      </c>
      <c r="N2307" s="72">
        <v>0</v>
      </c>
      <c r="O2307" s="72">
        <v>2</v>
      </c>
      <c r="P2307" s="72">
        <v>1</v>
      </c>
      <c r="Q2307" s="72">
        <v>0.2</v>
      </c>
      <c r="R2307" s="72">
        <v>0</v>
      </c>
      <c r="S2307" s="73">
        <v>0</v>
      </c>
      <c r="T2307" s="72">
        <v>0</v>
      </c>
      <c r="U2307" s="72">
        <v>1</v>
      </c>
      <c r="V2307" s="90">
        <v>1</v>
      </c>
      <c r="W2307" s="72">
        <v>0</v>
      </c>
      <c r="X2307" s="72">
        <v>0</v>
      </c>
      <c r="Y2307" s="19">
        <v>0</v>
      </c>
      <c r="Z2307" s="72">
        <v>0</v>
      </c>
      <c r="AA2307" s="72">
        <v>1</v>
      </c>
      <c r="AB2307" s="72">
        <v>0</v>
      </c>
      <c r="AC2307" s="72">
        <v>0</v>
      </c>
      <c r="AD2307" s="72">
        <v>0</v>
      </c>
      <c r="AE2307" s="72">
        <v>1</v>
      </c>
      <c r="AF2307" s="72">
        <v>8</v>
      </c>
      <c r="AG2307" s="72">
        <v>2</v>
      </c>
      <c r="AH2307" s="72" t="s">
        <v>1042</v>
      </c>
      <c r="AI2307" s="73">
        <v>0</v>
      </c>
      <c r="AJ2307" s="73">
        <v>2</v>
      </c>
      <c r="AK2307" s="73">
        <v>0</v>
      </c>
      <c r="AL2307" s="73">
        <v>1.5</v>
      </c>
      <c r="AM2307" s="72">
        <v>0</v>
      </c>
      <c r="AN2307" s="72">
        <v>0</v>
      </c>
      <c r="AO2307" s="72">
        <v>0</v>
      </c>
      <c r="AP2307" s="72">
        <v>1.2</v>
      </c>
      <c r="AQ2307" s="72">
        <v>1200</v>
      </c>
      <c r="AR2307" s="72">
        <v>1</v>
      </c>
      <c r="AS2307" s="72">
        <v>15</v>
      </c>
      <c r="AT2307" s="332" t="s">
        <v>204</v>
      </c>
      <c r="AU2307" s="346" t="s">
        <v>5483</v>
      </c>
      <c r="AV2307" s="72"/>
      <c r="AW2307" s="71" t="s">
        <v>262</v>
      </c>
      <c r="AX2307" s="72" t="s">
        <v>221</v>
      </c>
      <c r="AY2307" s="74">
        <v>10000011</v>
      </c>
      <c r="AZ2307" s="74">
        <v>77001706</v>
      </c>
      <c r="BA2307" s="71" t="s">
        <v>222</v>
      </c>
      <c r="BB2307" s="72">
        <v>0</v>
      </c>
      <c r="BC2307" s="75">
        <v>0</v>
      </c>
      <c r="BD2307" s="75">
        <v>0</v>
      </c>
      <c r="BE2307" s="76" t="s">
        <v>5484</v>
      </c>
      <c r="BF2307" s="76" t="s">
        <v>5485</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77001702</v>
      </c>
      <c r="BU2307" s="23">
        <v>0</v>
      </c>
      <c r="BV2307" s="23"/>
      <c r="BW2307" s="23"/>
      <c r="BX2307" s="23"/>
      <c r="BY2307" s="23"/>
      <c r="BZ2307" s="23"/>
    </row>
    <row r="2308" ht="20.1" customHeight="1" spans="1:78">
      <c r="C2308" s="74">
        <v>77001702</v>
      </c>
      <c r="D2308" s="71" t="s">
        <v>1271</v>
      </c>
      <c r="E2308" s="71" t="s">
        <v>1272</v>
      </c>
      <c r="F2308" s="72">
        <v>1</v>
      </c>
      <c r="G2308" s="72">
        <v>0</v>
      </c>
      <c r="H2308" s="72">
        <v>0</v>
      </c>
      <c r="I2308" s="75">
        <v>0</v>
      </c>
      <c r="J2308" s="74">
        <v>1</v>
      </c>
      <c r="K2308" s="72">
        <v>0</v>
      </c>
      <c r="L2308" s="72">
        <v>0</v>
      </c>
      <c r="M2308" s="72">
        <v>0</v>
      </c>
      <c r="N2308" s="72">
        <v>0</v>
      </c>
      <c r="O2308" s="72">
        <v>2</v>
      </c>
      <c r="P2308" s="72">
        <v>3</v>
      </c>
      <c r="Q2308" s="72">
        <v>0.2</v>
      </c>
      <c r="R2308" s="72">
        <v>0</v>
      </c>
      <c r="S2308" s="73">
        <v>0</v>
      </c>
      <c r="T2308" s="72">
        <v>0</v>
      </c>
      <c r="U2308" s="72">
        <v>1</v>
      </c>
      <c r="V2308" s="72">
        <v>1</v>
      </c>
      <c r="W2308" s="72">
        <v>0</v>
      </c>
      <c r="X2308" s="72">
        <v>1.5</v>
      </c>
      <c r="Y2308" s="19">
        <v>0</v>
      </c>
      <c r="Z2308" s="72">
        <v>0</v>
      </c>
      <c r="AA2308" s="72">
        <v>1</v>
      </c>
      <c r="AB2308" s="72">
        <v>0</v>
      </c>
      <c r="AC2308" s="72">
        <v>0</v>
      </c>
      <c r="AD2308" s="72">
        <v>0</v>
      </c>
      <c r="AE2308" s="72">
        <v>1</v>
      </c>
      <c r="AF2308" s="72">
        <v>6</v>
      </c>
      <c r="AG2308" s="72">
        <v>1</v>
      </c>
      <c r="AH2308" s="72">
        <v>4</v>
      </c>
      <c r="AI2308" s="73">
        <v>0</v>
      </c>
      <c r="AJ2308" s="73">
        <v>1</v>
      </c>
      <c r="AK2308" s="73">
        <v>0</v>
      </c>
      <c r="AL2308" s="73">
        <v>2</v>
      </c>
      <c r="AM2308" s="72">
        <v>0</v>
      </c>
      <c r="AN2308" s="72">
        <v>0</v>
      </c>
      <c r="AO2308" s="72">
        <v>0</v>
      </c>
      <c r="AP2308" s="72">
        <v>0.6</v>
      </c>
      <c r="AQ2308" s="72">
        <v>700</v>
      </c>
      <c r="AR2308" s="72">
        <v>0.6</v>
      </c>
      <c r="AS2308" s="72">
        <v>0</v>
      </c>
      <c r="AT2308" s="73">
        <v>0</v>
      </c>
      <c r="AU2308" s="346" t="s">
        <v>5483</v>
      </c>
      <c r="AV2308" s="72"/>
      <c r="AW2308" s="71" t="s">
        <v>204</v>
      </c>
      <c r="AX2308" s="72" t="s">
        <v>540</v>
      </c>
      <c r="AY2308" s="74">
        <v>10000001</v>
      </c>
      <c r="AZ2308" s="74">
        <v>77001701</v>
      </c>
      <c r="BA2308" s="71" t="s">
        <v>777</v>
      </c>
      <c r="BB2308" s="72">
        <v>0</v>
      </c>
      <c r="BC2308" s="75">
        <v>0</v>
      </c>
      <c r="BD2308" s="75">
        <v>0</v>
      </c>
      <c r="BE2308" s="114" t="s">
        <v>5486</v>
      </c>
      <c r="BF2308" s="114" t="s">
        <v>5487</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77001706</v>
      </c>
      <c r="BU2308" s="23">
        <v>0</v>
      </c>
      <c r="BV2308" s="23"/>
      <c r="BW2308" s="23"/>
      <c r="BX2308" s="23"/>
      <c r="BY2308" s="23"/>
      <c r="BZ2308" s="23"/>
    </row>
    <row r="2309" ht="20.1" customHeight="1" spans="1:78">
      <c r="C2309" s="74">
        <v>77001703</v>
      </c>
      <c r="D2309" s="71" t="s">
        <v>5481</v>
      </c>
      <c r="E2309" s="71" t="s">
        <v>5482</v>
      </c>
      <c r="F2309" s="72">
        <v>1</v>
      </c>
      <c r="G2309" s="72">
        <v>0</v>
      </c>
      <c r="H2309" s="72">
        <v>0</v>
      </c>
      <c r="I2309" s="75">
        <v>0</v>
      </c>
      <c r="J2309" s="74">
        <v>1</v>
      </c>
      <c r="K2309" s="72">
        <v>0</v>
      </c>
      <c r="L2309" s="72">
        <v>0</v>
      </c>
      <c r="M2309" s="72">
        <v>0</v>
      </c>
      <c r="N2309" s="72">
        <v>0</v>
      </c>
      <c r="O2309" s="72">
        <v>2</v>
      </c>
      <c r="P2309" s="72">
        <v>3</v>
      </c>
      <c r="Q2309" s="72">
        <v>0.3</v>
      </c>
      <c r="R2309" s="72">
        <v>0</v>
      </c>
      <c r="S2309" s="73">
        <v>0</v>
      </c>
      <c r="T2309" s="72">
        <v>0</v>
      </c>
      <c r="U2309" s="72">
        <v>1</v>
      </c>
      <c r="V2309" s="72">
        <v>2</v>
      </c>
      <c r="W2309" s="72">
        <v>0</v>
      </c>
      <c r="X2309" s="72">
        <v>0</v>
      </c>
      <c r="Y2309" s="19">
        <v>0</v>
      </c>
      <c r="Z2309" s="72">
        <v>0</v>
      </c>
      <c r="AA2309" s="72">
        <v>1</v>
      </c>
      <c r="AB2309" s="72">
        <v>0</v>
      </c>
      <c r="AC2309" s="72">
        <v>0</v>
      </c>
      <c r="AD2309" s="72">
        <v>0</v>
      </c>
      <c r="AE2309" s="72">
        <v>0</v>
      </c>
      <c r="AF2309" s="72">
        <v>21</v>
      </c>
      <c r="AG2309" s="72">
        <v>1</v>
      </c>
      <c r="AH2309" s="72">
        <v>1</v>
      </c>
      <c r="AI2309" s="73">
        <v>0</v>
      </c>
      <c r="AJ2309" s="73">
        <v>1</v>
      </c>
      <c r="AK2309" s="73">
        <v>0</v>
      </c>
      <c r="AL2309" s="73">
        <v>1.5</v>
      </c>
      <c r="AM2309" s="72">
        <v>0</v>
      </c>
      <c r="AN2309" s="72">
        <v>0</v>
      </c>
      <c r="AO2309" s="72">
        <v>0</v>
      </c>
      <c r="AP2309" s="72">
        <v>0</v>
      </c>
      <c r="AQ2309" s="72">
        <v>300</v>
      </c>
      <c r="AR2309" s="72">
        <v>0</v>
      </c>
      <c r="AS2309" s="72">
        <v>0</v>
      </c>
      <c r="AT2309" s="332" t="s">
        <v>5488</v>
      </c>
      <c r="AU2309" s="72">
        <v>0</v>
      </c>
      <c r="AV2309" s="72"/>
      <c r="AW2309" s="71" t="s">
        <v>205</v>
      </c>
      <c r="AX2309" s="72" t="s">
        <v>540</v>
      </c>
      <c r="AY2309" s="74">
        <v>0</v>
      </c>
      <c r="AZ2309" s="74">
        <v>0</v>
      </c>
      <c r="BA2309" s="71" t="s">
        <v>777</v>
      </c>
      <c r="BB2309" s="72">
        <v>0</v>
      </c>
      <c r="BC2309" s="75">
        <v>0</v>
      </c>
      <c r="BD2309" s="75">
        <v>0</v>
      </c>
      <c r="BE2309" s="114" t="s">
        <v>5489</v>
      </c>
      <c r="BF2309" s="114" t="s">
        <v>5490</v>
      </c>
      <c r="BG2309" s="72">
        <v>0</v>
      </c>
      <c r="BH2309" s="72">
        <v>0</v>
      </c>
      <c r="BI2309" s="72">
        <v>0</v>
      </c>
      <c r="BJ2309" s="72">
        <v>0</v>
      </c>
      <c r="BK2309" s="72">
        <v>0</v>
      </c>
      <c r="BL2309" s="72">
        <v>0</v>
      </c>
      <c r="BM2309" s="90">
        <v>0</v>
      </c>
      <c r="BN2309" s="73">
        <v>0</v>
      </c>
      <c r="BO2309" s="73">
        <v>0</v>
      </c>
      <c r="BP2309" s="73">
        <v>0</v>
      </c>
      <c r="BQ2309" s="73">
        <v>0</v>
      </c>
      <c r="BR2309" s="73">
        <v>0</v>
      </c>
      <c r="BS2309" s="73">
        <v>1</v>
      </c>
      <c r="BT2309" s="73">
        <v>0</v>
      </c>
      <c r="BU2309" s="23">
        <v>0</v>
      </c>
      <c r="BV2309" s="23"/>
      <c r="BW2309" s="23"/>
      <c r="BX2309" s="23"/>
      <c r="BY2309" s="23"/>
      <c r="BZ2309" s="23"/>
    </row>
    <row r="2310" ht="19.5" customHeight="1" spans="1:78">
      <c r="C2310" s="74">
        <v>77001704</v>
      </c>
      <c r="D2310" s="71" t="s">
        <v>1271</v>
      </c>
      <c r="E2310" s="71" t="s">
        <v>1272</v>
      </c>
      <c r="F2310" s="72">
        <v>1</v>
      </c>
      <c r="G2310" s="72">
        <v>0</v>
      </c>
      <c r="H2310" s="72">
        <v>0</v>
      </c>
      <c r="I2310" s="75">
        <v>0</v>
      </c>
      <c r="J2310" s="74">
        <v>1</v>
      </c>
      <c r="K2310" s="74">
        <v>0</v>
      </c>
      <c r="L2310" s="74">
        <v>0</v>
      </c>
      <c r="M2310" s="72">
        <v>0</v>
      </c>
      <c r="N2310" s="72">
        <v>0</v>
      </c>
      <c r="O2310" s="72">
        <v>2</v>
      </c>
      <c r="P2310" s="72">
        <v>3</v>
      </c>
      <c r="Q2310" s="72">
        <v>0.2</v>
      </c>
      <c r="R2310" s="72">
        <v>0</v>
      </c>
      <c r="S2310" s="73">
        <v>0</v>
      </c>
      <c r="T2310" s="72">
        <v>0</v>
      </c>
      <c r="U2310" s="72">
        <v>1</v>
      </c>
      <c r="V2310" s="72">
        <v>1</v>
      </c>
      <c r="W2310" s="72">
        <v>0</v>
      </c>
      <c r="X2310" s="72">
        <v>0</v>
      </c>
      <c r="Y2310" s="19">
        <v>0</v>
      </c>
      <c r="Z2310" s="72">
        <v>0</v>
      </c>
      <c r="AA2310" s="72">
        <v>1</v>
      </c>
      <c r="AB2310" s="72">
        <v>0</v>
      </c>
      <c r="AC2310" s="72">
        <v>0</v>
      </c>
      <c r="AD2310" s="72">
        <v>0</v>
      </c>
      <c r="AE2310" s="72">
        <v>1</v>
      </c>
      <c r="AF2310" s="72">
        <v>8</v>
      </c>
      <c r="AG2310" s="72">
        <v>2</v>
      </c>
      <c r="AH2310" s="72" t="s">
        <v>219</v>
      </c>
      <c r="AI2310" s="73">
        <v>0</v>
      </c>
      <c r="AJ2310" s="73">
        <v>2</v>
      </c>
      <c r="AK2310" s="73">
        <v>0</v>
      </c>
      <c r="AL2310" s="73">
        <v>1.5</v>
      </c>
      <c r="AM2310" s="72">
        <v>0</v>
      </c>
      <c r="AN2310" s="72">
        <v>0</v>
      </c>
      <c r="AO2310" s="72">
        <v>0</v>
      </c>
      <c r="AP2310" s="72">
        <v>0.3</v>
      </c>
      <c r="AQ2310" s="72">
        <v>300</v>
      </c>
      <c r="AR2310" s="72">
        <v>0</v>
      </c>
      <c r="AS2310" s="72">
        <v>15</v>
      </c>
      <c r="AT2310" s="73">
        <v>0</v>
      </c>
      <c r="AU2310" s="93">
        <v>0</v>
      </c>
      <c r="AV2310" s="93"/>
      <c r="AW2310" s="71" t="s">
        <v>204</v>
      </c>
      <c r="AX2310" s="72" t="s">
        <v>221</v>
      </c>
      <c r="AY2310" s="74">
        <v>0</v>
      </c>
      <c r="AZ2310" s="74">
        <v>0</v>
      </c>
      <c r="BA2310" s="308" t="s">
        <v>222</v>
      </c>
      <c r="BB2310" s="72">
        <v>1</v>
      </c>
      <c r="BC2310" s="75">
        <v>0</v>
      </c>
      <c r="BD2310" s="75">
        <v>0</v>
      </c>
      <c r="BE2310" s="76" t="s">
        <v>5491</v>
      </c>
      <c r="BF2310" s="76" t="s">
        <v>5492</v>
      </c>
      <c r="BG2310" s="72">
        <v>0</v>
      </c>
      <c r="BH2310" s="72">
        <v>0</v>
      </c>
      <c r="BI2310" s="72">
        <v>0</v>
      </c>
      <c r="BJ2310" s="72">
        <v>0</v>
      </c>
      <c r="BK2310" s="72">
        <v>0</v>
      </c>
      <c r="BL2310" s="72">
        <v>0</v>
      </c>
      <c r="BM2310" s="90">
        <v>0</v>
      </c>
      <c r="BN2310" s="73">
        <v>0</v>
      </c>
      <c r="BO2310" s="73">
        <v>0</v>
      </c>
      <c r="BP2310" s="73">
        <v>0</v>
      </c>
      <c r="BQ2310" s="73">
        <v>0</v>
      </c>
      <c r="BR2310" s="73">
        <v>0</v>
      </c>
      <c r="BS2310" s="73">
        <v>1</v>
      </c>
      <c r="BT2310" s="73">
        <v>77001705</v>
      </c>
      <c r="BU2310" s="23">
        <v>0</v>
      </c>
      <c r="BV2310" s="23"/>
      <c r="BW2310" s="23"/>
      <c r="BX2310" s="23"/>
      <c r="BY2310" s="23"/>
      <c r="BZ2310" s="23"/>
    </row>
    <row r="2311" ht="19.5" customHeight="1" spans="1:78">
      <c r="C2311" s="74">
        <v>77001705</v>
      </c>
      <c r="D2311" s="88" t="s">
        <v>1271</v>
      </c>
      <c r="E2311" s="88" t="s">
        <v>1272</v>
      </c>
      <c r="F2311" s="72">
        <v>1</v>
      </c>
      <c r="G2311" s="72">
        <v>0</v>
      </c>
      <c r="H2311" s="74">
        <v>0</v>
      </c>
      <c r="I2311" s="75">
        <v>0</v>
      </c>
      <c r="J2311" s="72">
        <v>1</v>
      </c>
      <c r="K2311" s="72">
        <v>0</v>
      </c>
      <c r="L2311" s="72">
        <v>0</v>
      </c>
      <c r="M2311" s="74">
        <v>0</v>
      </c>
      <c r="N2311" s="74">
        <v>0</v>
      </c>
      <c r="O2311" s="74">
        <v>2</v>
      </c>
      <c r="P2311" s="74">
        <v>1</v>
      </c>
      <c r="Q2311" s="74">
        <v>1</v>
      </c>
      <c r="R2311" s="74">
        <v>0</v>
      </c>
      <c r="S2311" s="73">
        <v>0</v>
      </c>
      <c r="T2311" s="75">
        <v>0</v>
      </c>
      <c r="U2311" s="72">
        <v>1</v>
      </c>
      <c r="V2311" s="74">
        <v>1</v>
      </c>
      <c r="W2311" s="74">
        <v>0</v>
      </c>
      <c r="X2311" s="74">
        <v>1.5</v>
      </c>
      <c r="Y2311" s="19">
        <v>0</v>
      </c>
      <c r="Z2311" s="74">
        <v>0</v>
      </c>
      <c r="AA2311" s="74">
        <v>1</v>
      </c>
      <c r="AB2311" s="74">
        <v>0</v>
      </c>
      <c r="AC2311" s="74">
        <v>0</v>
      </c>
      <c r="AD2311" s="74">
        <v>0</v>
      </c>
      <c r="AE2311" s="74">
        <v>0</v>
      </c>
      <c r="AF2311" s="74">
        <v>0</v>
      </c>
      <c r="AG2311" s="74">
        <v>1</v>
      </c>
      <c r="AH2311" s="91">
        <v>4</v>
      </c>
      <c r="AI2311" s="73">
        <v>0</v>
      </c>
      <c r="AJ2311" s="73">
        <v>1</v>
      </c>
      <c r="AK2311" s="73">
        <v>0</v>
      </c>
      <c r="AL2311" s="73">
        <v>5</v>
      </c>
      <c r="AM2311" s="74">
        <v>0</v>
      </c>
      <c r="AN2311" s="74">
        <v>1</v>
      </c>
      <c r="AO2311" s="74">
        <v>0</v>
      </c>
      <c r="AP2311" s="74">
        <v>0.6</v>
      </c>
      <c r="AQ2311" s="74">
        <v>2000</v>
      </c>
      <c r="AR2311" s="74">
        <v>0.6</v>
      </c>
      <c r="AS2311" s="74">
        <v>0</v>
      </c>
      <c r="AT2311" s="73">
        <v>0</v>
      </c>
      <c r="AU2311" s="322" t="s">
        <v>5483</v>
      </c>
      <c r="AV2311" s="74"/>
      <c r="AW2311" s="88" t="s">
        <v>293</v>
      </c>
      <c r="AX2311" s="74" t="s">
        <v>551</v>
      </c>
      <c r="AY2311" s="74">
        <v>10001005</v>
      </c>
      <c r="AZ2311" s="74">
        <v>77001701</v>
      </c>
      <c r="BA2311" s="88" t="s">
        <v>206</v>
      </c>
      <c r="BB2311" s="88">
        <v>0</v>
      </c>
      <c r="BC2311" s="75">
        <v>0</v>
      </c>
      <c r="BD2311" s="75">
        <v>0</v>
      </c>
      <c r="BE2311" s="209" t="s">
        <v>1275</v>
      </c>
      <c r="BF2311" s="209" t="s">
        <v>1276</v>
      </c>
      <c r="BG2311" s="74">
        <v>0</v>
      </c>
      <c r="BH2311" s="72">
        <v>0</v>
      </c>
      <c r="BI2311" s="74">
        <v>0</v>
      </c>
      <c r="BJ2311" s="74">
        <v>0</v>
      </c>
      <c r="BK2311" s="74">
        <v>0</v>
      </c>
      <c r="BL2311" s="74">
        <v>0</v>
      </c>
      <c r="BM2311" s="90">
        <v>0</v>
      </c>
      <c r="BN2311" s="73">
        <v>0</v>
      </c>
      <c r="BO2311" s="73">
        <v>0</v>
      </c>
      <c r="BP2311" s="73">
        <v>0</v>
      </c>
      <c r="BQ2311" s="73">
        <v>0</v>
      </c>
      <c r="BR2311" s="73">
        <v>0</v>
      </c>
      <c r="BS2311" s="73">
        <v>0</v>
      </c>
      <c r="BT2311" s="73">
        <v>0</v>
      </c>
      <c r="BU2311" s="23">
        <v>0</v>
      </c>
      <c r="BV2311" s="23"/>
      <c r="BW2311" s="23"/>
      <c r="BX2311" s="23"/>
      <c r="BY2311" s="23"/>
      <c r="BZ2311" s="23"/>
    </row>
    <row r="2312" ht="20.1" customHeight="1" spans="1:78">
      <c r="C2312" s="74">
        <v>77001706</v>
      </c>
      <c r="D2312" s="88" t="s">
        <v>1271</v>
      </c>
      <c r="E2312" s="88" t="s">
        <v>1272</v>
      </c>
      <c r="F2312" s="72">
        <v>1</v>
      </c>
      <c r="G2312" s="72">
        <v>0</v>
      </c>
      <c r="H2312" s="74">
        <v>0</v>
      </c>
      <c r="I2312" s="75">
        <v>0</v>
      </c>
      <c r="J2312" s="72">
        <v>1</v>
      </c>
      <c r="K2312" s="72">
        <v>0</v>
      </c>
      <c r="L2312" s="72">
        <v>0</v>
      </c>
      <c r="M2312" s="74">
        <v>0</v>
      </c>
      <c r="N2312" s="74">
        <v>0</v>
      </c>
      <c r="O2312" s="74">
        <v>2</v>
      </c>
      <c r="P2312" s="74">
        <v>16</v>
      </c>
      <c r="Q2312" s="74">
        <v>10</v>
      </c>
      <c r="R2312" s="74">
        <v>0</v>
      </c>
      <c r="S2312" s="73">
        <v>0</v>
      </c>
      <c r="T2312" s="75">
        <v>0</v>
      </c>
      <c r="U2312" s="72">
        <v>1</v>
      </c>
      <c r="V2312" s="74">
        <v>2</v>
      </c>
      <c r="W2312" s="74">
        <v>0</v>
      </c>
      <c r="X2312" s="74">
        <v>2.6</v>
      </c>
      <c r="Y2312" s="19">
        <v>0</v>
      </c>
      <c r="Z2312" s="74">
        <v>0</v>
      </c>
      <c r="AA2312" s="74">
        <v>1</v>
      </c>
      <c r="AB2312" s="74">
        <v>0</v>
      </c>
      <c r="AC2312" s="74">
        <v>0</v>
      </c>
      <c r="AD2312" s="74">
        <v>0</v>
      </c>
      <c r="AE2312" s="74">
        <v>0</v>
      </c>
      <c r="AF2312" s="74">
        <v>0</v>
      </c>
      <c r="AG2312" s="74">
        <v>2</v>
      </c>
      <c r="AH2312" s="74" t="s">
        <v>219</v>
      </c>
      <c r="AI2312" s="73">
        <v>0</v>
      </c>
      <c r="AJ2312" s="73">
        <v>2</v>
      </c>
      <c r="AK2312" s="73">
        <v>0</v>
      </c>
      <c r="AL2312" s="73">
        <v>3</v>
      </c>
      <c r="AM2312" s="74">
        <v>0</v>
      </c>
      <c r="AN2312" s="74">
        <v>0</v>
      </c>
      <c r="AO2312" s="74">
        <v>0</v>
      </c>
      <c r="AP2312" s="74">
        <v>1</v>
      </c>
      <c r="AQ2312" s="74">
        <v>2000</v>
      </c>
      <c r="AR2312" s="74">
        <v>1</v>
      </c>
      <c r="AS2312" s="74">
        <v>0</v>
      </c>
      <c r="AT2312" s="73">
        <v>0</v>
      </c>
      <c r="AU2312" s="74">
        <v>97007001</v>
      </c>
      <c r="AV2312" s="74"/>
      <c r="AW2312" s="88" t="s">
        <v>293</v>
      </c>
      <c r="AX2312" s="74" t="s">
        <v>540</v>
      </c>
      <c r="AY2312" s="74">
        <v>10000015</v>
      </c>
      <c r="AZ2312" s="74">
        <v>77001702</v>
      </c>
      <c r="BA2312" s="71" t="s">
        <v>206</v>
      </c>
      <c r="BB2312" s="88">
        <v>0</v>
      </c>
      <c r="BC2312" s="75">
        <v>0</v>
      </c>
      <c r="BD2312" s="75">
        <v>0</v>
      </c>
      <c r="BE2312" s="209" t="s">
        <v>2550</v>
      </c>
      <c r="BF2312" s="209" t="s">
        <v>2551</v>
      </c>
      <c r="BG2312" s="74">
        <v>0</v>
      </c>
      <c r="BH2312" s="72">
        <v>0</v>
      </c>
      <c r="BI2312" s="74">
        <v>0</v>
      </c>
      <c r="BJ2312" s="74">
        <v>0</v>
      </c>
      <c r="BK2312" s="74">
        <v>0</v>
      </c>
      <c r="BL2312" s="74">
        <v>0</v>
      </c>
      <c r="BM2312" s="90">
        <v>0</v>
      </c>
      <c r="BN2312" s="73">
        <v>1</v>
      </c>
      <c r="BO2312" s="73">
        <v>0</v>
      </c>
      <c r="BP2312" s="73">
        <v>0</v>
      </c>
      <c r="BQ2312" s="73">
        <v>0</v>
      </c>
      <c r="BR2312" s="73">
        <v>0</v>
      </c>
      <c r="BS2312" s="73">
        <v>0</v>
      </c>
      <c r="BT2312" s="73">
        <v>0</v>
      </c>
      <c r="BU2312" s="23">
        <v>0</v>
      </c>
      <c r="BV2312" s="23"/>
      <c r="BW2312" s="23"/>
      <c r="BX2312" s="23"/>
      <c r="BY2312" s="23"/>
      <c r="BZ2312" s="23"/>
    </row>
    <row r="2313" ht="20.1" customHeight="1" spans="1:78">
      <c r="C2313" s="74">
        <v>77001707</v>
      </c>
      <c r="D2313" s="71" t="s">
        <v>5493</v>
      </c>
      <c r="E2313" s="160" t="s">
        <v>5494</v>
      </c>
      <c r="F2313" s="90">
        <v>1</v>
      </c>
      <c r="G2313" s="72">
        <v>0</v>
      </c>
      <c r="H2313" s="72">
        <v>0</v>
      </c>
      <c r="I2313" s="75">
        <v>0</v>
      </c>
      <c r="J2313" s="74">
        <v>1</v>
      </c>
      <c r="K2313" s="74">
        <v>0</v>
      </c>
      <c r="L2313" s="74">
        <v>0</v>
      </c>
      <c r="M2313" s="72">
        <v>0</v>
      </c>
      <c r="N2313" s="72">
        <v>0</v>
      </c>
      <c r="O2313" s="72">
        <v>2</v>
      </c>
      <c r="P2313" s="72">
        <v>2</v>
      </c>
      <c r="Q2313" s="72">
        <v>0.5</v>
      </c>
      <c r="R2313" s="72">
        <v>0</v>
      </c>
      <c r="S2313" s="73">
        <v>0</v>
      </c>
      <c r="T2313" s="72">
        <v>0</v>
      </c>
      <c r="U2313" s="72">
        <v>1</v>
      </c>
      <c r="V2313" s="90">
        <v>1</v>
      </c>
      <c r="W2313" s="72">
        <v>0</v>
      </c>
      <c r="X2313" s="72">
        <v>3</v>
      </c>
      <c r="Y2313" s="19">
        <v>0</v>
      </c>
      <c r="Z2313" s="72">
        <v>0</v>
      </c>
      <c r="AA2313" s="72">
        <v>1</v>
      </c>
      <c r="AB2313" s="72">
        <v>0</v>
      </c>
      <c r="AC2313" s="72">
        <v>0</v>
      </c>
      <c r="AD2313" s="72">
        <v>0</v>
      </c>
      <c r="AE2313" s="72">
        <v>1</v>
      </c>
      <c r="AF2313" s="72">
        <v>30</v>
      </c>
      <c r="AG2313" s="72">
        <v>1</v>
      </c>
      <c r="AH2313" s="72">
        <v>6</v>
      </c>
      <c r="AI2313" s="73">
        <v>0</v>
      </c>
      <c r="AJ2313" s="73">
        <v>1</v>
      </c>
      <c r="AK2313" s="73">
        <v>0</v>
      </c>
      <c r="AL2313" s="73">
        <v>3</v>
      </c>
      <c r="AM2313" s="72">
        <v>0</v>
      </c>
      <c r="AN2313" s="72">
        <v>1</v>
      </c>
      <c r="AO2313" s="72">
        <v>0</v>
      </c>
      <c r="AP2313" s="72">
        <v>1</v>
      </c>
      <c r="AQ2313" s="72">
        <v>3000</v>
      </c>
      <c r="AR2313" s="72">
        <v>1</v>
      </c>
      <c r="AS2313" s="72">
        <v>0</v>
      </c>
      <c r="AT2313" s="332" t="s">
        <v>5495</v>
      </c>
      <c r="AU2313" s="324" t="s">
        <v>5483</v>
      </c>
      <c r="AV2313" s="93"/>
      <c r="AW2313" s="71" t="s">
        <v>623</v>
      </c>
      <c r="AX2313" s="72" t="s">
        <v>221</v>
      </c>
      <c r="AY2313" s="74">
        <v>10000011</v>
      </c>
      <c r="AZ2313" s="74">
        <v>77001703</v>
      </c>
      <c r="BA2313" s="88" t="s">
        <v>206</v>
      </c>
      <c r="BB2313" s="72">
        <v>0</v>
      </c>
      <c r="BC2313" s="75">
        <v>0</v>
      </c>
      <c r="BD2313" s="75">
        <v>0</v>
      </c>
      <c r="BE2313" s="76" t="s">
        <v>5496</v>
      </c>
      <c r="BF2313" s="76" t="s">
        <v>5497</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ht="19.5" customHeight="1" spans="1:78">
      <c r="C2314" s="74">
        <v>77001708</v>
      </c>
      <c r="D2314" s="71" t="s">
        <v>5498</v>
      </c>
      <c r="E2314" s="71" t="s">
        <v>5499</v>
      </c>
      <c r="F2314" s="74">
        <v>1</v>
      </c>
      <c r="G2314" s="72">
        <v>0</v>
      </c>
      <c r="H2314" s="74">
        <v>0</v>
      </c>
      <c r="I2314" s="75">
        <v>0</v>
      </c>
      <c r="J2314" s="74">
        <v>1</v>
      </c>
      <c r="K2314" s="74">
        <v>0</v>
      </c>
      <c r="L2314" s="74">
        <v>0</v>
      </c>
      <c r="M2314" s="72">
        <v>0</v>
      </c>
      <c r="N2314" s="72">
        <v>0</v>
      </c>
      <c r="O2314" s="72">
        <v>2</v>
      </c>
      <c r="P2314" s="72">
        <v>3</v>
      </c>
      <c r="Q2314" s="72">
        <v>0.4</v>
      </c>
      <c r="R2314" s="72">
        <v>0</v>
      </c>
      <c r="S2314" s="73">
        <v>0</v>
      </c>
      <c r="T2314" s="72">
        <v>0</v>
      </c>
      <c r="U2314" s="72">
        <v>1</v>
      </c>
      <c r="V2314" s="72">
        <v>1</v>
      </c>
      <c r="W2314" s="72">
        <v>0</v>
      </c>
      <c r="X2314" s="72">
        <v>0</v>
      </c>
      <c r="Y2314" s="19">
        <v>0</v>
      </c>
      <c r="Z2314" s="72">
        <v>0</v>
      </c>
      <c r="AA2314" s="72">
        <v>0</v>
      </c>
      <c r="AB2314" s="72">
        <v>0</v>
      </c>
      <c r="AC2314" s="72">
        <v>0</v>
      </c>
      <c r="AD2314" s="72">
        <v>0</v>
      </c>
      <c r="AE2314" s="72">
        <v>1</v>
      </c>
      <c r="AF2314" s="72">
        <v>0</v>
      </c>
      <c r="AG2314" s="72">
        <v>1</v>
      </c>
      <c r="AH2314" s="72">
        <v>2</v>
      </c>
      <c r="AI2314" s="73">
        <v>0</v>
      </c>
      <c r="AJ2314" s="73">
        <v>1</v>
      </c>
      <c r="AK2314" s="73">
        <v>0</v>
      </c>
      <c r="AL2314" s="73">
        <v>3</v>
      </c>
      <c r="AM2314" s="72">
        <v>0</v>
      </c>
      <c r="AN2314" s="72">
        <v>0</v>
      </c>
      <c r="AO2314" s="72">
        <v>0</v>
      </c>
      <c r="AP2314" s="72">
        <v>0.3</v>
      </c>
      <c r="AQ2314" s="72">
        <v>300</v>
      </c>
      <c r="AR2314" s="72">
        <v>0</v>
      </c>
      <c r="AS2314" s="72">
        <v>0</v>
      </c>
      <c r="AT2314" s="73">
        <v>0</v>
      </c>
      <c r="AU2314" s="93">
        <v>0</v>
      </c>
      <c r="AV2314" s="93"/>
      <c r="AW2314" s="71" t="s">
        <v>204</v>
      </c>
      <c r="AX2314" s="72">
        <v>0</v>
      </c>
      <c r="AY2314" s="74">
        <v>0</v>
      </c>
      <c r="AZ2314" s="74">
        <v>0</v>
      </c>
      <c r="BA2314" s="71" t="s">
        <v>534</v>
      </c>
      <c r="BB2314" s="346" t="s">
        <v>5500</v>
      </c>
      <c r="BC2314" s="75">
        <v>0</v>
      </c>
      <c r="BD2314" s="75">
        <v>0</v>
      </c>
      <c r="BE2314" s="76" t="s">
        <v>5501</v>
      </c>
      <c r="BF2314" s="76" t="s">
        <v>5502</v>
      </c>
      <c r="BG2314" s="72">
        <v>0</v>
      </c>
      <c r="BH2314" s="72">
        <v>0</v>
      </c>
      <c r="BI2314" s="72">
        <v>0</v>
      </c>
      <c r="BJ2314" s="72">
        <v>0</v>
      </c>
      <c r="BK2314" s="72">
        <v>0</v>
      </c>
      <c r="BL2314" s="72">
        <v>0</v>
      </c>
      <c r="BM2314" s="90">
        <v>0</v>
      </c>
      <c r="BN2314" s="73">
        <v>0</v>
      </c>
      <c r="BO2314" s="73">
        <v>0</v>
      </c>
      <c r="BP2314" s="73">
        <v>0</v>
      </c>
      <c r="BQ2314" s="73">
        <v>0</v>
      </c>
      <c r="BR2314" s="73">
        <v>0</v>
      </c>
      <c r="BS2314" s="73">
        <v>1</v>
      </c>
      <c r="BT2314" s="73">
        <v>0</v>
      </c>
      <c r="BU2314" s="23">
        <v>0</v>
      </c>
      <c r="BV2314" s="23"/>
      <c r="BW2314" s="23"/>
      <c r="BX2314" s="23"/>
      <c r="BY2314" s="23"/>
      <c r="BZ2314" s="23"/>
    </row>
    <row r="2315" ht="19.5" customHeight="1" spans="1:78">
      <c r="C2315" s="74">
        <v>77001709</v>
      </c>
      <c r="D2315" s="71" t="s">
        <v>5503</v>
      </c>
      <c r="E2315" s="71" t="s">
        <v>5504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24" t="s">
        <v>5505</v>
      </c>
      <c r="AV2315" s="93"/>
      <c r="AW2315" s="88" t="s">
        <v>205</v>
      </c>
      <c r="AX2315" s="72" t="s">
        <v>540</v>
      </c>
      <c r="AY2315" s="74">
        <v>0</v>
      </c>
      <c r="AZ2315" s="322" t="s">
        <v>5506</v>
      </c>
      <c r="BA2315" s="71" t="s">
        <v>206</v>
      </c>
      <c r="BB2315" s="72" t="s">
        <v>5507</v>
      </c>
      <c r="BC2315" s="75">
        <v>0</v>
      </c>
      <c r="BD2315" s="75">
        <v>0</v>
      </c>
      <c r="BE2315" s="76" t="s">
        <v>5508</v>
      </c>
      <c r="BF2315" s="76" t="s">
        <v>5509</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ht="20.1" customHeight="1" spans="1:78">
      <c r="C2316" s="74">
        <v>77001710</v>
      </c>
      <c r="D2316" s="71" t="s">
        <v>1271</v>
      </c>
      <c r="E2316" s="71" t="s">
        <v>1272</v>
      </c>
      <c r="F2316" s="72">
        <v>1</v>
      </c>
      <c r="G2316" s="72">
        <v>0</v>
      </c>
      <c r="H2316" s="72">
        <v>0</v>
      </c>
      <c r="I2316" s="75">
        <v>0</v>
      </c>
      <c r="J2316" s="74">
        <v>1</v>
      </c>
      <c r="K2316" s="72">
        <v>0</v>
      </c>
      <c r="L2316" s="72">
        <v>0</v>
      </c>
      <c r="M2316" s="72">
        <v>0</v>
      </c>
      <c r="N2316" s="72">
        <v>0</v>
      </c>
      <c r="O2316" s="72">
        <v>2</v>
      </c>
      <c r="P2316" s="72">
        <v>3</v>
      </c>
      <c r="Q2316" s="72">
        <v>0.2</v>
      </c>
      <c r="R2316" s="72">
        <v>0</v>
      </c>
      <c r="S2316" s="73">
        <v>0</v>
      </c>
      <c r="T2316" s="72">
        <v>0</v>
      </c>
      <c r="U2316" s="72">
        <v>1</v>
      </c>
      <c r="V2316" s="72">
        <v>1</v>
      </c>
      <c r="W2316" s="72">
        <v>0</v>
      </c>
      <c r="X2316" s="72">
        <v>2</v>
      </c>
      <c r="Y2316" s="19">
        <v>0</v>
      </c>
      <c r="Z2316" s="72">
        <v>0</v>
      </c>
      <c r="AA2316" s="72">
        <v>1</v>
      </c>
      <c r="AB2316" s="72">
        <v>0</v>
      </c>
      <c r="AC2316" s="72">
        <v>0</v>
      </c>
      <c r="AD2316" s="72">
        <v>0</v>
      </c>
      <c r="AE2316" s="72">
        <v>1</v>
      </c>
      <c r="AF2316" s="72">
        <v>6</v>
      </c>
      <c r="AG2316" s="72">
        <v>1</v>
      </c>
      <c r="AH2316" s="72">
        <v>4</v>
      </c>
      <c r="AI2316" s="73">
        <v>0</v>
      </c>
      <c r="AJ2316" s="73">
        <v>1</v>
      </c>
      <c r="AK2316" s="73">
        <v>0</v>
      </c>
      <c r="AL2316" s="73">
        <v>2</v>
      </c>
      <c r="AM2316" s="72">
        <v>0</v>
      </c>
      <c r="AN2316" s="72">
        <v>0</v>
      </c>
      <c r="AO2316" s="72">
        <v>0</v>
      </c>
      <c r="AP2316" s="72">
        <v>0.6</v>
      </c>
      <c r="AQ2316" s="72">
        <v>600</v>
      </c>
      <c r="AR2316" s="72">
        <v>0.6</v>
      </c>
      <c r="AS2316" s="72">
        <v>0</v>
      </c>
      <c r="AT2316" s="73">
        <v>97007009</v>
      </c>
      <c r="AU2316" s="72">
        <v>97007001</v>
      </c>
      <c r="AV2316" s="72"/>
      <c r="AW2316" s="71" t="s">
        <v>204</v>
      </c>
      <c r="AX2316" s="72" t="s">
        <v>540</v>
      </c>
      <c r="AY2316" s="74">
        <v>10000001</v>
      </c>
      <c r="AZ2316" s="74">
        <v>77001701</v>
      </c>
      <c r="BA2316" s="71" t="s">
        <v>777</v>
      </c>
      <c r="BB2316" s="72">
        <v>0</v>
      </c>
      <c r="BC2316" s="75">
        <v>0</v>
      </c>
      <c r="BD2316" s="75">
        <v>0</v>
      </c>
      <c r="BE2316" s="114" t="s">
        <v>5510</v>
      </c>
      <c r="BF2316" s="114" t="s">
        <v>5511</v>
      </c>
      <c r="BG2316" s="72">
        <v>0</v>
      </c>
      <c r="BH2316" s="72">
        <v>0</v>
      </c>
      <c r="BI2316" s="72">
        <v>0</v>
      </c>
      <c r="BJ2316" s="72">
        <v>0</v>
      </c>
      <c r="BK2316" s="72">
        <v>0</v>
      </c>
      <c r="BL2316" s="72">
        <v>0</v>
      </c>
      <c r="BM2316" s="90">
        <v>0</v>
      </c>
      <c r="BN2316" s="73">
        <v>0</v>
      </c>
      <c r="BO2316" s="73">
        <v>0</v>
      </c>
      <c r="BP2316" s="73">
        <v>0</v>
      </c>
      <c r="BQ2316" s="73">
        <v>0</v>
      </c>
      <c r="BR2316" s="73">
        <v>0</v>
      </c>
      <c r="BS2316" s="73">
        <v>0</v>
      </c>
      <c r="BT2316" s="73">
        <v>77001709</v>
      </c>
      <c r="BU2316" s="23">
        <v>0</v>
      </c>
      <c r="BV2316" s="23"/>
      <c r="BW2316" s="23"/>
      <c r="BX2316" s="23"/>
      <c r="BY2316" s="23"/>
      <c r="BZ2316" s="23"/>
    </row>
    <row r="2317" ht="19.5" customHeight="1" spans="1:78">
      <c r="C2317" s="74">
        <v>77001711</v>
      </c>
      <c r="D2317" s="71" t="s">
        <v>5503</v>
      </c>
      <c r="E2317" s="71" t="s">
        <v>5504</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24" t="s">
        <v>5505</v>
      </c>
      <c r="AV2317" s="93"/>
      <c r="AW2317" s="88" t="s">
        <v>205</v>
      </c>
      <c r="AX2317" s="72" t="s">
        <v>540</v>
      </c>
      <c r="AY2317" s="74">
        <v>0</v>
      </c>
      <c r="AZ2317" s="322" t="s">
        <v>5506</v>
      </c>
      <c r="BA2317" s="71" t="s">
        <v>206</v>
      </c>
      <c r="BB2317" s="72" t="s">
        <v>5512</v>
      </c>
      <c r="BC2317" s="75">
        <v>0</v>
      </c>
      <c r="BD2317" s="75">
        <v>0</v>
      </c>
      <c r="BE2317" s="76" t="s">
        <v>5513</v>
      </c>
      <c r="BF2317" s="76" t="s">
        <v>5514</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ht="18.75" customHeight="1" spans="1:78">
      <c r="C2318" s="296">
        <v>77001801</v>
      </c>
      <c r="D2318" s="297" t="s">
        <v>5515</v>
      </c>
      <c r="E2318" s="297" t="s">
        <v>5516</v>
      </c>
      <c r="F2318" s="296">
        <v>1</v>
      </c>
      <c r="G2318" s="298">
        <v>0</v>
      </c>
      <c r="H2318" s="296">
        <v>0</v>
      </c>
      <c r="I2318" s="299">
        <v>0</v>
      </c>
      <c r="J2318" s="296">
        <v>1</v>
      </c>
      <c r="K2318" s="296">
        <v>0</v>
      </c>
      <c r="L2318" s="296">
        <v>0</v>
      </c>
      <c r="M2318" s="298">
        <v>0</v>
      </c>
      <c r="N2318" s="298">
        <v>0</v>
      </c>
      <c r="O2318" s="298">
        <v>2</v>
      </c>
      <c r="P2318" s="298">
        <v>2</v>
      </c>
      <c r="Q2318" s="298">
        <v>0.99</v>
      </c>
      <c r="R2318" s="298">
        <v>0</v>
      </c>
      <c r="S2318" s="23">
        <v>0</v>
      </c>
      <c r="T2318" s="298">
        <v>0</v>
      </c>
      <c r="U2318" s="298">
        <v>1</v>
      </c>
      <c r="V2318" s="298">
        <v>2</v>
      </c>
      <c r="W2318" s="298">
        <v>0</v>
      </c>
      <c r="X2318" s="298">
        <v>1.5</v>
      </c>
      <c r="Y2318" s="19">
        <v>0</v>
      </c>
      <c r="Z2318" s="298">
        <v>0</v>
      </c>
      <c r="AA2318" s="298">
        <v>1</v>
      </c>
      <c r="AB2318" s="298">
        <v>0</v>
      </c>
      <c r="AC2318" s="298">
        <v>0</v>
      </c>
      <c r="AD2318" s="298">
        <v>1</v>
      </c>
      <c r="AE2318" s="298">
        <v>0</v>
      </c>
      <c r="AF2318" s="298">
        <v>8</v>
      </c>
      <c r="AG2318" s="298">
        <v>1</v>
      </c>
      <c r="AH2318" s="298">
        <v>3</v>
      </c>
      <c r="AI2318" s="23">
        <v>3</v>
      </c>
      <c r="AJ2318" s="23">
        <v>1</v>
      </c>
      <c r="AK2318" s="23">
        <v>0</v>
      </c>
      <c r="AL2318" s="23">
        <v>1.5</v>
      </c>
      <c r="AM2318" s="298">
        <v>0</v>
      </c>
      <c r="AN2318" s="298">
        <v>0</v>
      </c>
      <c r="AO2318" s="298">
        <v>0</v>
      </c>
      <c r="AP2318" s="298">
        <v>0.8</v>
      </c>
      <c r="AQ2318" s="298">
        <v>6000</v>
      </c>
      <c r="AR2318" s="298">
        <v>0.8</v>
      </c>
      <c r="AS2318" s="298">
        <v>0</v>
      </c>
      <c r="AT2318" s="23">
        <v>0</v>
      </c>
      <c r="AU2318" s="361" t="s">
        <v>5517</v>
      </c>
      <c r="AV2318" s="303"/>
      <c r="AW2318" s="300" t="s">
        <v>205</v>
      </c>
      <c r="AX2318" s="298" t="s">
        <v>540</v>
      </c>
      <c r="AY2318" s="296">
        <v>0</v>
      </c>
      <c r="AZ2318" s="296">
        <v>77001801</v>
      </c>
      <c r="BA2318" s="297" t="s">
        <v>206</v>
      </c>
      <c r="BB2318" s="298" t="s">
        <v>5518</v>
      </c>
      <c r="BC2318" s="299">
        <v>0</v>
      </c>
      <c r="BD2318" s="299">
        <v>0</v>
      </c>
      <c r="BE2318" s="301" t="s">
        <v>5519</v>
      </c>
      <c r="BF2318" s="301" t="s">
        <v>5520</v>
      </c>
      <c r="BG2318" s="298">
        <v>0</v>
      </c>
      <c r="BH2318" s="298">
        <v>0</v>
      </c>
      <c r="BI2318" s="298">
        <v>0</v>
      </c>
      <c r="BJ2318" s="298">
        <v>0</v>
      </c>
      <c r="BK2318" s="298">
        <v>0</v>
      </c>
      <c r="BL2318" s="298">
        <v>0</v>
      </c>
      <c r="BM2318" s="302">
        <v>0</v>
      </c>
      <c r="BN2318" s="23">
        <v>0</v>
      </c>
      <c r="BO2318" s="23">
        <v>0</v>
      </c>
      <c r="BP2318" s="23">
        <v>0</v>
      </c>
      <c r="BQ2318" s="23">
        <v>0</v>
      </c>
      <c r="BR2318" s="23">
        <v>0</v>
      </c>
      <c r="BS2318" s="23">
        <v>0</v>
      </c>
      <c r="BT2318" s="23">
        <v>0</v>
      </c>
      <c r="BU2318" s="23">
        <v>0</v>
      </c>
      <c r="BV2318" s="23"/>
      <c r="BW2318" s="23"/>
      <c r="BX2318" s="23"/>
      <c r="BY2318" s="23"/>
      <c r="BZ2318" s="23"/>
    </row>
    <row r="2319" ht="19.5" customHeight="1" spans="1:78">
      <c r="C2319" s="296">
        <v>77001802</v>
      </c>
      <c r="D2319" s="297" t="s">
        <v>5521</v>
      </c>
      <c r="E2319" s="297" t="s">
        <v>5522</v>
      </c>
      <c r="F2319" s="296">
        <v>1</v>
      </c>
      <c r="G2319" s="298">
        <v>0</v>
      </c>
      <c r="H2319" s="296">
        <v>0</v>
      </c>
      <c r="I2319" s="299">
        <v>0</v>
      </c>
      <c r="J2319" s="296">
        <v>1</v>
      </c>
      <c r="K2319" s="296">
        <v>0</v>
      </c>
      <c r="L2319" s="296">
        <v>0</v>
      </c>
      <c r="M2319" s="298">
        <v>0</v>
      </c>
      <c r="N2319" s="298">
        <v>0</v>
      </c>
      <c r="O2319" s="302">
        <v>2</v>
      </c>
      <c r="P2319" s="298">
        <v>2</v>
      </c>
      <c r="Q2319" s="298">
        <v>0.7</v>
      </c>
      <c r="R2319" s="298">
        <v>0</v>
      </c>
      <c r="S2319" s="23">
        <v>0</v>
      </c>
      <c r="T2319" s="298">
        <v>0</v>
      </c>
      <c r="U2319" s="298">
        <v>1</v>
      </c>
      <c r="V2319" s="298">
        <v>1</v>
      </c>
      <c r="W2319" s="298">
        <v>0</v>
      </c>
      <c r="X2319" s="298">
        <v>0</v>
      </c>
      <c r="Y2319" s="19">
        <v>0</v>
      </c>
      <c r="Z2319" s="298">
        <v>0</v>
      </c>
      <c r="AA2319" s="298">
        <v>0</v>
      </c>
      <c r="AB2319" s="298">
        <v>0</v>
      </c>
      <c r="AC2319" s="298">
        <v>0</v>
      </c>
      <c r="AD2319" s="302">
        <v>0</v>
      </c>
      <c r="AE2319" s="298">
        <v>1</v>
      </c>
      <c r="AF2319" s="298">
        <v>20</v>
      </c>
      <c r="AG2319" s="298">
        <v>1</v>
      </c>
      <c r="AH2319" s="298">
        <v>2</v>
      </c>
      <c r="AI2319" s="23">
        <v>0</v>
      </c>
      <c r="AJ2319" s="23">
        <v>1</v>
      </c>
      <c r="AK2319" s="23">
        <v>0</v>
      </c>
      <c r="AL2319" s="23">
        <v>0</v>
      </c>
      <c r="AM2319" s="298">
        <v>0</v>
      </c>
      <c r="AN2319" s="298">
        <v>0</v>
      </c>
      <c r="AO2319" s="298">
        <v>0</v>
      </c>
      <c r="AP2319" s="298">
        <v>0</v>
      </c>
      <c r="AQ2319" s="298">
        <v>1000</v>
      </c>
      <c r="AR2319" s="298">
        <v>0</v>
      </c>
      <c r="AS2319" s="298">
        <v>0</v>
      </c>
      <c r="AT2319" s="23">
        <v>0</v>
      </c>
      <c r="AU2319" s="298">
        <v>0</v>
      </c>
      <c r="AV2319" s="298"/>
      <c r="AW2319" s="300" t="s">
        <v>293</v>
      </c>
      <c r="AX2319" s="298" t="s">
        <v>551</v>
      </c>
      <c r="AY2319" s="296">
        <v>0</v>
      </c>
      <c r="AZ2319" s="296">
        <v>0</v>
      </c>
      <c r="BA2319" s="297" t="s">
        <v>534</v>
      </c>
      <c r="BB2319" s="298" t="s">
        <v>5523</v>
      </c>
      <c r="BC2319" s="299">
        <v>0</v>
      </c>
      <c r="BD2319" s="299">
        <v>0</v>
      </c>
      <c r="BE2319" s="301" t="s">
        <v>5524</v>
      </c>
      <c r="BF2319" s="301" t="s">
        <v>5525</v>
      </c>
      <c r="BG2319" s="298">
        <v>0</v>
      </c>
      <c r="BH2319" s="298">
        <v>0</v>
      </c>
      <c r="BI2319" s="298">
        <v>0</v>
      </c>
      <c r="BJ2319" s="298">
        <v>0</v>
      </c>
      <c r="BK2319" s="298">
        <v>0</v>
      </c>
      <c r="BL2319" s="298">
        <v>0</v>
      </c>
      <c r="BM2319" s="302">
        <v>0</v>
      </c>
      <c r="BN2319" s="23">
        <v>0</v>
      </c>
      <c r="BO2319" s="23">
        <v>0</v>
      </c>
      <c r="BP2319" s="23">
        <v>0</v>
      </c>
      <c r="BQ2319" s="23">
        <v>0</v>
      </c>
      <c r="BR2319" s="23">
        <v>0</v>
      </c>
      <c r="BS2319" s="23">
        <v>0</v>
      </c>
      <c r="BT2319" s="23">
        <v>0</v>
      </c>
      <c r="BU2319" s="23">
        <v>0</v>
      </c>
      <c r="BV2319" s="23"/>
      <c r="BW2319" s="23"/>
      <c r="BX2319" s="23"/>
      <c r="BY2319" s="23"/>
      <c r="BZ2319" s="23"/>
    </row>
    <row r="2320" ht="19.5" customHeight="1" spans="1:78">
      <c r="C2320" s="296">
        <v>77001803</v>
      </c>
      <c r="D2320" s="297" t="s">
        <v>5526</v>
      </c>
      <c r="E2320" s="297" t="s">
        <v>5527</v>
      </c>
      <c r="F2320" s="296">
        <v>1</v>
      </c>
      <c r="G2320" s="298">
        <v>0</v>
      </c>
      <c r="H2320" s="296">
        <v>0</v>
      </c>
      <c r="I2320" s="299">
        <v>0</v>
      </c>
      <c r="J2320" s="296">
        <v>1</v>
      </c>
      <c r="K2320" s="296">
        <v>0</v>
      </c>
      <c r="L2320" s="296">
        <v>0</v>
      </c>
      <c r="M2320" s="298">
        <v>0</v>
      </c>
      <c r="N2320" s="298">
        <v>0</v>
      </c>
      <c r="O2320" s="298">
        <v>2</v>
      </c>
      <c r="P2320" s="298" t="s">
        <v>5363</v>
      </c>
      <c r="Q2320" s="298" t="s">
        <v>5364</v>
      </c>
      <c r="R2320" s="298">
        <v>0</v>
      </c>
      <c r="S2320" s="23">
        <v>0</v>
      </c>
      <c r="T2320" s="298">
        <v>0</v>
      </c>
      <c r="U2320" s="298">
        <v>1</v>
      </c>
      <c r="V2320" s="298">
        <v>2</v>
      </c>
      <c r="W2320" s="298">
        <v>0</v>
      </c>
      <c r="X2320" s="298">
        <v>2</v>
      </c>
      <c r="Y2320" s="19">
        <v>0</v>
      </c>
      <c r="Z2320" s="298">
        <v>0</v>
      </c>
      <c r="AA2320" s="298">
        <v>0</v>
      </c>
      <c r="AB2320" s="298">
        <v>0</v>
      </c>
      <c r="AC2320" s="298">
        <v>0</v>
      </c>
      <c r="AD2320" s="298">
        <v>0</v>
      </c>
      <c r="AE2320" s="298">
        <v>1</v>
      </c>
      <c r="AF2320" s="298">
        <v>24</v>
      </c>
      <c r="AG2320" s="298">
        <v>1</v>
      </c>
      <c r="AH2320" s="298">
        <v>2</v>
      </c>
      <c r="AI2320" s="23">
        <v>0</v>
      </c>
      <c r="AJ2320" s="23">
        <v>2</v>
      </c>
      <c r="AK2320" s="23">
        <v>0</v>
      </c>
      <c r="AL2320" s="23">
        <v>2</v>
      </c>
      <c r="AM2320" s="298">
        <v>0</v>
      </c>
      <c r="AN2320" s="298">
        <v>0</v>
      </c>
      <c r="AO2320" s="298">
        <v>0</v>
      </c>
      <c r="AP2320" s="298">
        <v>3</v>
      </c>
      <c r="AQ2320" s="298">
        <v>12000</v>
      </c>
      <c r="AR2320" s="298">
        <v>1</v>
      </c>
      <c r="AS2320" s="298">
        <v>2</v>
      </c>
      <c r="AT2320" s="363" t="s">
        <v>5528</v>
      </c>
      <c r="AU2320" s="361" t="s">
        <v>5529</v>
      </c>
      <c r="AV2320" s="303"/>
      <c r="AW2320" s="297" t="s">
        <v>205</v>
      </c>
      <c r="AX2320" s="298" t="s">
        <v>540</v>
      </c>
      <c r="AY2320" s="296">
        <v>10000007</v>
      </c>
      <c r="AZ2320" s="362" t="s">
        <v>5530</v>
      </c>
      <c r="BA2320" s="297" t="s">
        <v>592</v>
      </c>
      <c r="BB2320" s="298" t="s">
        <v>5531</v>
      </c>
      <c r="BC2320" s="299">
        <v>0</v>
      </c>
      <c r="BD2320" s="299">
        <v>0</v>
      </c>
      <c r="BE2320" s="301" t="s">
        <v>5532</v>
      </c>
      <c r="BF2320" s="301" t="s">
        <v>5533</v>
      </c>
      <c r="BG2320" s="298">
        <v>0</v>
      </c>
      <c r="BH2320" s="298">
        <v>0</v>
      </c>
      <c r="BI2320" s="298">
        <v>0</v>
      </c>
      <c r="BJ2320" s="298">
        <v>0</v>
      </c>
      <c r="BK2320" s="298">
        <v>0</v>
      </c>
      <c r="BL2320" s="298">
        <v>0</v>
      </c>
      <c r="BM2320" s="302">
        <v>0</v>
      </c>
      <c r="BN2320" s="23">
        <v>0</v>
      </c>
      <c r="BO2320" s="23">
        <v>0</v>
      </c>
      <c r="BP2320" s="23">
        <v>0</v>
      </c>
      <c r="BQ2320" s="23">
        <v>0</v>
      </c>
      <c r="BR2320" s="23">
        <v>0</v>
      </c>
      <c r="BS2320" s="23">
        <v>0</v>
      </c>
      <c r="BT2320" s="23">
        <v>0</v>
      </c>
      <c r="BU2320" s="23">
        <v>0</v>
      </c>
      <c r="BV2320" s="23"/>
      <c r="BW2320" s="23"/>
      <c r="BX2320" s="23"/>
      <c r="BY2320" s="23"/>
      <c r="BZ2320" s="23"/>
    </row>
    <row r="2321" ht="19.5" customHeight="1" spans="3:78">
      <c r="C2321" s="296">
        <v>77001804</v>
      </c>
      <c r="D2321" s="297" t="s">
        <v>5534</v>
      </c>
      <c r="E2321" s="297" t="s">
        <v>5535</v>
      </c>
      <c r="F2321" s="296">
        <v>1</v>
      </c>
      <c r="G2321" s="298">
        <v>0</v>
      </c>
      <c r="H2321" s="296">
        <v>0</v>
      </c>
      <c r="I2321" s="299">
        <v>0</v>
      </c>
      <c r="J2321" s="296">
        <v>1</v>
      </c>
      <c r="K2321" s="296">
        <v>0</v>
      </c>
      <c r="L2321" s="296">
        <v>0</v>
      </c>
      <c r="M2321" s="298">
        <v>0</v>
      </c>
      <c r="N2321" s="298">
        <v>0</v>
      </c>
      <c r="O2321" s="298">
        <v>2</v>
      </c>
      <c r="P2321" s="298">
        <v>2</v>
      </c>
      <c r="Q2321" s="298">
        <v>0.5</v>
      </c>
      <c r="R2321" s="298">
        <v>1</v>
      </c>
      <c r="S2321" s="23">
        <v>1</v>
      </c>
      <c r="T2321" s="298">
        <v>0</v>
      </c>
      <c r="U2321" s="298">
        <v>1</v>
      </c>
      <c r="V2321" s="298">
        <v>2</v>
      </c>
      <c r="W2321" s="298">
        <v>0</v>
      </c>
      <c r="X2321" s="298">
        <v>2.5</v>
      </c>
      <c r="Y2321" s="19">
        <v>0</v>
      </c>
      <c r="Z2321" s="298">
        <v>0</v>
      </c>
      <c r="AA2321" s="298">
        <v>1</v>
      </c>
      <c r="AB2321" s="298">
        <v>0</v>
      </c>
      <c r="AC2321" s="298">
        <v>0</v>
      </c>
      <c r="AD2321" s="298">
        <v>0</v>
      </c>
      <c r="AE2321" s="298">
        <v>1</v>
      </c>
      <c r="AF2321" s="298">
        <v>0</v>
      </c>
      <c r="AG2321" s="298">
        <v>1</v>
      </c>
      <c r="AH2321" s="298">
        <v>4</v>
      </c>
      <c r="AI2321" s="23">
        <v>1</v>
      </c>
      <c r="AJ2321" s="23">
        <v>1</v>
      </c>
      <c r="AK2321" s="23">
        <v>0</v>
      </c>
      <c r="AL2321" s="23">
        <v>3</v>
      </c>
      <c r="AM2321" s="298">
        <v>0</v>
      </c>
      <c r="AN2321" s="298">
        <v>0</v>
      </c>
      <c r="AO2321" s="298">
        <v>0</v>
      </c>
      <c r="AP2321" s="298">
        <v>0</v>
      </c>
      <c r="AQ2321" s="298">
        <v>3000</v>
      </c>
      <c r="AR2321" s="298">
        <v>1</v>
      </c>
      <c r="AS2321" s="298">
        <v>0</v>
      </c>
      <c r="AT2321" s="23">
        <v>0</v>
      </c>
      <c r="AU2321" s="361" t="s">
        <v>5536</v>
      </c>
      <c r="AV2321" s="303"/>
      <c r="AW2321" s="300" t="s">
        <v>293</v>
      </c>
      <c r="AX2321" s="298" t="s">
        <v>540</v>
      </c>
      <c r="AY2321" s="296">
        <v>0</v>
      </c>
      <c r="AZ2321" s="296">
        <v>77001803</v>
      </c>
      <c r="BA2321" s="297" t="s">
        <v>206</v>
      </c>
      <c r="BB2321" s="298">
        <v>0</v>
      </c>
      <c r="BC2321" s="299">
        <v>0</v>
      </c>
      <c r="BD2321" s="299">
        <v>0</v>
      </c>
      <c r="BE2321" s="301" t="s">
        <v>5537</v>
      </c>
      <c r="BF2321" s="301" t="s">
        <v>5538</v>
      </c>
      <c r="BG2321" s="298">
        <v>0</v>
      </c>
      <c r="BH2321" s="298">
        <v>0</v>
      </c>
      <c r="BI2321" s="298">
        <v>0</v>
      </c>
      <c r="BJ2321" s="298">
        <v>0</v>
      </c>
      <c r="BK2321" s="298">
        <v>0</v>
      </c>
      <c r="BL2321" s="298">
        <v>0</v>
      </c>
      <c r="BM2321" s="302">
        <v>0</v>
      </c>
      <c r="BN2321" s="23">
        <v>0</v>
      </c>
      <c r="BO2321" s="23">
        <v>0</v>
      </c>
      <c r="BP2321" s="23">
        <v>0</v>
      </c>
      <c r="BQ2321" s="23">
        <v>0</v>
      </c>
      <c r="BR2321" s="23">
        <v>0</v>
      </c>
      <c r="BS2321" s="23">
        <v>0</v>
      </c>
      <c r="BT2321" s="23">
        <v>77001806</v>
      </c>
      <c r="BU2321" s="23">
        <v>0</v>
      </c>
      <c r="BV2321" s="23"/>
      <c r="BW2321" s="23"/>
      <c r="BX2321" s="23"/>
      <c r="BY2321" s="23"/>
      <c r="BZ2321" s="23"/>
    </row>
    <row r="2322" ht="19.5" customHeight="1" spans="3:78">
      <c r="C2322" s="296">
        <v>77001805</v>
      </c>
      <c r="D2322" s="297" t="s">
        <v>5526</v>
      </c>
      <c r="E2322" s="297" t="s">
        <v>5527</v>
      </c>
      <c r="F2322" s="296">
        <v>1</v>
      </c>
      <c r="G2322" s="298">
        <v>0</v>
      </c>
      <c r="H2322" s="296">
        <v>0</v>
      </c>
      <c r="I2322" s="299">
        <v>0</v>
      </c>
      <c r="J2322" s="296">
        <v>1</v>
      </c>
      <c r="K2322" s="296">
        <v>0</v>
      </c>
      <c r="L2322" s="296">
        <v>0</v>
      </c>
      <c r="M2322" s="298">
        <v>0</v>
      </c>
      <c r="N2322" s="298">
        <v>0</v>
      </c>
      <c r="O2322" s="298">
        <v>2</v>
      </c>
      <c r="P2322" s="298">
        <v>1</v>
      </c>
      <c r="Q2322" s="298">
        <v>1</v>
      </c>
      <c r="R2322" s="298">
        <v>1</v>
      </c>
      <c r="S2322" s="23">
        <v>0</v>
      </c>
      <c r="T2322" s="298">
        <v>0</v>
      </c>
      <c r="U2322" s="298">
        <v>1</v>
      </c>
      <c r="V2322" s="298">
        <v>2</v>
      </c>
      <c r="W2322" s="298">
        <v>0</v>
      </c>
      <c r="X2322" s="298">
        <v>1.5</v>
      </c>
      <c r="Y2322" s="19">
        <v>0</v>
      </c>
      <c r="Z2322" s="298">
        <v>0</v>
      </c>
      <c r="AA2322" s="298">
        <v>0</v>
      </c>
      <c r="AB2322" s="298">
        <v>0</v>
      </c>
      <c r="AC2322" s="298">
        <v>0</v>
      </c>
      <c r="AD2322" s="298">
        <v>0</v>
      </c>
      <c r="AE2322" s="298">
        <v>1</v>
      </c>
      <c r="AF2322" s="298">
        <v>35</v>
      </c>
      <c r="AG2322" s="298">
        <v>1</v>
      </c>
      <c r="AH2322" s="298">
        <v>2</v>
      </c>
      <c r="AI2322" s="23">
        <v>0</v>
      </c>
      <c r="AJ2322" s="23">
        <v>2</v>
      </c>
      <c r="AK2322" s="23">
        <v>0</v>
      </c>
      <c r="AL2322" s="23">
        <v>2</v>
      </c>
      <c r="AM2322" s="298">
        <v>0</v>
      </c>
      <c r="AN2322" s="298">
        <v>0</v>
      </c>
      <c r="AO2322" s="298">
        <v>0</v>
      </c>
      <c r="AP2322" s="298">
        <v>0</v>
      </c>
      <c r="AQ2322" s="298">
        <v>12000</v>
      </c>
      <c r="AR2322" s="298">
        <v>1</v>
      </c>
      <c r="AS2322" s="298">
        <v>2</v>
      </c>
      <c r="AT2322" s="304">
        <v>0</v>
      </c>
      <c r="AU2322" s="361" t="s">
        <v>5539</v>
      </c>
      <c r="AV2322" s="303"/>
      <c r="AW2322" s="297" t="s">
        <v>205</v>
      </c>
      <c r="AX2322" s="298" t="s">
        <v>540</v>
      </c>
      <c r="AY2322" s="296">
        <v>10000007</v>
      </c>
      <c r="AZ2322" s="362" t="s">
        <v>5530</v>
      </c>
      <c r="BA2322" s="297" t="s">
        <v>592</v>
      </c>
      <c r="BB2322" s="298" t="s">
        <v>5540</v>
      </c>
      <c r="BC2322" s="299">
        <v>0</v>
      </c>
      <c r="BD2322" s="299">
        <v>0</v>
      </c>
      <c r="BE2322" s="301" t="s">
        <v>5541</v>
      </c>
      <c r="BF2322" s="301" t="s">
        <v>5542</v>
      </c>
      <c r="BG2322" s="298">
        <v>0</v>
      </c>
      <c r="BH2322" s="298">
        <v>0</v>
      </c>
      <c r="BI2322" s="298">
        <v>0</v>
      </c>
      <c r="BJ2322" s="298">
        <v>0</v>
      </c>
      <c r="BK2322" s="298">
        <v>0</v>
      </c>
      <c r="BL2322" s="298">
        <v>0</v>
      </c>
      <c r="BM2322" s="302">
        <v>0</v>
      </c>
      <c r="BN2322" s="23">
        <v>0</v>
      </c>
      <c r="BO2322" s="23">
        <v>0</v>
      </c>
      <c r="BP2322" s="23">
        <v>0</v>
      </c>
      <c r="BQ2322" s="23">
        <v>0</v>
      </c>
      <c r="BR2322" s="23">
        <v>0</v>
      </c>
      <c r="BS2322" s="23">
        <v>0</v>
      </c>
      <c r="BT2322" s="23">
        <v>0</v>
      </c>
      <c r="BU2322" s="23">
        <v>0</v>
      </c>
      <c r="BV2322" s="23"/>
      <c r="BW2322" s="23"/>
      <c r="BX2322" s="23"/>
      <c r="BY2322" s="23"/>
      <c r="BZ2322" s="23"/>
    </row>
    <row r="2323" ht="19.5" customHeight="1" spans="3:78">
      <c r="C2323" s="296">
        <v>77001806</v>
      </c>
      <c r="D2323" s="297" t="s">
        <v>5543</v>
      </c>
      <c r="E2323" s="297" t="s">
        <v>5544</v>
      </c>
      <c r="F2323" s="296">
        <v>1</v>
      </c>
      <c r="G2323" s="298">
        <v>0</v>
      </c>
      <c r="H2323" s="296">
        <v>0</v>
      </c>
      <c r="I2323" s="299">
        <v>0</v>
      </c>
      <c r="J2323" s="296">
        <v>1</v>
      </c>
      <c r="K2323" s="296">
        <v>0</v>
      </c>
      <c r="L2323" s="296">
        <v>0</v>
      </c>
      <c r="M2323" s="298">
        <v>0</v>
      </c>
      <c r="N2323" s="298">
        <v>0</v>
      </c>
      <c r="O2323" s="302">
        <v>2</v>
      </c>
      <c r="P2323" s="298">
        <v>2</v>
      </c>
      <c r="Q2323" s="298">
        <v>0.7</v>
      </c>
      <c r="R2323" s="298">
        <v>0</v>
      </c>
      <c r="S2323" s="23">
        <v>0</v>
      </c>
      <c r="T2323" s="298">
        <v>0</v>
      </c>
      <c r="U2323" s="298">
        <v>1</v>
      </c>
      <c r="V2323" s="298">
        <v>1</v>
      </c>
      <c r="W2323" s="298">
        <v>0</v>
      </c>
      <c r="X2323" s="298">
        <v>0</v>
      </c>
      <c r="Y2323" s="19">
        <v>0</v>
      </c>
      <c r="Z2323" s="298">
        <v>0</v>
      </c>
      <c r="AA2323" s="298">
        <v>0</v>
      </c>
      <c r="AB2323" s="298">
        <v>0</v>
      </c>
      <c r="AC2323" s="298">
        <v>0</v>
      </c>
      <c r="AD2323" s="302">
        <v>0</v>
      </c>
      <c r="AE2323" s="298">
        <v>1</v>
      </c>
      <c r="AF2323" s="298">
        <v>40</v>
      </c>
      <c r="AG2323" s="298">
        <v>1</v>
      </c>
      <c r="AH2323" s="298">
        <v>2</v>
      </c>
      <c r="AI2323" s="23">
        <v>0</v>
      </c>
      <c r="AJ2323" s="23">
        <v>1</v>
      </c>
      <c r="AK2323" s="23">
        <v>0</v>
      </c>
      <c r="AL2323" s="23">
        <v>0</v>
      </c>
      <c r="AM2323" s="298">
        <v>0</v>
      </c>
      <c r="AN2323" s="298">
        <v>0</v>
      </c>
      <c r="AO2323" s="298">
        <v>0</v>
      </c>
      <c r="AP2323" s="298">
        <v>0</v>
      </c>
      <c r="AQ2323" s="298">
        <v>1000</v>
      </c>
      <c r="AR2323" s="298">
        <v>0</v>
      </c>
      <c r="AS2323" s="298">
        <v>0</v>
      </c>
      <c r="AT2323" s="23">
        <v>0</v>
      </c>
      <c r="AU2323" s="298" t="s">
        <v>204</v>
      </c>
      <c r="AV2323" s="298"/>
      <c r="AW2323" s="300" t="s">
        <v>293</v>
      </c>
      <c r="AX2323" s="298" t="s">
        <v>551</v>
      </c>
      <c r="AY2323" s="296">
        <v>0</v>
      </c>
      <c r="AZ2323" s="296">
        <v>0</v>
      </c>
      <c r="BA2323" s="297" t="s">
        <v>534</v>
      </c>
      <c r="BB2323" s="298" t="s">
        <v>5545</v>
      </c>
      <c r="BC2323" s="299">
        <v>0</v>
      </c>
      <c r="BD2323" s="299">
        <v>0</v>
      </c>
      <c r="BE2323" s="301" t="s">
        <v>5546</v>
      </c>
      <c r="BF2323" s="301" t="s">
        <v>5547</v>
      </c>
      <c r="BG2323" s="298">
        <v>0</v>
      </c>
      <c r="BH2323" s="298">
        <v>0</v>
      </c>
      <c r="BI2323" s="298">
        <v>0</v>
      </c>
      <c r="BJ2323" s="298">
        <v>0</v>
      </c>
      <c r="BK2323" s="298">
        <v>0</v>
      </c>
      <c r="BL2323" s="298">
        <v>0</v>
      </c>
      <c r="BM2323" s="302">
        <v>0</v>
      </c>
      <c r="BN2323" s="23">
        <v>0</v>
      </c>
      <c r="BO2323" s="23">
        <v>0</v>
      </c>
      <c r="BP2323" s="23">
        <v>0</v>
      </c>
      <c r="BQ2323" s="23">
        <v>0</v>
      </c>
      <c r="BR2323" s="23">
        <v>0</v>
      </c>
      <c r="BS2323" s="23">
        <v>0</v>
      </c>
      <c r="BT2323" s="23">
        <v>0</v>
      </c>
      <c r="BU2323" s="23">
        <v>0</v>
      </c>
      <c r="BV2323" s="23"/>
      <c r="BW2323" s="23"/>
      <c r="BX2323" s="23"/>
      <c r="BY2323" s="23"/>
      <c r="BZ2323" s="23"/>
    </row>
    <row r="2324" ht="19.5" customHeight="1" spans="3:78">
      <c r="C2324" s="296">
        <v>77001807</v>
      </c>
      <c r="D2324" s="297" t="s">
        <v>5548</v>
      </c>
      <c r="E2324" s="297" t="s">
        <v>5549</v>
      </c>
      <c r="F2324" s="298">
        <v>1</v>
      </c>
      <c r="G2324" s="298">
        <v>0</v>
      </c>
      <c r="H2324" s="298">
        <v>0</v>
      </c>
      <c r="I2324" s="299">
        <v>0</v>
      </c>
      <c r="J2324" s="296">
        <v>1</v>
      </c>
      <c r="K2324" s="296">
        <v>0</v>
      </c>
      <c r="L2324" s="296">
        <v>0</v>
      </c>
      <c r="M2324" s="298">
        <v>0</v>
      </c>
      <c r="N2324" s="298">
        <v>0</v>
      </c>
      <c r="O2324" s="298">
        <v>2</v>
      </c>
      <c r="P2324" s="298" t="s">
        <v>5550</v>
      </c>
      <c r="Q2324" s="298" t="s">
        <v>5551</v>
      </c>
      <c r="R2324" s="298">
        <v>0</v>
      </c>
      <c r="S2324" s="23">
        <v>0</v>
      </c>
      <c r="T2324" s="298">
        <v>0</v>
      </c>
      <c r="U2324" s="298">
        <v>1</v>
      </c>
      <c r="V2324" s="298">
        <v>1</v>
      </c>
      <c r="W2324" s="298">
        <v>0</v>
      </c>
      <c r="X2324" s="298">
        <v>0</v>
      </c>
      <c r="Y2324" s="19">
        <v>0</v>
      </c>
      <c r="Z2324" s="298">
        <v>0</v>
      </c>
      <c r="AA2324" s="298">
        <v>0</v>
      </c>
      <c r="AB2324" s="298">
        <v>0</v>
      </c>
      <c r="AC2324" s="298">
        <v>0</v>
      </c>
      <c r="AD2324" s="298">
        <v>0</v>
      </c>
      <c r="AE2324" s="298">
        <v>1</v>
      </c>
      <c r="AF2324" s="298">
        <v>0</v>
      </c>
      <c r="AG2324" s="298">
        <v>2</v>
      </c>
      <c r="AH2324" s="298" t="s">
        <v>219</v>
      </c>
      <c r="AI2324" s="23">
        <v>0</v>
      </c>
      <c r="AJ2324" s="23">
        <v>2</v>
      </c>
      <c r="AK2324" s="23">
        <v>0</v>
      </c>
      <c r="AL2324" s="23">
        <v>1.5</v>
      </c>
      <c r="AM2324" s="298">
        <v>0</v>
      </c>
      <c r="AN2324" s="298">
        <v>0</v>
      </c>
      <c r="AO2324" s="298">
        <v>0</v>
      </c>
      <c r="AP2324" s="298">
        <v>0.3</v>
      </c>
      <c r="AQ2324" s="298">
        <v>300</v>
      </c>
      <c r="AR2324" s="298">
        <v>0</v>
      </c>
      <c r="AS2324" s="298">
        <v>15</v>
      </c>
      <c r="AT2324" s="23">
        <v>0</v>
      </c>
      <c r="AU2324" s="303">
        <v>0</v>
      </c>
      <c r="AV2324" s="303"/>
      <c r="AW2324" s="297" t="s">
        <v>205</v>
      </c>
      <c r="AX2324" s="298" t="s">
        <v>221</v>
      </c>
      <c r="AY2324" s="296">
        <v>0</v>
      </c>
      <c r="AZ2324" s="296">
        <v>0</v>
      </c>
      <c r="BA2324" s="309" t="s">
        <v>222</v>
      </c>
      <c r="BB2324" s="298">
        <v>1</v>
      </c>
      <c r="BC2324" s="299">
        <v>0</v>
      </c>
      <c r="BD2324" s="299">
        <v>0</v>
      </c>
      <c r="BE2324" s="301" t="s">
        <v>5552</v>
      </c>
      <c r="BF2324" s="301" t="s">
        <v>5553</v>
      </c>
      <c r="BG2324" s="298">
        <v>0</v>
      </c>
      <c r="BH2324" s="298">
        <v>0</v>
      </c>
      <c r="BI2324" s="298">
        <v>0</v>
      </c>
      <c r="BJ2324" s="298">
        <v>0</v>
      </c>
      <c r="BK2324" s="298">
        <v>0</v>
      </c>
      <c r="BL2324" s="298">
        <v>0</v>
      </c>
      <c r="BM2324" s="302">
        <v>0</v>
      </c>
      <c r="BN2324" s="23">
        <v>0</v>
      </c>
      <c r="BO2324" s="23">
        <v>0</v>
      </c>
      <c r="BP2324" s="23">
        <v>0</v>
      </c>
      <c r="BQ2324" s="23">
        <v>0</v>
      </c>
      <c r="BR2324" s="23">
        <v>0</v>
      </c>
      <c r="BS2324" s="23">
        <v>1</v>
      </c>
      <c r="BT2324" s="23">
        <v>77001808</v>
      </c>
      <c r="BU2324" s="23">
        <v>0</v>
      </c>
      <c r="BV2324" s="23"/>
      <c r="BW2324" s="23"/>
      <c r="BX2324" s="23"/>
      <c r="BY2324" s="23"/>
      <c r="BZ2324" s="23"/>
    </row>
    <row r="2325" ht="20.1" customHeight="1" spans="3:78">
      <c r="C2325" s="296">
        <v>77001808</v>
      </c>
      <c r="D2325" s="297" t="s">
        <v>5548</v>
      </c>
      <c r="E2325" s="297" t="s">
        <v>5549</v>
      </c>
      <c r="F2325" s="298">
        <v>1</v>
      </c>
      <c r="G2325" s="298">
        <v>0</v>
      </c>
      <c r="H2325" s="298">
        <v>0</v>
      </c>
      <c r="I2325" s="299">
        <v>0</v>
      </c>
      <c r="J2325" s="296">
        <v>1</v>
      </c>
      <c r="K2325" s="296">
        <v>0</v>
      </c>
      <c r="L2325" s="296">
        <v>0</v>
      </c>
      <c r="M2325" s="298">
        <v>0</v>
      </c>
      <c r="N2325" s="298">
        <v>0</v>
      </c>
      <c r="O2325" s="298">
        <v>2</v>
      </c>
      <c r="P2325" s="298">
        <v>3</v>
      </c>
      <c r="Q2325" s="298">
        <v>0.2</v>
      </c>
      <c r="R2325" s="298">
        <v>0</v>
      </c>
      <c r="S2325" s="23">
        <v>0</v>
      </c>
      <c r="T2325" s="298">
        <v>0</v>
      </c>
      <c r="U2325" s="298">
        <v>1</v>
      </c>
      <c r="V2325" s="298">
        <v>2</v>
      </c>
      <c r="W2325" s="298">
        <v>0</v>
      </c>
      <c r="X2325" s="298">
        <v>1.5</v>
      </c>
      <c r="Y2325" s="19">
        <v>0</v>
      </c>
      <c r="Z2325" s="298">
        <v>0</v>
      </c>
      <c r="AA2325" s="298">
        <v>1</v>
      </c>
      <c r="AB2325" s="298">
        <v>0</v>
      </c>
      <c r="AC2325" s="298">
        <v>0</v>
      </c>
      <c r="AD2325" s="298">
        <v>0</v>
      </c>
      <c r="AE2325" s="298">
        <v>1</v>
      </c>
      <c r="AF2325" s="298">
        <v>0</v>
      </c>
      <c r="AG2325" s="298">
        <v>1</v>
      </c>
      <c r="AH2325" s="298">
        <v>3</v>
      </c>
      <c r="AI2325" s="23">
        <v>0</v>
      </c>
      <c r="AJ2325" s="23">
        <v>1</v>
      </c>
      <c r="AK2325" s="23">
        <v>0</v>
      </c>
      <c r="AL2325" s="23">
        <v>3</v>
      </c>
      <c r="AM2325" s="298">
        <v>0</v>
      </c>
      <c r="AN2325" s="298">
        <v>0</v>
      </c>
      <c r="AO2325" s="298">
        <v>0</v>
      </c>
      <c r="AP2325" s="298">
        <v>0.8</v>
      </c>
      <c r="AQ2325" s="298">
        <v>2000</v>
      </c>
      <c r="AR2325" s="298">
        <v>0.8</v>
      </c>
      <c r="AS2325" s="298">
        <v>0</v>
      </c>
      <c r="AT2325" s="23">
        <v>0</v>
      </c>
      <c r="AU2325" s="361" t="s">
        <v>5554</v>
      </c>
      <c r="AV2325" s="303"/>
      <c r="AW2325" s="297" t="s">
        <v>204</v>
      </c>
      <c r="AX2325" s="298" t="s">
        <v>221</v>
      </c>
      <c r="AY2325" s="296">
        <v>10000011</v>
      </c>
      <c r="AZ2325" s="296">
        <v>77001801</v>
      </c>
      <c r="BA2325" s="300" t="s">
        <v>206</v>
      </c>
      <c r="BB2325" s="298">
        <v>0</v>
      </c>
      <c r="BC2325" s="299">
        <v>0</v>
      </c>
      <c r="BD2325" s="299">
        <v>0</v>
      </c>
      <c r="BE2325" s="301" t="s">
        <v>5555</v>
      </c>
      <c r="BF2325" s="301" t="s">
        <v>5556</v>
      </c>
      <c r="BG2325" s="298">
        <v>0</v>
      </c>
      <c r="BH2325" s="298">
        <v>0</v>
      </c>
      <c r="BI2325" s="298">
        <v>0</v>
      </c>
      <c r="BJ2325" s="298">
        <v>0</v>
      </c>
      <c r="BK2325" s="298">
        <v>0</v>
      </c>
      <c r="BL2325" s="298">
        <v>0</v>
      </c>
      <c r="BM2325" s="302">
        <v>0</v>
      </c>
      <c r="BN2325" s="23">
        <v>0</v>
      </c>
      <c r="BO2325" s="23">
        <v>0</v>
      </c>
      <c r="BP2325" s="23">
        <v>0</v>
      </c>
      <c r="BQ2325" s="23">
        <v>0</v>
      </c>
      <c r="BR2325" s="23">
        <v>0</v>
      </c>
      <c r="BS2325" s="23">
        <v>0</v>
      </c>
      <c r="BT2325" s="23">
        <v>0</v>
      </c>
      <c r="BU2325" s="23">
        <v>0</v>
      </c>
      <c r="BV2325" s="23"/>
      <c r="BW2325" s="23"/>
      <c r="BX2325" s="23"/>
      <c r="BY2325" s="23"/>
      <c r="BZ2325" s="23"/>
    </row>
    <row r="2326" ht="19.5" customHeight="1" spans="3:78">
      <c r="C2326" s="296">
        <v>77001809</v>
      </c>
      <c r="D2326" s="297" t="s">
        <v>5557</v>
      </c>
      <c r="E2326" s="297" t="s">
        <v>5558</v>
      </c>
      <c r="F2326" s="296">
        <v>1</v>
      </c>
      <c r="G2326" s="296">
        <v>80004009</v>
      </c>
      <c r="H2326" s="296">
        <v>0</v>
      </c>
      <c r="I2326" s="299">
        <v>0</v>
      </c>
      <c r="J2326" s="296">
        <v>1</v>
      </c>
      <c r="K2326" s="296">
        <v>0</v>
      </c>
      <c r="L2326" s="296">
        <v>0</v>
      </c>
      <c r="M2326" s="298">
        <v>0</v>
      </c>
      <c r="N2326" s="298">
        <v>0</v>
      </c>
      <c r="O2326" s="298">
        <v>2</v>
      </c>
      <c r="P2326" s="298">
        <v>16</v>
      </c>
      <c r="Q2326" s="298">
        <v>5</v>
      </c>
      <c r="R2326" s="298">
        <v>0</v>
      </c>
      <c r="S2326" s="23">
        <v>0</v>
      </c>
      <c r="T2326" s="298">
        <v>0</v>
      </c>
      <c r="U2326" s="298">
        <v>1</v>
      </c>
      <c r="V2326" s="298">
        <v>2</v>
      </c>
      <c r="W2326" s="298">
        <v>0</v>
      </c>
      <c r="X2326" s="298">
        <v>1</v>
      </c>
      <c r="Y2326" s="19">
        <v>0</v>
      </c>
      <c r="Z2326" s="298">
        <v>0</v>
      </c>
      <c r="AA2326" s="298">
        <v>0</v>
      </c>
      <c r="AB2326" s="298">
        <v>0</v>
      </c>
      <c r="AC2326" s="298">
        <v>0</v>
      </c>
      <c r="AD2326" s="298">
        <v>0</v>
      </c>
      <c r="AE2326" s="298">
        <v>1</v>
      </c>
      <c r="AF2326" s="298">
        <v>0</v>
      </c>
      <c r="AG2326" s="298">
        <v>1</v>
      </c>
      <c r="AH2326" s="298">
        <v>2</v>
      </c>
      <c r="AI2326" s="23">
        <v>0</v>
      </c>
      <c r="AJ2326" s="23">
        <v>2</v>
      </c>
      <c r="AK2326" s="23">
        <v>0</v>
      </c>
      <c r="AL2326" s="23">
        <v>2</v>
      </c>
      <c r="AM2326" s="298">
        <v>0</v>
      </c>
      <c r="AN2326" s="298">
        <v>0</v>
      </c>
      <c r="AO2326" s="298">
        <v>0</v>
      </c>
      <c r="AP2326" s="298">
        <v>3</v>
      </c>
      <c r="AQ2326" s="298">
        <v>5000</v>
      </c>
      <c r="AR2326" s="298">
        <v>1</v>
      </c>
      <c r="AS2326" s="298">
        <v>10</v>
      </c>
      <c r="AT2326" s="304">
        <v>0</v>
      </c>
      <c r="AU2326" s="361" t="s">
        <v>5559</v>
      </c>
      <c r="AV2326" s="303"/>
      <c r="AW2326" s="297" t="s">
        <v>205</v>
      </c>
      <c r="AX2326" s="298" t="s">
        <v>540</v>
      </c>
      <c r="AY2326" s="296">
        <v>10000007</v>
      </c>
      <c r="AZ2326" s="362" t="s">
        <v>5530</v>
      </c>
      <c r="BA2326" s="297" t="s">
        <v>592</v>
      </c>
      <c r="BB2326" s="298" t="s">
        <v>5560</v>
      </c>
      <c r="BC2326" s="299">
        <v>0</v>
      </c>
      <c r="BD2326" s="299">
        <v>1</v>
      </c>
      <c r="BE2326" s="301" t="s">
        <v>5561</v>
      </c>
      <c r="BF2326" s="301" t="s">
        <v>5562</v>
      </c>
      <c r="BG2326" s="298">
        <v>0</v>
      </c>
      <c r="BH2326" s="298">
        <v>0</v>
      </c>
      <c r="BI2326" s="298">
        <v>0</v>
      </c>
      <c r="BJ2326" s="298">
        <v>0</v>
      </c>
      <c r="BK2326" s="298">
        <v>0</v>
      </c>
      <c r="BL2326" s="298">
        <v>0</v>
      </c>
      <c r="BM2326" s="302">
        <v>0</v>
      </c>
      <c r="BN2326" s="23">
        <v>0</v>
      </c>
      <c r="BO2326" s="23">
        <v>0</v>
      </c>
      <c r="BP2326" s="23">
        <v>0</v>
      </c>
      <c r="BQ2326" s="23">
        <v>0</v>
      </c>
      <c r="BR2326" s="23">
        <v>0</v>
      </c>
      <c r="BS2326" s="23">
        <v>0</v>
      </c>
      <c r="BT2326" s="23">
        <v>0</v>
      </c>
      <c r="BU2326" s="23">
        <v>0</v>
      </c>
      <c r="BV2326" s="23"/>
      <c r="BW2326" s="23"/>
      <c r="BX2326" s="23"/>
      <c r="BY2326" s="23"/>
      <c r="BZ2326" s="23"/>
    </row>
    <row r="2327" ht="19.5" customHeight="1" spans="3:78">
      <c r="C2327" s="74">
        <v>77001901</v>
      </c>
      <c r="D2327" s="71" t="s">
        <v>5563</v>
      </c>
      <c r="E2327" s="71" t="s">
        <v>5564</v>
      </c>
      <c r="F2327" s="72">
        <v>1</v>
      </c>
      <c r="G2327" s="72">
        <v>0</v>
      </c>
      <c r="H2327" s="72">
        <v>0</v>
      </c>
      <c r="I2327" s="75">
        <v>0</v>
      </c>
      <c r="J2327" s="74">
        <v>1</v>
      </c>
      <c r="K2327" s="72">
        <v>0</v>
      </c>
      <c r="L2327" s="72">
        <v>0</v>
      </c>
      <c r="M2327" s="72">
        <v>0</v>
      </c>
      <c r="N2327" s="72">
        <v>0</v>
      </c>
      <c r="O2327" s="72">
        <v>2</v>
      </c>
      <c r="P2327" s="72">
        <v>3</v>
      </c>
      <c r="Q2327" s="72">
        <v>0.4</v>
      </c>
      <c r="R2327" s="72">
        <v>0</v>
      </c>
      <c r="S2327" s="73">
        <v>0</v>
      </c>
      <c r="T2327" s="72">
        <v>0</v>
      </c>
      <c r="U2327" s="72">
        <v>1</v>
      </c>
      <c r="V2327" s="72">
        <v>1</v>
      </c>
      <c r="W2327" s="72">
        <v>0</v>
      </c>
      <c r="X2327" s="72">
        <v>0</v>
      </c>
      <c r="Y2327" s="19">
        <v>0</v>
      </c>
      <c r="Z2327" s="72">
        <v>0</v>
      </c>
      <c r="AA2327" s="72">
        <v>1</v>
      </c>
      <c r="AB2327" s="72">
        <v>0</v>
      </c>
      <c r="AC2327" s="72">
        <v>0</v>
      </c>
      <c r="AD2327" s="72">
        <v>0</v>
      </c>
      <c r="AE2327" s="72">
        <v>0</v>
      </c>
      <c r="AF2327" s="72">
        <v>14</v>
      </c>
      <c r="AG2327" s="72">
        <v>1</v>
      </c>
      <c r="AH2327" s="72">
        <v>3</v>
      </c>
      <c r="AI2327" s="73">
        <v>0</v>
      </c>
      <c r="AJ2327" s="73">
        <v>1</v>
      </c>
      <c r="AK2327" s="73">
        <v>0</v>
      </c>
      <c r="AL2327" s="73">
        <v>1.5</v>
      </c>
      <c r="AM2327" s="72">
        <v>0</v>
      </c>
      <c r="AN2327" s="72">
        <v>0</v>
      </c>
      <c r="AO2327" s="72">
        <v>0</v>
      </c>
      <c r="AP2327" s="72">
        <v>0.2</v>
      </c>
      <c r="AQ2327" s="72">
        <v>300</v>
      </c>
      <c r="AR2327" s="72">
        <v>0</v>
      </c>
      <c r="AS2327" s="72">
        <v>0</v>
      </c>
      <c r="AT2327" s="332" t="s">
        <v>5565</v>
      </c>
      <c r="AU2327" s="72">
        <v>0</v>
      </c>
      <c r="AV2327" s="72"/>
      <c r="AW2327" s="71" t="s">
        <v>204</v>
      </c>
      <c r="AX2327" s="72" t="s">
        <v>540</v>
      </c>
      <c r="AY2327" s="74">
        <v>0</v>
      </c>
      <c r="AZ2327" s="74">
        <v>77001901</v>
      </c>
      <c r="BA2327" s="71" t="s">
        <v>777</v>
      </c>
      <c r="BB2327" s="72">
        <v>0</v>
      </c>
      <c r="BC2327" s="75">
        <v>0</v>
      </c>
      <c r="BD2327" s="75">
        <v>0</v>
      </c>
      <c r="BE2327" s="114" t="s">
        <v>5566</v>
      </c>
      <c r="BF2327" s="114" t="s">
        <v>5567</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77001902</v>
      </c>
      <c r="BU2327" s="23">
        <v>0</v>
      </c>
      <c r="BV2327" s="23"/>
      <c r="BW2327" s="23"/>
      <c r="BX2327" s="23"/>
      <c r="BY2327" s="23"/>
      <c r="BZ2327" s="23"/>
    </row>
    <row r="2328" ht="19.5" customHeight="1" spans="3:78">
      <c r="C2328" s="74">
        <v>77001902</v>
      </c>
      <c r="D2328" s="71" t="s">
        <v>606</v>
      </c>
      <c r="E2328" s="71" t="s">
        <v>607</v>
      </c>
      <c r="F2328" s="74">
        <v>1</v>
      </c>
      <c r="G2328" s="72">
        <v>0</v>
      </c>
      <c r="H2328" s="74">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0</v>
      </c>
      <c r="Y2328" s="19">
        <v>0</v>
      </c>
      <c r="Z2328" s="72">
        <v>0</v>
      </c>
      <c r="AA2328" s="72">
        <v>0</v>
      </c>
      <c r="AB2328" s="72">
        <v>0</v>
      </c>
      <c r="AC2328" s="72">
        <v>0</v>
      </c>
      <c r="AD2328" s="72">
        <v>0</v>
      </c>
      <c r="AE2328" s="72">
        <v>1</v>
      </c>
      <c r="AF2328" s="72">
        <v>0</v>
      </c>
      <c r="AG2328" s="72">
        <v>1</v>
      </c>
      <c r="AH2328" s="72">
        <v>2</v>
      </c>
      <c r="AI2328" s="73">
        <v>0</v>
      </c>
      <c r="AJ2328" s="73">
        <v>1</v>
      </c>
      <c r="AK2328" s="73">
        <v>0</v>
      </c>
      <c r="AL2328" s="73">
        <v>3</v>
      </c>
      <c r="AM2328" s="72">
        <v>0</v>
      </c>
      <c r="AN2328" s="72">
        <v>0</v>
      </c>
      <c r="AO2328" s="72">
        <v>0</v>
      </c>
      <c r="AP2328" s="72">
        <v>0.3</v>
      </c>
      <c r="AQ2328" s="72">
        <v>300</v>
      </c>
      <c r="AR2328" s="72">
        <v>0</v>
      </c>
      <c r="AS2328" s="72">
        <v>0</v>
      </c>
      <c r="AT2328" s="73">
        <v>0</v>
      </c>
      <c r="AU2328" s="93">
        <v>0</v>
      </c>
      <c r="AV2328" s="93"/>
      <c r="AW2328" s="71" t="s">
        <v>204</v>
      </c>
      <c r="AX2328" s="72">
        <v>0</v>
      </c>
      <c r="AY2328" s="74">
        <v>0</v>
      </c>
      <c r="AZ2328" s="74">
        <v>0</v>
      </c>
      <c r="BA2328" s="71" t="s">
        <v>534</v>
      </c>
      <c r="BB2328" s="346" t="s">
        <v>5568</v>
      </c>
      <c r="BC2328" s="75">
        <v>0</v>
      </c>
      <c r="BD2328" s="75">
        <v>0</v>
      </c>
      <c r="BE2328" s="76" t="s">
        <v>5569</v>
      </c>
      <c r="BF2328" s="76" t="s">
        <v>5570</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77001904</v>
      </c>
      <c r="BU2328" s="23">
        <v>0</v>
      </c>
      <c r="BV2328" s="23"/>
      <c r="BW2328" s="23"/>
      <c r="BX2328" s="23"/>
      <c r="BY2328" s="23"/>
      <c r="BZ2328" s="23"/>
    </row>
    <row r="2329" ht="19.5" customHeight="1" spans="3:78">
      <c r="C2329" s="74">
        <v>77001903</v>
      </c>
      <c r="D2329" s="71" t="s">
        <v>766</v>
      </c>
      <c r="E2329" s="71" t="s">
        <v>767</v>
      </c>
      <c r="F2329" s="72">
        <v>1</v>
      </c>
      <c r="G2329" s="72">
        <v>0</v>
      </c>
      <c r="H2329" s="72">
        <v>0</v>
      </c>
      <c r="I2329" s="75">
        <v>0</v>
      </c>
      <c r="J2329" s="74">
        <v>1</v>
      </c>
      <c r="K2329" s="74">
        <v>0</v>
      </c>
      <c r="L2329" s="74">
        <v>0</v>
      </c>
      <c r="M2329" s="72">
        <v>0</v>
      </c>
      <c r="N2329" s="72">
        <v>0</v>
      </c>
      <c r="O2329" s="72">
        <v>2</v>
      </c>
      <c r="P2329" s="72">
        <v>1</v>
      </c>
      <c r="Q2329" s="72">
        <v>1</v>
      </c>
      <c r="R2329" s="72">
        <v>1</v>
      </c>
      <c r="S2329" s="73">
        <v>1</v>
      </c>
      <c r="T2329" s="72">
        <v>0</v>
      </c>
      <c r="U2329" s="72">
        <v>1</v>
      </c>
      <c r="V2329" s="72">
        <v>1</v>
      </c>
      <c r="W2329" s="72">
        <v>0</v>
      </c>
      <c r="X2329" s="72">
        <v>0.8</v>
      </c>
      <c r="Y2329" s="19">
        <v>0</v>
      </c>
      <c r="Z2329" s="72">
        <v>0</v>
      </c>
      <c r="AA2329" s="72">
        <v>0</v>
      </c>
      <c r="AB2329" s="72">
        <v>0</v>
      </c>
      <c r="AC2329" s="72">
        <v>0</v>
      </c>
      <c r="AD2329" s="72">
        <v>0</v>
      </c>
      <c r="AE2329" s="72">
        <v>1</v>
      </c>
      <c r="AF2329" s="72">
        <v>10</v>
      </c>
      <c r="AG2329" s="72">
        <v>2</v>
      </c>
      <c r="AH2329" s="72" t="s">
        <v>1042</v>
      </c>
      <c r="AI2329" s="73">
        <v>0</v>
      </c>
      <c r="AJ2329" s="73">
        <v>2</v>
      </c>
      <c r="AK2329" s="73">
        <v>0</v>
      </c>
      <c r="AL2329" s="73">
        <v>1.5</v>
      </c>
      <c r="AM2329" s="72">
        <v>0</v>
      </c>
      <c r="AN2329" s="72">
        <v>0.5</v>
      </c>
      <c r="AO2329" s="72">
        <v>0</v>
      </c>
      <c r="AP2329" s="72">
        <v>0.5</v>
      </c>
      <c r="AQ2329" s="72">
        <v>500</v>
      </c>
      <c r="AR2329" s="72">
        <v>0</v>
      </c>
      <c r="AS2329" s="72">
        <v>15</v>
      </c>
      <c r="AT2329" s="73">
        <v>0</v>
      </c>
      <c r="AU2329" s="324" t="s">
        <v>5571</v>
      </c>
      <c r="AV2329" s="93"/>
      <c r="AW2329" s="71" t="s">
        <v>205</v>
      </c>
      <c r="AX2329" s="72" t="s">
        <v>221</v>
      </c>
      <c r="AY2329" s="74">
        <v>0</v>
      </c>
      <c r="AZ2329" s="74">
        <v>0</v>
      </c>
      <c r="BA2329" s="308" t="s">
        <v>222</v>
      </c>
      <c r="BB2329" s="72">
        <v>0</v>
      </c>
      <c r="BC2329" s="75">
        <v>0</v>
      </c>
      <c r="BD2329" s="75">
        <v>0</v>
      </c>
      <c r="BE2329" s="76" t="s">
        <v>2450</v>
      </c>
      <c r="BF2329" s="76" t="s">
        <v>2451</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ht="20.1" customHeight="1" spans="3:78">
      <c r="C2330" s="74">
        <v>77001904</v>
      </c>
      <c r="D2330" s="71" t="s">
        <v>3010</v>
      </c>
      <c r="E2330" s="71" t="s">
        <v>5393</v>
      </c>
      <c r="F2330" s="72">
        <v>1</v>
      </c>
      <c r="G2330" s="72">
        <v>0</v>
      </c>
      <c r="H2330" s="72">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2</v>
      </c>
      <c r="Y2330" s="19">
        <v>0</v>
      </c>
      <c r="Z2330" s="72">
        <v>0</v>
      </c>
      <c r="AA2330" s="72">
        <v>1</v>
      </c>
      <c r="AB2330" s="72">
        <v>0</v>
      </c>
      <c r="AC2330" s="72">
        <v>0</v>
      </c>
      <c r="AD2330" s="72">
        <v>0</v>
      </c>
      <c r="AE2330" s="72">
        <v>1</v>
      </c>
      <c r="AF2330" s="72">
        <v>0</v>
      </c>
      <c r="AG2330" s="72">
        <v>1</v>
      </c>
      <c r="AH2330" s="72">
        <v>5</v>
      </c>
      <c r="AI2330" s="73">
        <v>0</v>
      </c>
      <c r="AJ2330" s="73">
        <v>1</v>
      </c>
      <c r="AK2330" s="73">
        <v>0</v>
      </c>
      <c r="AL2330" s="73">
        <v>3</v>
      </c>
      <c r="AM2330" s="72">
        <v>0</v>
      </c>
      <c r="AN2330" s="72">
        <v>2.1</v>
      </c>
      <c r="AO2330" s="72">
        <v>0</v>
      </c>
      <c r="AP2330" s="72">
        <v>0.9</v>
      </c>
      <c r="AQ2330" s="72">
        <v>3000</v>
      </c>
      <c r="AR2330" s="72">
        <v>1</v>
      </c>
      <c r="AS2330" s="72">
        <v>0</v>
      </c>
      <c r="AT2330" s="73">
        <v>0</v>
      </c>
      <c r="AU2330" s="324" t="s">
        <v>5572</v>
      </c>
      <c r="AV2330" s="93"/>
      <c r="AW2330" s="71" t="s">
        <v>293</v>
      </c>
      <c r="AX2330" s="72" t="s">
        <v>221</v>
      </c>
      <c r="AY2330" s="74">
        <v>0</v>
      </c>
      <c r="AZ2330" s="74">
        <v>77001902</v>
      </c>
      <c r="BA2330" s="88" t="s">
        <v>206</v>
      </c>
      <c r="BB2330" s="72">
        <v>0</v>
      </c>
      <c r="BC2330" s="75">
        <v>0</v>
      </c>
      <c r="BD2330" s="75">
        <v>0</v>
      </c>
      <c r="BE2330" s="76" t="s">
        <v>5573</v>
      </c>
      <c r="BF2330" s="76" t="s">
        <v>5574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ht="19.5" customHeight="1" spans="3:78">
      <c r="C2331" s="74">
        <v>77001905</v>
      </c>
      <c r="D2331" s="71" t="s">
        <v>5575</v>
      </c>
      <c r="E2331" s="71" t="s">
        <v>5576</v>
      </c>
      <c r="F2331" s="74">
        <v>1</v>
      </c>
      <c r="G2331" s="72">
        <v>0</v>
      </c>
      <c r="H2331" s="74">
        <v>0</v>
      </c>
      <c r="I2331" s="75">
        <v>0</v>
      </c>
      <c r="J2331" s="74">
        <v>1</v>
      </c>
      <c r="K2331" s="74">
        <v>0</v>
      </c>
      <c r="L2331" s="74">
        <v>0</v>
      </c>
      <c r="M2331" s="72">
        <v>0</v>
      </c>
      <c r="N2331" s="72">
        <v>0</v>
      </c>
      <c r="O2331" s="90">
        <v>2</v>
      </c>
      <c r="P2331" s="72">
        <v>2</v>
      </c>
      <c r="Q2331" s="72">
        <v>0.6</v>
      </c>
      <c r="R2331" s="72">
        <v>0</v>
      </c>
      <c r="S2331" s="73">
        <v>0</v>
      </c>
      <c r="T2331" s="72">
        <v>0</v>
      </c>
      <c r="U2331" s="72">
        <v>1</v>
      </c>
      <c r="V2331" s="72">
        <v>1</v>
      </c>
      <c r="W2331" s="72">
        <v>0</v>
      </c>
      <c r="X2331" s="72">
        <v>0</v>
      </c>
      <c r="Y2331" s="19">
        <v>0</v>
      </c>
      <c r="Z2331" s="72">
        <v>0</v>
      </c>
      <c r="AA2331" s="72">
        <v>0</v>
      </c>
      <c r="AB2331" s="72">
        <v>0</v>
      </c>
      <c r="AC2331" s="72">
        <v>0</v>
      </c>
      <c r="AD2331" s="90">
        <v>0</v>
      </c>
      <c r="AE2331" s="72">
        <v>1</v>
      </c>
      <c r="AF2331" s="72">
        <v>60</v>
      </c>
      <c r="AG2331" s="72">
        <v>1</v>
      </c>
      <c r="AH2331" s="72">
        <v>2</v>
      </c>
      <c r="AI2331" s="73">
        <v>1</v>
      </c>
      <c r="AJ2331" s="73">
        <v>1</v>
      </c>
      <c r="AK2331" s="73">
        <v>0</v>
      </c>
      <c r="AL2331" s="73">
        <v>0</v>
      </c>
      <c r="AM2331" s="72">
        <v>0</v>
      </c>
      <c r="AN2331" s="72">
        <v>0</v>
      </c>
      <c r="AO2331" s="72">
        <v>0</v>
      </c>
      <c r="AP2331" s="72">
        <v>0</v>
      </c>
      <c r="AQ2331" s="72">
        <v>1000</v>
      </c>
      <c r="AR2331" s="72">
        <v>0</v>
      </c>
      <c r="AS2331" s="72">
        <v>0</v>
      </c>
      <c r="AT2331" s="73">
        <v>0</v>
      </c>
      <c r="AU2331" s="324" t="s">
        <v>5577</v>
      </c>
      <c r="AV2331" s="93"/>
      <c r="AW2331" s="88" t="s">
        <v>293</v>
      </c>
      <c r="AX2331" s="72" t="s">
        <v>551</v>
      </c>
      <c r="AY2331" s="74">
        <v>0</v>
      </c>
      <c r="AZ2331" s="74">
        <v>0</v>
      </c>
      <c r="BA2331" s="71" t="s">
        <v>534</v>
      </c>
      <c r="BB2331" s="72" t="s">
        <v>5578</v>
      </c>
      <c r="BC2331" s="75">
        <v>0</v>
      </c>
      <c r="BD2331" s="75">
        <v>0</v>
      </c>
      <c r="BE2331" s="76" t="s">
        <v>5579</v>
      </c>
      <c r="BF2331" s="76" t="s">
        <v>5580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ht="20.1" customHeight="1" spans="3:78">
      <c r="C2332" s="74">
        <v>77001906</v>
      </c>
      <c r="D2332" s="71" t="s">
        <v>5581</v>
      </c>
      <c r="E2332" s="71" t="s">
        <v>5582</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v>
      </c>
      <c r="Y2332" s="19">
        <v>0</v>
      </c>
      <c r="Z2332" s="72">
        <v>0</v>
      </c>
      <c r="AA2332" s="72">
        <v>1</v>
      </c>
      <c r="AB2332" s="72">
        <v>0</v>
      </c>
      <c r="AC2332" s="72">
        <v>0</v>
      </c>
      <c r="AD2332" s="72">
        <v>0</v>
      </c>
      <c r="AE2332" s="72">
        <v>1</v>
      </c>
      <c r="AF2332" s="72">
        <v>24</v>
      </c>
      <c r="AG2332" s="72">
        <v>1</v>
      </c>
      <c r="AH2332" s="72">
        <v>3</v>
      </c>
      <c r="AI2332" s="73">
        <v>0</v>
      </c>
      <c r="AJ2332" s="73">
        <v>1</v>
      </c>
      <c r="AK2332" s="73">
        <v>0</v>
      </c>
      <c r="AL2332" s="73">
        <v>3</v>
      </c>
      <c r="AM2332" s="72">
        <v>0</v>
      </c>
      <c r="AN2332" s="72">
        <v>0</v>
      </c>
      <c r="AO2332" s="72">
        <v>0</v>
      </c>
      <c r="AP2332" s="72">
        <v>0</v>
      </c>
      <c r="AQ2332" s="72">
        <v>0</v>
      </c>
      <c r="AR2332" s="72">
        <v>0</v>
      </c>
      <c r="AS2332" s="72">
        <v>0</v>
      </c>
      <c r="AT2332" s="323" t="s">
        <v>5583</v>
      </c>
      <c r="AU2332" s="93">
        <v>0</v>
      </c>
      <c r="AV2332" s="93"/>
      <c r="AW2332" s="71" t="s">
        <v>204</v>
      </c>
      <c r="AX2332" s="72" t="s">
        <v>221</v>
      </c>
      <c r="AY2332" s="74">
        <v>0</v>
      </c>
      <c r="AZ2332" s="74">
        <v>77001901</v>
      </c>
      <c r="BA2332" s="88" t="s">
        <v>206</v>
      </c>
      <c r="BB2332" s="72">
        <v>0</v>
      </c>
      <c r="BC2332" s="75">
        <v>0</v>
      </c>
      <c r="BD2332" s="75">
        <v>0</v>
      </c>
      <c r="BE2332" s="76" t="s">
        <v>5584</v>
      </c>
      <c r="BF2332" s="76" t="s">
        <v>5585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ht="19.5" customHeight="1" spans="3:78">
      <c r="C2333" s="74">
        <v>77001907</v>
      </c>
      <c r="D2333" s="71" t="s">
        <v>5586</v>
      </c>
      <c r="E2333" s="71" t="s">
        <v>5587</v>
      </c>
      <c r="F2333" s="72">
        <v>1</v>
      </c>
      <c r="G2333" s="72">
        <v>0</v>
      </c>
      <c r="H2333" s="72">
        <v>0</v>
      </c>
      <c r="I2333" s="75">
        <v>0</v>
      </c>
      <c r="J2333" s="74">
        <v>1</v>
      </c>
      <c r="K2333" s="74">
        <v>0</v>
      </c>
      <c r="L2333" s="74">
        <v>0</v>
      </c>
      <c r="M2333" s="72">
        <v>0</v>
      </c>
      <c r="N2333" s="72">
        <v>0</v>
      </c>
      <c r="O2333" s="72">
        <v>2</v>
      </c>
      <c r="P2333" s="72">
        <v>16</v>
      </c>
      <c r="Q2333" s="72">
        <v>6</v>
      </c>
      <c r="R2333" s="72">
        <v>0</v>
      </c>
      <c r="S2333" s="73">
        <v>0</v>
      </c>
      <c r="T2333" s="72">
        <v>0</v>
      </c>
      <c r="U2333" s="72">
        <v>1</v>
      </c>
      <c r="V2333" s="72">
        <v>1</v>
      </c>
      <c r="W2333" s="72">
        <v>0</v>
      </c>
      <c r="X2333" s="72">
        <v>0</v>
      </c>
      <c r="Y2333" s="19">
        <v>0</v>
      </c>
      <c r="Z2333" s="72">
        <v>0</v>
      </c>
      <c r="AA2333" s="72">
        <v>0</v>
      </c>
      <c r="AB2333" s="72">
        <v>0</v>
      </c>
      <c r="AC2333" s="72">
        <v>0</v>
      </c>
      <c r="AD2333" s="72">
        <v>0</v>
      </c>
      <c r="AE2333" s="72">
        <v>1</v>
      </c>
      <c r="AF2333" s="72">
        <v>0</v>
      </c>
      <c r="AG2333" s="72">
        <v>2</v>
      </c>
      <c r="AH2333" s="72" t="s">
        <v>1042</v>
      </c>
      <c r="AI2333" s="73">
        <v>0</v>
      </c>
      <c r="AJ2333" s="73">
        <v>2</v>
      </c>
      <c r="AK2333" s="73">
        <v>0</v>
      </c>
      <c r="AL2333" s="73">
        <v>1.5</v>
      </c>
      <c r="AM2333" s="72">
        <v>0</v>
      </c>
      <c r="AN2333" s="72">
        <v>0</v>
      </c>
      <c r="AO2333" s="72">
        <v>0</v>
      </c>
      <c r="AP2333" s="72">
        <v>0.3</v>
      </c>
      <c r="AQ2333" s="72">
        <v>300</v>
      </c>
      <c r="AR2333" s="72">
        <v>0</v>
      </c>
      <c r="AS2333" s="72">
        <v>15</v>
      </c>
      <c r="AT2333" s="73">
        <v>97009010</v>
      </c>
      <c r="AU2333" s="93">
        <v>0</v>
      </c>
      <c r="AV2333" s="93"/>
      <c r="AW2333" s="71" t="s">
        <v>205</v>
      </c>
      <c r="AX2333" s="72" t="s">
        <v>221</v>
      </c>
      <c r="AY2333" s="74">
        <v>0</v>
      </c>
      <c r="AZ2333" s="74">
        <v>0</v>
      </c>
      <c r="BA2333" s="308" t="s">
        <v>222</v>
      </c>
      <c r="BB2333" s="72">
        <v>1</v>
      </c>
      <c r="BC2333" s="75">
        <v>0</v>
      </c>
      <c r="BD2333" s="75">
        <v>0</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1</v>
      </c>
      <c r="BT2333" s="73">
        <v>77001908</v>
      </c>
      <c r="BU2333" s="23">
        <v>0</v>
      </c>
      <c r="BV2333" s="23"/>
      <c r="BW2333" s="23"/>
      <c r="BX2333" s="23"/>
      <c r="BY2333" s="23"/>
      <c r="BZ2333" s="23"/>
    </row>
    <row r="2334" ht="20.1" customHeight="1" spans="3:78">
      <c r="C2334" s="74">
        <v>77001908</v>
      </c>
      <c r="D2334" s="71" t="s">
        <v>5590</v>
      </c>
      <c r="E2334" s="71" t="s">
        <v>5591</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0.5</v>
      </c>
      <c r="Y2334" s="19">
        <v>0</v>
      </c>
      <c r="Z2334" s="72">
        <v>0</v>
      </c>
      <c r="AA2334" s="72">
        <v>1</v>
      </c>
      <c r="AB2334" s="72">
        <v>0</v>
      </c>
      <c r="AC2334" s="72">
        <v>0</v>
      </c>
      <c r="AD2334" s="72">
        <v>0</v>
      </c>
      <c r="AE2334" s="72">
        <v>1</v>
      </c>
      <c r="AF2334" s="72">
        <v>0</v>
      </c>
      <c r="AG2334" s="72">
        <v>1</v>
      </c>
      <c r="AH2334" s="72">
        <v>3</v>
      </c>
      <c r="AI2334" s="73">
        <v>0</v>
      </c>
      <c r="AJ2334" s="73">
        <v>1</v>
      </c>
      <c r="AK2334" s="73">
        <v>0</v>
      </c>
      <c r="AL2334" s="73">
        <v>3</v>
      </c>
      <c r="AM2334" s="72">
        <v>0</v>
      </c>
      <c r="AN2334" s="72">
        <v>0</v>
      </c>
      <c r="AO2334" s="72">
        <v>0</v>
      </c>
      <c r="AP2334" s="72">
        <v>0.5</v>
      </c>
      <c r="AQ2334" s="72">
        <v>3000</v>
      </c>
      <c r="AR2334" s="72">
        <v>0.5</v>
      </c>
      <c r="AS2334" s="72">
        <v>0</v>
      </c>
      <c r="AT2334" s="73">
        <v>0</v>
      </c>
      <c r="AU2334" s="324" t="s">
        <v>5571</v>
      </c>
      <c r="AV2334" s="93"/>
      <c r="AW2334" s="71" t="s">
        <v>204</v>
      </c>
      <c r="AX2334" s="72" t="s">
        <v>221</v>
      </c>
      <c r="AY2334" s="74">
        <v>0</v>
      </c>
      <c r="AZ2334" s="74">
        <v>77001907</v>
      </c>
      <c r="BA2334" s="88" t="s">
        <v>206</v>
      </c>
      <c r="BB2334" s="72">
        <v>0</v>
      </c>
      <c r="BC2334" s="75">
        <v>0</v>
      </c>
      <c r="BD2334" s="75">
        <v>0</v>
      </c>
      <c r="BE2334" s="76" t="s">
        <v>3010</v>
      </c>
      <c r="BF2334" s="76" t="s">
        <v>5393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ht="19.5" customHeight="1" spans="3:78">
      <c r="C2335" s="74">
        <v>77001909</v>
      </c>
      <c r="D2335" s="71" t="s">
        <v>5592</v>
      </c>
      <c r="E2335" s="71" t="s">
        <v>5593</v>
      </c>
      <c r="F2335" s="74">
        <v>1</v>
      </c>
      <c r="G2335" s="74">
        <v>0</v>
      </c>
      <c r="H2335" s="74">
        <v>0</v>
      </c>
      <c r="I2335" s="75">
        <v>0</v>
      </c>
      <c r="J2335" s="74">
        <v>1</v>
      </c>
      <c r="K2335" s="74">
        <v>0</v>
      </c>
      <c r="L2335" s="74">
        <v>0</v>
      </c>
      <c r="M2335" s="72">
        <v>0</v>
      </c>
      <c r="N2335" s="72">
        <v>0</v>
      </c>
      <c r="O2335" s="72">
        <v>2</v>
      </c>
      <c r="P2335" s="72">
        <v>16</v>
      </c>
      <c r="Q2335" s="72">
        <v>5</v>
      </c>
      <c r="R2335" s="72">
        <v>0</v>
      </c>
      <c r="S2335" s="73">
        <v>0</v>
      </c>
      <c r="T2335" s="72">
        <v>0</v>
      </c>
      <c r="U2335" s="72">
        <v>1</v>
      </c>
      <c r="V2335" s="72">
        <v>2</v>
      </c>
      <c r="W2335" s="72">
        <v>0</v>
      </c>
      <c r="X2335" s="72">
        <v>1</v>
      </c>
      <c r="Y2335" s="19">
        <v>0</v>
      </c>
      <c r="Z2335" s="72">
        <v>0</v>
      </c>
      <c r="AA2335" s="72">
        <v>1</v>
      </c>
      <c r="AB2335" s="72">
        <v>0</v>
      </c>
      <c r="AC2335" s="72">
        <v>0</v>
      </c>
      <c r="AD2335" s="72">
        <v>0</v>
      </c>
      <c r="AE2335" s="72">
        <v>1</v>
      </c>
      <c r="AF2335" s="72">
        <v>0</v>
      </c>
      <c r="AG2335" s="72">
        <v>2</v>
      </c>
      <c r="AH2335" s="72" t="s">
        <v>5594</v>
      </c>
      <c r="AI2335" s="73">
        <v>0</v>
      </c>
      <c r="AJ2335" s="73">
        <v>2</v>
      </c>
      <c r="AK2335" s="73">
        <v>0</v>
      </c>
      <c r="AL2335" s="73">
        <v>4</v>
      </c>
      <c r="AM2335" s="72">
        <v>0</v>
      </c>
      <c r="AN2335" s="72">
        <v>1</v>
      </c>
      <c r="AO2335" s="72">
        <v>0</v>
      </c>
      <c r="AP2335" s="72">
        <v>1</v>
      </c>
      <c r="AQ2335" s="72">
        <v>9000</v>
      </c>
      <c r="AR2335" s="72">
        <v>0</v>
      </c>
      <c r="AS2335" s="72">
        <v>10</v>
      </c>
      <c r="AT2335" s="92">
        <v>0</v>
      </c>
      <c r="AU2335" s="324" t="s">
        <v>5571</v>
      </c>
      <c r="AV2335" s="93"/>
      <c r="AW2335" s="71" t="s">
        <v>262</v>
      </c>
      <c r="AX2335" s="72" t="s">
        <v>540</v>
      </c>
      <c r="AY2335" s="74">
        <v>10000007</v>
      </c>
      <c r="AZ2335" s="74">
        <v>77001908</v>
      </c>
      <c r="BA2335" s="71" t="s">
        <v>592</v>
      </c>
      <c r="BB2335" s="72" t="s">
        <v>5595</v>
      </c>
      <c r="BC2335" s="75">
        <v>0</v>
      </c>
      <c r="BD2335" s="75">
        <v>1</v>
      </c>
      <c r="BE2335" s="76" t="s">
        <v>5596</v>
      </c>
      <c r="BF2335" s="76" t="s">
        <v>5597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ht="19.5" customHeight="1" spans="3:78">
      <c r="C2336" s="74">
        <v>77001910</v>
      </c>
      <c r="D2336" s="71" t="s">
        <v>5598</v>
      </c>
      <c r="E2336" s="71" t="s">
        <v>5599</v>
      </c>
      <c r="F2336" s="72">
        <v>1</v>
      </c>
      <c r="G2336" s="72">
        <v>0</v>
      </c>
      <c r="H2336" s="72">
        <v>0</v>
      </c>
      <c r="I2336" s="75">
        <v>0</v>
      </c>
      <c r="J2336" s="74">
        <v>1</v>
      </c>
      <c r="K2336" s="74">
        <v>0</v>
      </c>
      <c r="L2336" s="74">
        <v>0</v>
      </c>
      <c r="M2336" s="72">
        <v>0</v>
      </c>
      <c r="N2336" s="72">
        <v>0</v>
      </c>
      <c r="O2336" s="72">
        <v>2</v>
      </c>
      <c r="P2336" s="72">
        <v>2</v>
      </c>
      <c r="Q2336" s="72">
        <v>0.8</v>
      </c>
      <c r="R2336" s="72">
        <v>0</v>
      </c>
      <c r="S2336" s="73">
        <v>3</v>
      </c>
      <c r="T2336" s="72">
        <v>0</v>
      </c>
      <c r="U2336" s="72">
        <v>1</v>
      </c>
      <c r="V2336" s="72">
        <v>1</v>
      </c>
      <c r="W2336" s="72">
        <v>0</v>
      </c>
      <c r="X2336" s="72">
        <v>0</v>
      </c>
      <c r="Y2336" s="19">
        <v>0</v>
      </c>
      <c r="Z2336" s="72">
        <v>0</v>
      </c>
      <c r="AA2336" s="72">
        <v>0</v>
      </c>
      <c r="AB2336" s="72">
        <v>0</v>
      </c>
      <c r="AC2336" s="72">
        <v>0</v>
      </c>
      <c r="AD2336" s="72">
        <v>0</v>
      </c>
      <c r="AE2336" s="72">
        <v>1</v>
      </c>
      <c r="AF2336" s="72">
        <v>12</v>
      </c>
      <c r="AG2336" s="72">
        <v>2</v>
      </c>
      <c r="AH2336" s="72" t="s">
        <v>219</v>
      </c>
      <c r="AI2336" s="73">
        <v>0</v>
      </c>
      <c r="AJ2336" s="73">
        <v>2</v>
      </c>
      <c r="AK2336" s="73">
        <v>0</v>
      </c>
      <c r="AL2336" s="73">
        <v>1.5</v>
      </c>
      <c r="AM2336" s="72">
        <v>0</v>
      </c>
      <c r="AN2336" s="72">
        <v>0</v>
      </c>
      <c r="AO2336" s="72">
        <v>0</v>
      </c>
      <c r="AP2336" s="72">
        <v>0.3</v>
      </c>
      <c r="AQ2336" s="72">
        <v>300</v>
      </c>
      <c r="AR2336" s="72">
        <v>0</v>
      </c>
      <c r="AS2336" s="72">
        <v>20</v>
      </c>
      <c r="AT2336" s="73">
        <v>0</v>
      </c>
      <c r="AU2336" s="324" t="s">
        <v>5571</v>
      </c>
      <c r="AV2336" s="93"/>
      <c r="AW2336" s="71" t="s">
        <v>205</v>
      </c>
      <c r="AX2336" s="72" t="s">
        <v>221</v>
      </c>
      <c r="AY2336" s="74">
        <v>0</v>
      </c>
      <c r="AZ2336" s="74">
        <v>0</v>
      </c>
      <c r="BA2336" s="308" t="s">
        <v>222</v>
      </c>
      <c r="BB2336" s="72">
        <v>0</v>
      </c>
      <c r="BC2336" s="75">
        <v>0</v>
      </c>
      <c r="BD2336" s="75">
        <v>0</v>
      </c>
      <c r="BE2336" s="76" t="s">
        <v>5600</v>
      </c>
      <c r="BF2336" s="76" t="s">
        <v>5601</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77001911</v>
      </c>
      <c r="BU2336" s="23">
        <v>0</v>
      </c>
      <c r="BV2336" s="23"/>
      <c r="BW2336" s="23"/>
      <c r="BX2336" s="23"/>
      <c r="BY2336" s="23"/>
      <c r="BZ2336" s="23"/>
    </row>
    <row r="2337" ht="20.1" customHeight="1" spans="3:78">
      <c r="C2337" s="74">
        <v>77001911</v>
      </c>
      <c r="D2337" s="71" t="s">
        <v>3010</v>
      </c>
      <c r="E2337" s="71" t="s">
        <v>5393</v>
      </c>
      <c r="F2337" s="72">
        <v>1</v>
      </c>
      <c r="G2337" s="72">
        <v>0</v>
      </c>
      <c r="H2337" s="72">
        <v>0</v>
      </c>
      <c r="I2337" s="75">
        <v>0</v>
      </c>
      <c r="J2337" s="74">
        <v>1</v>
      </c>
      <c r="K2337" s="74">
        <v>0</v>
      </c>
      <c r="L2337" s="74">
        <v>0</v>
      </c>
      <c r="M2337" s="72">
        <v>0</v>
      </c>
      <c r="N2337" s="72">
        <v>0</v>
      </c>
      <c r="O2337" s="72">
        <v>2</v>
      </c>
      <c r="P2337" s="72">
        <v>3</v>
      </c>
      <c r="Q2337" s="72">
        <v>0.2</v>
      </c>
      <c r="R2337" s="72">
        <v>0</v>
      </c>
      <c r="S2337" s="73">
        <v>0</v>
      </c>
      <c r="T2337" s="72">
        <v>0</v>
      </c>
      <c r="U2337" s="72">
        <v>1</v>
      </c>
      <c r="V2337" s="72">
        <v>1</v>
      </c>
      <c r="W2337" s="72">
        <v>0</v>
      </c>
      <c r="X2337" s="72">
        <v>1.5</v>
      </c>
      <c r="Y2337" s="19">
        <v>0</v>
      </c>
      <c r="Z2337" s="72">
        <v>0</v>
      </c>
      <c r="AA2337" s="72">
        <v>1</v>
      </c>
      <c r="AB2337" s="72">
        <v>0</v>
      </c>
      <c r="AC2337" s="72">
        <v>0</v>
      </c>
      <c r="AD2337" s="72">
        <v>0</v>
      </c>
      <c r="AE2337" s="72">
        <v>1</v>
      </c>
      <c r="AF2337" s="72">
        <v>0</v>
      </c>
      <c r="AG2337" s="72">
        <v>1</v>
      </c>
      <c r="AH2337" s="72">
        <v>6</v>
      </c>
      <c r="AI2337" s="73">
        <v>0</v>
      </c>
      <c r="AJ2337" s="73">
        <v>1</v>
      </c>
      <c r="AK2337" s="73">
        <v>0</v>
      </c>
      <c r="AL2337" s="73">
        <v>3</v>
      </c>
      <c r="AM2337" s="72">
        <v>0</v>
      </c>
      <c r="AN2337" s="72">
        <v>0</v>
      </c>
      <c r="AO2337" s="72">
        <v>0</v>
      </c>
      <c r="AP2337" s="72">
        <v>1</v>
      </c>
      <c r="AQ2337" s="72">
        <v>3000</v>
      </c>
      <c r="AR2337" s="72">
        <v>1</v>
      </c>
      <c r="AS2337" s="72">
        <v>0</v>
      </c>
      <c r="AT2337" s="73">
        <v>0</v>
      </c>
      <c r="AU2337" s="324" t="s">
        <v>5602</v>
      </c>
      <c r="AV2337" s="93"/>
      <c r="AW2337" s="71" t="s">
        <v>204</v>
      </c>
      <c r="AX2337" s="72" t="s">
        <v>221</v>
      </c>
      <c r="AY2337" s="74">
        <v>0</v>
      </c>
      <c r="AZ2337" s="74">
        <v>77001903</v>
      </c>
      <c r="BA2337" s="88" t="s">
        <v>206</v>
      </c>
      <c r="BB2337" s="72">
        <v>0</v>
      </c>
      <c r="BC2337" s="75">
        <v>0</v>
      </c>
      <c r="BD2337" s="75">
        <v>0</v>
      </c>
      <c r="BE2337" s="76" t="s">
        <v>3010</v>
      </c>
      <c r="BF2337" s="76" t="s">
        <v>5393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ht="20.1" customHeight="1" spans="3:78">
      <c r="C2338" s="74">
        <v>77001912</v>
      </c>
      <c r="D2338" s="71" t="s">
        <v>5603</v>
      </c>
      <c r="E2338" s="71" t="s">
        <v>5604</v>
      </c>
      <c r="F2338" s="72">
        <v>1</v>
      </c>
      <c r="G2338" s="72">
        <v>0</v>
      </c>
      <c r="H2338" s="72">
        <v>0</v>
      </c>
      <c r="I2338" s="75">
        <v>0</v>
      </c>
      <c r="J2338" s="74">
        <v>1</v>
      </c>
      <c r="K2338" s="72">
        <v>0</v>
      </c>
      <c r="L2338" s="72">
        <v>0</v>
      </c>
      <c r="M2338" s="72">
        <v>0</v>
      </c>
      <c r="N2338" s="72">
        <v>0</v>
      </c>
      <c r="O2338" s="72">
        <v>2</v>
      </c>
      <c r="P2338" s="72">
        <v>1</v>
      </c>
      <c r="Q2338" s="72">
        <v>0.1</v>
      </c>
      <c r="R2338" s="72">
        <v>0</v>
      </c>
      <c r="S2338" s="73">
        <v>0</v>
      </c>
      <c r="T2338" s="72">
        <v>0</v>
      </c>
      <c r="U2338" s="72">
        <v>1</v>
      </c>
      <c r="V2338" s="72">
        <v>1</v>
      </c>
      <c r="W2338" s="72">
        <v>0</v>
      </c>
      <c r="X2338" s="72">
        <v>1</v>
      </c>
      <c r="Y2338" s="19">
        <v>0</v>
      </c>
      <c r="Z2338" s="72">
        <v>0</v>
      </c>
      <c r="AA2338" s="72">
        <v>1</v>
      </c>
      <c r="AB2338" s="72">
        <v>0</v>
      </c>
      <c r="AC2338" s="72">
        <v>0</v>
      </c>
      <c r="AD2338" s="72">
        <v>0</v>
      </c>
      <c r="AE2338" s="72">
        <v>1</v>
      </c>
      <c r="AF2338" s="72">
        <v>0</v>
      </c>
      <c r="AG2338" s="72">
        <v>1</v>
      </c>
      <c r="AH2338" s="72">
        <v>3</v>
      </c>
      <c r="AI2338" s="73">
        <v>0</v>
      </c>
      <c r="AJ2338" s="73">
        <v>1</v>
      </c>
      <c r="AK2338" s="73">
        <v>0</v>
      </c>
      <c r="AL2338" s="73">
        <v>2</v>
      </c>
      <c r="AM2338" s="72">
        <v>0</v>
      </c>
      <c r="AN2338" s="72">
        <v>0</v>
      </c>
      <c r="AO2338" s="72">
        <v>0</v>
      </c>
      <c r="AP2338" s="72">
        <v>0.5</v>
      </c>
      <c r="AQ2338" s="72">
        <v>600</v>
      </c>
      <c r="AR2338" s="72">
        <v>0.5</v>
      </c>
      <c r="AS2338" s="72">
        <v>0</v>
      </c>
      <c r="AT2338" s="73">
        <v>0</v>
      </c>
      <c r="AU2338" s="72">
        <v>0</v>
      </c>
      <c r="AV2338" s="72"/>
      <c r="AW2338" s="71" t="s">
        <v>204</v>
      </c>
      <c r="AX2338" s="72" t="s">
        <v>540</v>
      </c>
      <c r="AY2338" s="74">
        <v>10000001</v>
      </c>
      <c r="AZ2338" s="74">
        <v>77001904</v>
      </c>
      <c r="BA2338" s="71" t="s">
        <v>777</v>
      </c>
      <c r="BB2338" s="72">
        <v>0</v>
      </c>
      <c r="BC2338" s="75">
        <v>0</v>
      </c>
      <c r="BD2338" s="75">
        <v>0</v>
      </c>
      <c r="BE2338" s="114" t="s">
        <v>5605</v>
      </c>
      <c r="BF2338" s="114" t="s">
        <v>5606</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77001913</v>
      </c>
      <c r="BU2338" s="23">
        <v>0</v>
      </c>
      <c r="BV2338" s="23"/>
      <c r="BW2338" s="23"/>
      <c r="BX2338" s="23"/>
      <c r="BY2338" s="23"/>
      <c r="BZ2338" s="23"/>
    </row>
    <row r="2339" ht="20.1" customHeight="1" spans="3:78">
      <c r="C2339" s="74">
        <v>77001913</v>
      </c>
      <c r="D2339" s="71" t="s">
        <v>604</v>
      </c>
      <c r="E2339" s="71" t="s">
        <v>1168</v>
      </c>
      <c r="F2339" s="74">
        <v>1</v>
      </c>
      <c r="G2339" s="72">
        <v>0</v>
      </c>
      <c r="H2339" s="74">
        <v>0</v>
      </c>
      <c r="I2339" s="75">
        <v>0</v>
      </c>
      <c r="J2339" s="74">
        <v>1</v>
      </c>
      <c r="K2339" s="74">
        <v>0</v>
      </c>
      <c r="L2339" s="74">
        <v>0</v>
      </c>
      <c r="M2339" s="72">
        <v>0</v>
      </c>
      <c r="N2339" s="72">
        <v>0</v>
      </c>
      <c r="O2339" s="72">
        <v>2</v>
      </c>
      <c r="P2339" s="72">
        <v>1</v>
      </c>
      <c r="Q2339" s="72">
        <v>0.5</v>
      </c>
      <c r="R2339" s="72">
        <v>0</v>
      </c>
      <c r="S2339" s="73">
        <v>0</v>
      </c>
      <c r="T2339" s="72">
        <v>0</v>
      </c>
      <c r="U2339" s="72">
        <v>1</v>
      </c>
      <c r="V2339" s="72">
        <v>2</v>
      </c>
      <c r="W2339" s="72">
        <v>0</v>
      </c>
      <c r="X2339" s="72">
        <v>0.5</v>
      </c>
      <c r="Y2339" s="19">
        <v>0</v>
      </c>
      <c r="Z2339" s="72">
        <v>0</v>
      </c>
      <c r="AA2339" s="72">
        <v>0</v>
      </c>
      <c r="AB2339" s="72">
        <v>0</v>
      </c>
      <c r="AC2339" s="72">
        <v>0</v>
      </c>
      <c r="AD2339" s="72">
        <v>0</v>
      </c>
      <c r="AE2339" s="72">
        <v>0</v>
      </c>
      <c r="AF2339" s="72">
        <v>8</v>
      </c>
      <c r="AG2339" s="72">
        <v>2</v>
      </c>
      <c r="AH2339" s="72" t="s">
        <v>1042</v>
      </c>
      <c r="AI2339" s="73">
        <v>0</v>
      </c>
      <c r="AJ2339" s="73">
        <v>2</v>
      </c>
      <c r="AK2339" s="73">
        <v>0</v>
      </c>
      <c r="AL2339" s="73">
        <v>1.5</v>
      </c>
      <c r="AM2339" s="72">
        <v>0</v>
      </c>
      <c r="AN2339" s="72">
        <v>0</v>
      </c>
      <c r="AO2339" s="72">
        <v>0</v>
      </c>
      <c r="AP2339" s="72">
        <v>0.3</v>
      </c>
      <c r="AQ2339" s="72">
        <v>400</v>
      </c>
      <c r="AR2339" s="72">
        <v>0.3</v>
      </c>
      <c r="AS2339" s="72">
        <v>0</v>
      </c>
      <c r="AT2339" s="73">
        <v>0</v>
      </c>
      <c r="AU2339" s="72">
        <v>97009003</v>
      </c>
      <c r="AV2339" s="72"/>
      <c r="AW2339" s="88" t="s">
        <v>204</v>
      </c>
      <c r="AX2339" s="72" t="s">
        <v>551</v>
      </c>
      <c r="AY2339" s="74">
        <v>10001007</v>
      </c>
      <c r="AZ2339" s="74">
        <v>77001905</v>
      </c>
      <c r="BA2339" s="71" t="s">
        <v>206</v>
      </c>
      <c r="BB2339" s="72">
        <v>0</v>
      </c>
      <c r="BC2339" s="75">
        <v>0</v>
      </c>
      <c r="BD2339" s="75">
        <v>0</v>
      </c>
      <c r="BE2339" s="76" t="s">
        <v>5607</v>
      </c>
      <c r="BF2339" s="76" t="s">
        <v>5608</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ht="19.5" customHeight="1" spans="3:78">
      <c r="C2340" s="74">
        <v>77001914</v>
      </c>
      <c r="D2340" s="71" t="s">
        <v>2500</v>
      </c>
      <c r="E2340" s="71" t="s">
        <v>2501</v>
      </c>
      <c r="F2340" s="74">
        <v>1</v>
      </c>
      <c r="G2340" s="72">
        <v>0</v>
      </c>
      <c r="H2340" s="74">
        <v>0</v>
      </c>
      <c r="I2340" s="75">
        <v>0</v>
      </c>
      <c r="J2340" s="74">
        <v>1</v>
      </c>
      <c r="K2340" s="74">
        <v>0</v>
      </c>
      <c r="L2340" s="74">
        <v>0</v>
      </c>
      <c r="M2340" s="72">
        <v>0</v>
      </c>
      <c r="N2340" s="72">
        <v>0</v>
      </c>
      <c r="O2340" s="72">
        <v>2</v>
      </c>
      <c r="P2340" s="72">
        <v>16</v>
      </c>
      <c r="Q2340" s="72">
        <v>5</v>
      </c>
      <c r="R2340" s="72">
        <v>0</v>
      </c>
      <c r="S2340" s="73">
        <v>0</v>
      </c>
      <c r="T2340" s="72">
        <v>0</v>
      </c>
      <c r="U2340" s="72">
        <v>1</v>
      </c>
      <c r="V2340" s="72">
        <v>2</v>
      </c>
      <c r="W2340" s="72">
        <v>0</v>
      </c>
      <c r="X2340" s="72">
        <v>1.5</v>
      </c>
      <c r="Y2340" s="19">
        <v>0</v>
      </c>
      <c r="Z2340" s="72">
        <v>0</v>
      </c>
      <c r="AA2340" s="72">
        <v>0</v>
      </c>
      <c r="AB2340" s="72">
        <v>0</v>
      </c>
      <c r="AC2340" s="72">
        <v>0</v>
      </c>
      <c r="AD2340" s="72">
        <v>0</v>
      </c>
      <c r="AE2340" s="72">
        <v>1</v>
      </c>
      <c r="AF2340" s="72">
        <v>0</v>
      </c>
      <c r="AG2340" s="72">
        <v>1</v>
      </c>
      <c r="AH2340" s="72">
        <v>2</v>
      </c>
      <c r="AI2340" s="73">
        <v>0</v>
      </c>
      <c r="AJ2340" s="73">
        <v>2</v>
      </c>
      <c r="AK2340" s="73">
        <v>0</v>
      </c>
      <c r="AL2340" s="73">
        <v>2</v>
      </c>
      <c r="AM2340" s="72">
        <v>0</v>
      </c>
      <c r="AN2340" s="72">
        <v>0</v>
      </c>
      <c r="AO2340" s="72">
        <v>0</v>
      </c>
      <c r="AP2340" s="72">
        <v>2</v>
      </c>
      <c r="AQ2340" s="72">
        <v>5000</v>
      </c>
      <c r="AR2340" s="72">
        <v>0</v>
      </c>
      <c r="AS2340" s="72">
        <v>15</v>
      </c>
      <c r="AT2340" s="92">
        <v>0</v>
      </c>
      <c r="AU2340" s="324" t="s">
        <v>204</v>
      </c>
      <c r="AV2340" s="93"/>
      <c r="AW2340" s="71" t="s">
        <v>262</v>
      </c>
      <c r="AX2340" s="72" t="s">
        <v>540</v>
      </c>
      <c r="AY2340" s="74">
        <v>10000007</v>
      </c>
      <c r="AZ2340" s="322" t="s">
        <v>5609</v>
      </c>
      <c r="BA2340" s="71" t="s">
        <v>592</v>
      </c>
      <c r="BB2340" s="72" t="s">
        <v>1311</v>
      </c>
      <c r="BC2340" s="75">
        <v>0</v>
      </c>
      <c r="BD2340" s="75">
        <v>1</v>
      </c>
      <c r="BE2340" s="76" t="s">
        <v>1312</v>
      </c>
      <c r="BF2340" s="76" t="s">
        <v>1313</v>
      </c>
      <c r="BG2340" s="72">
        <v>0</v>
      </c>
      <c r="BH2340" s="72">
        <v>0</v>
      </c>
      <c r="BI2340" s="72">
        <v>0</v>
      </c>
      <c r="BJ2340" s="72">
        <v>0</v>
      </c>
      <c r="BK2340" s="72">
        <v>0</v>
      </c>
      <c r="BL2340" s="72">
        <v>0</v>
      </c>
      <c r="BM2340" s="90">
        <v>0</v>
      </c>
      <c r="BN2340" s="73">
        <v>0</v>
      </c>
      <c r="BO2340" s="73">
        <v>0</v>
      </c>
      <c r="BP2340" s="73">
        <v>0</v>
      </c>
      <c r="BQ2340" s="73">
        <v>0</v>
      </c>
      <c r="BR2340" s="73">
        <v>0</v>
      </c>
      <c r="BS2340" s="73">
        <v>1</v>
      </c>
      <c r="BT2340" s="73">
        <v>0</v>
      </c>
      <c r="BU2340" s="23">
        <v>0</v>
      </c>
      <c r="BV2340" s="23"/>
      <c r="BW2340" s="23"/>
      <c r="BX2340" s="23"/>
      <c r="BY2340" s="23"/>
      <c r="BZ2340" s="23"/>
    </row>
    <row r="2341" ht="20.1" customHeight="1" spans="3:78">
      <c r="C2341" s="107">
        <v>77002001</v>
      </c>
      <c r="D2341" s="310" t="s">
        <v>5610</v>
      </c>
      <c r="E2341" s="310" t="s">
        <v>5611</v>
      </c>
      <c r="F2341" s="107">
        <v>1</v>
      </c>
      <c r="G2341" s="100">
        <v>0</v>
      </c>
      <c r="H2341" s="107">
        <v>0</v>
      </c>
      <c r="I2341" s="99">
        <v>0</v>
      </c>
      <c r="J2341" s="107">
        <v>1</v>
      </c>
      <c r="K2341" s="107">
        <v>0</v>
      </c>
      <c r="L2341" s="99">
        <v>0</v>
      </c>
      <c r="M2341" s="99">
        <v>0</v>
      </c>
      <c r="N2341" s="99">
        <v>0</v>
      </c>
      <c r="O2341" s="99">
        <v>2</v>
      </c>
      <c r="P2341" s="99">
        <v>1</v>
      </c>
      <c r="Q2341" s="99">
        <v>0.15</v>
      </c>
      <c r="R2341" s="99">
        <v>0</v>
      </c>
      <c r="S2341" s="99">
        <v>0</v>
      </c>
      <c r="T2341" s="99">
        <v>0</v>
      </c>
      <c r="U2341" s="99">
        <v>1</v>
      </c>
      <c r="V2341" s="99">
        <v>2</v>
      </c>
      <c r="W2341" s="99">
        <v>0</v>
      </c>
      <c r="X2341" s="99">
        <v>0.8</v>
      </c>
      <c r="Y2341" s="19">
        <v>0</v>
      </c>
      <c r="Z2341" s="99">
        <v>1000</v>
      </c>
      <c r="AA2341" s="99">
        <v>1</v>
      </c>
      <c r="AB2341" s="99">
        <v>0</v>
      </c>
      <c r="AC2341" s="99">
        <v>0</v>
      </c>
      <c r="AD2341" s="99">
        <v>0</v>
      </c>
      <c r="AE2341" s="99">
        <v>0</v>
      </c>
      <c r="AF2341" s="99">
        <v>16</v>
      </c>
      <c r="AG2341" s="99">
        <v>1</v>
      </c>
      <c r="AH2341" s="99">
        <v>6</v>
      </c>
      <c r="AI2341" s="99">
        <v>0</v>
      </c>
      <c r="AJ2341" s="99">
        <v>1</v>
      </c>
      <c r="AK2341" s="99">
        <v>0</v>
      </c>
      <c r="AL2341" s="99">
        <v>7</v>
      </c>
      <c r="AM2341" s="99">
        <v>0</v>
      </c>
      <c r="AN2341" s="99">
        <v>0</v>
      </c>
      <c r="AO2341" s="99">
        <v>0</v>
      </c>
      <c r="AP2341" s="99">
        <v>1</v>
      </c>
      <c r="AQ2341" s="99">
        <v>2000</v>
      </c>
      <c r="AR2341" s="99">
        <v>1</v>
      </c>
      <c r="AS2341" s="99">
        <v>0</v>
      </c>
      <c r="AT2341" s="99">
        <v>0</v>
      </c>
      <c r="AU2341" s="99">
        <v>0</v>
      </c>
      <c r="AV2341" s="99"/>
      <c r="AW2341" s="310" t="s">
        <v>205</v>
      </c>
      <c r="AX2341" s="99" t="s">
        <v>1047</v>
      </c>
      <c r="AY2341" s="99">
        <v>10000007</v>
      </c>
      <c r="AZ2341" s="99">
        <v>77002001</v>
      </c>
      <c r="BA2341" s="310" t="s">
        <v>1733</v>
      </c>
      <c r="BB2341" s="99">
        <v>1</v>
      </c>
      <c r="BC2341" s="99">
        <v>0</v>
      </c>
      <c r="BD2341" s="99">
        <v>0</v>
      </c>
      <c r="BE2341" s="311" t="s">
        <v>5612</v>
      </c>
      <c r="BF2341" s="311" t="s">
        <v>5613</v>
      </c>
      <c r="BG2341" s="99">
        <v>0</v>
      </c>
      <c r="BH2341" s="99">
        <v>0</v>
      </c>
      <c r="BI2341" s="99">
        <v>0</v>
      </c>
      <c r="BJ2341" s="99">
        <v>0</v>
      </c>
      <c r="BK2341" s="99">
        <v>0</v>
      </c>
      <c r="BL2341" s="99">
        <v>0</v>
      </c>
      <c r="BM2341" s="312">
        <v>0</v>
      </c>
      <c r="BN2341" s="99">
        <v>0</v>
      </c>
      <c r="BO2341" s="99">
        <v>0</v>
      </c>
      <c r="BP2341" s="99">
        <v>1000</v>
      </c>
      <c r="BQ2341" s="99">
        <v>1</v>
      </c>
      <c r="BR2341" s="99">
        <v>200</v>
      </c>
      <c r="BS2341" s="99">
        <v>0</v>
      </c>
      <c r="BT2341" s="99">
        <v>0</v>
      </c>
      <c r="BU2341" s="23">
        <v>0</v>
      </c>
      <c r="BV2341" s="23"/>
      <c r="BW2341" s="23"/>
      <c r="BX2341" s="23"/>
      <c r="BY2341" s="23"/>
      <c r="BZ2341" s="23"/>
    </row>
    <row r="2342" ht="19.5" customHeight="1" spans="3:78">
      <c r="C2342" s="107">
        <v>77002002</v>
      </c>
      <c r="D2342" s="110" t="s">
        <v>5614</v>
      </c>
      <c r="E2342" s="110" t="s">
        <v>5615</v>
      </c>
      <c r="F2342" s="107">
        <v>1</v>
      </c>
      <c r="G2342" s="100">
        <v>0</v>
      </c>
      <c r="H2342" s="107">
        <v>0</v>
      </c>
      <c r="I2342" s="105">
        <v>0</v>
      </c>
      <c r="J2342" s="107">
        <v>1</v>
      </c>
      <c r="K2342" s="107">
        <v>0</v>
      </c>
      <c r="L2342" s="107">
        <v>0</v>
      </c>
      <c r="M2342" s="100">
        <v>0</v>
      </c>
      <c r="N2342" s="100">
        <v>0</v>
      </c>
      <c r="O2342" s="100">
        <v>2</v>
      </c>
      <c r="P2342" s="100">
        <v>2</v>
      </c>
      <c r="Q2342" s="100">
        <v>0.5</v>
      </c>
      <c r="R2342" s="100">
        <v>1</v>
      </c>
      <c r="S2342" s="99">
        <v>0</v>
      </c>
      <c r="T2342" s="100">
        <v>0</v>
      </c>
      <c r="U2342" s="100">
        <v>1</v>
      </c>
      <c r="V2342" s="100">
        <v>1</v>
      </c>
      <c r="W2342" s="100">
        <v>0</v>
      </c>
      <c r="X2342" s="100">
        <v>0</v>
      </c>
      <c r="Y2342" s="19">
        <v>0</v>
      </c>
      <c r="Z2342" s="100">
        <v>0</v>
      </c>
      <c r="AA2342" s="100">
        <v>0</v>
      </c>
      <c r="AB2342" s="100">
        <v>0</v>
      </c>
      <c r="AC2342" s="100">
        <v>0</v>
      </c>
      <c r="AD2342" s="100">
        <v>0</v>
      </c>
      <c r="AE2342" s="100">
        <v>1</v>
      </c>
      <c r="AF2342" s="100">
        <v>0</v>
      </c>
      <c r="AG2342" s="100">
        <v>1</v>
      </c>
      <c r="AH2342" s="100">
        <v>2</v>
      </c>
      <c r="AI2342" s="99">
        <v>0</v>
      </c>
      <c r="AJ2342" s="99">
        <v>1</v>
      </c>
      <c r="AK2342" s="99">
        <v>0</v>
      </c>
      <c r="AL2342" s="99">
        <v>3</v>
      </c>
      <c r="AM2342" s="100">
        <v>0</v>
      </c>
      <c r="AN2342" s="100">
        <v>0</v>
      </c>
      <c r="AO2342" s="100">
        <v>0</v>
      </c>
      <c r="AP2342" s="100">
        <v>0.3</v>
      </c>
      <c r="AQ2342" s="100">
        <v>300</v>
      </c>
      <c r="AR2342" s="100">
        <v>0</v>
      </c>
      <c r="AS2342" s="100">
        <v>0</v>
      </c>
      <c r="AT2342" s="99">
        <v>0</v>
      </c>
      <c r="AU2342" s="118">
        <v>0</v>
      </c>
      <c r="AV2342" s="118"/>
      <c r="AW2342" s="110" t="s">
        <v>204</v>
      </c>
      <c r="AX2342" s="100">
        <v>0</v>
      </c>
      <c r="AY2342" s="107">
        <v>0</v>
      </c>
      <c r="AZ2342" s="107">
        <v>0</v>
      </c>
      <c r="BA2342" s="110" t="s">
        <v>534</v>
      </c>
      <c r="BB2342" s="330" t="s">
        <v>5616</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ht="19.5" customHeight="1" spans="3:78">
      <c r="C2343" s="107">
        <v>77002003</v>
      </c>
      <c r="D2343" s="110" t="s">
        <v>5619</v>
      </c>
      <c r="E2343" s="110" t="s">
        <v>5620</v>
      </c>
      <c r="F2343" s="107">
        <v>1</v>
      </c>
      <c r="G2343" s="100">
        <v>0</v>
      </c>
      <c r="H2343" s="107">
        <v>0</v>
      </c>
      <c r="I2343" s="105">
        <v>0</v>
      </c>
      <c r="J2343" s="107">
        <v>1</v>
      </c>
      <c r="K2343" s="107">
        <v>0</v>
      </c>
      <c r="L2343" s="107">
        <v>0</v>
      </c>
      <c r="M2343" s="100">
        <v>0</v>
      </c>
      <c r="N2343" s="100">
        <v>0</v>
      </c>
      <c r="O2343" s="100">
        <v>2</v>
      </c>
      <c r="P2343" s="100">
        <v>3</v>
      </c>
      <c r="Q2343" s="100">
        <v>0.2</v>
      </c>
      <c r="R2343" s="100">
        <v>0</v>
      </c>
      <c r="S2343" s="99">
        <v>0</v>
      </c>
      <c r="T2343" s="100">
        <v>0</v>
      </c>
      <c r="U2343" s="100">
        <v>1</v>
      </c>
      <c r="V2343" s="100">
        <v>1</v>
      </c>
      <c r="W2343" s="100">
        <v>0</v>
      </c>
      <c r="X2343" s="100">
        <v>0</v>
      </c>
      <c r="Y2343" s="19">
        <v>0</v>
      </c>
      <c r="Z2343" s="100">
        <v>0</v>
      </c>
      <c r="AA2343" s="100">
        <v>1</v>
      </c>
      <c r="AB2343" s="100">
        <v>0</v>
      </c>
      <c r="AC2343" s="100">
        <v>0</v>
      </c>
      <c r="AD2343" s="100">
        <v>0</v>
      </c>
      <c r="AE2343" s="100">
        <v>1</v>
      </c>
      <c r="AF2343" s="100">
        <v>0</v>
      </c>
      <c r="AG2343" s="100">
        <v>1</v>
      </c>
      <c r="AH2343" s="100">
        <v>20</v>
      </c>
      <c r="AI2343" s="99">
        <v>0</v>
      </c>
      <c r="AJ2343" s="99">
        <v>1</v>
      </c>
      <c r="AK2343" s="99">
        <v>0</v>
      </c>
      <c r="AL2343" s="99">
        <v>3</v>
      </c>
      <c r="AM2343" s="100">
        <v>0</v>
      </c>
      <c r="AN2343" s="100">
        <v>0</v>
      </c>
      <c r="AO2343" s="100">
        <v>0</v>
      </c>
      <c r="AP2343" s="100">
        <v>0.3</v>
      </c>
      <c r="AQ2343" s="100">
        <v>300</v>
      </c>
      <c r="AR2343" s="100">
        <v>0</v>
      </c>
      <c r="AS2343" s="100">
        <v>0</v>
      </c>
      <c r="AT2343" s="99">
        <v>0</v>
      </c>
      <c r="AU2343" s="329" t="s">
        <v>5621</v>
      </c>
      <c r="AV2343" s="118"/>
      <c r="AW2343" s="110" t="s">
        <v>204</v>
      </c>
      <c r="AX2343" s="100">
        <v>0</v>
      </c>
      <c r="AY2343" s="107">
        <v>0</v>
      </c>
      <c r="AZ2343" s="107">
        <v>0</v>
      </c>
      <c r="BA2343" s="110" t="s">
        <v>534</v>
      </c>
      <c r="BB2343" s="330" t="s">
        <v>5622</v>
      </c>
      <c r="BC2343" s="105">
        <v>0</v>
      </c>
      <c r="BD2343" s="105">
        <v>0</v>
      </c>
      <c r="BE2343" s="111" t="s">
        <v>5623</v>
      </c>
      <c r="BF2343" s="111" t="s">
        <v>5624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ht="20.1" customHeight="1" spans="3:78">
      <c r="C2344" s="107">
        <v>77002004</v>
      </c>
      <c r="D2344" s="110" t="s">
        <v>5625</v>
      </c>
      <c r="E2344" s="305" t="s">
        <v>5626</v>
      </c>
      <c r="F2344" s="97">
        <v>1</v>
      </c>
      <c r="G2344" s="97">
        <v>0</v>
      </c>
      <c r="H2344" s="100">
        <v>0</v>
      </c>
      <c r="I2344" s="105">
        <v>0</v>
      </c>
      <c r="J2344" s="107">
        <v>1</v>
      </c>
      <c r="K2344" s="107">
        <v>0</v>
      </c>
      <c r="L2344" s="107">
        <v>0</v>
      </c>
      <c r="M2344" s="100">
        <v>0</v>
      </c>
      <c r="N2344" s="100">
        <v>0</v>
      </c>
      <c r="O2344" s="100">
        <v>2</v>
      </c>
      <c r="P2344" s="100">
        <v>1</v>
      </c>
      <c r="Q2344" s="100">
        <v>0.15</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29" t="s">
        <v>204</v>
      </c>
      <c r="AV2344" s="118"/>
      <c r="AW2344" s="110" t="s">
        <v>204</v>
      </c>
      <c r="AX2344" s="100" t="s">
        <v>221</v>
      </c>
      <c r="AY2344" s="107">
        <v>0</v>
      </c>
      <c r="AZ2344" s="107">
        <v>0</v>
      </c>
      <c r="BA2344" s="110" t="s">
        <v>222</v>
      </c>
      <c r="BB2344" s="100">
        <v>0</v>
      </c>
      <c r="BC2344" s="105">
        <v>0</v>
      </c>
      <c r="BD2344" s="105">
        <v>0</v>
      </c>
      <c r="BE2344" s="111" t="s">
        <v>5627</v>
      </c>
      <c r="BF2344" s="111" t="s">
        <v>5628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ht="20.1" customHeight="1" spans="3:78">
      <c r="C2345" s="107">
        <v>77002005</v>
      </c>
      <c r="D2345" s="110" t="s">
        <v>5625</v>
      </c>
      <c r="E2345" s="305" t="s">
        <v>5626</v>
      </c>
      <c r="F2345" s="97">
        <v>1</v>
      </c>
      <c r="G2345" s="97">
        <v>0</v>
      </c>
      <c r="H2345" s="100">
        <v>0</v>
      </c>
      <c r="I2345" s="105">
        <v>0</v>
      </c>
      <c r="J2345" s="107">
        <v>1</v>
      </c>
      <c r="K2345" s="107">
        <v>0</v>
      </c>
      <c r="L2345" s="107">
        <v>0</v>
      </c>
      <c r="M2345" s="100">
        <v>0</v>
      </c>
      <c r="N2345" s="100">
        <v>0</v>
      </c>
      <c r="O2345" s="100">
        <v>2</v>
      </c>
      <c r="P2345" s="100">
        <v>2</v>
      </c>
      <c r="Q2345" s="100">
        <v>1</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20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9" t="s">
        <v>204</v>
      </c>
      <c r="AV2345" s="118"/>
      <c r="AW2345" s="110" t="s">
        <v>204</v>
      </c>
      <c r="AX2345" s="100" t="s">
        <v>221</v>
      </c>
      <c r="AY2345" s="107">
        <v>0</v>
      </c>
      <c r="AZ2345" s="107">
        <v>0</v>
      </c>
      <c r="BA2345" s="110" t="s">
        <v>222</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ht="19.5" customHeight="1" spans="3:78">
      <c r="C2346" s="107">
        <v>77002006</v>
      </c>
      <c r="D2346" s="110" t="s">
        <v>1330</v>
      </c>
      <c r="E2346" s="110" t="s">
        <v>1331</v>
      </c>
      <c r="F2346" s="107">
        <v>1</v>
      </c>
      <c r="G2346" s="107">
        <v>80004009</v>
      </c>
      <c r="H2346" s="107">
        <v>0</v>
      </c>
      <c r="I2346" s="105">
        <v>0</v>
      </c>
      <c r="J2346" s="107">
        <v>1</v>
      </c>
      <c r="K2346" s="107">
        <v>0</v>
      </c>
      <c r="L2346" s="107">
        <v>0</v>
      </c>
      <c r="M2346" s="100">
        <v>0</v>
      </c>
      <c r="N2346" s="100">
        <v>0</v>
      </c>
      <c r="O2346" s="100">
        <v>2</v>
      </c>
      <c r="P2346" s="100">
        <v>1</v>
      </c>
      <c r="Q2346" s="100">
        <v>0.2</v>
      </c>
      <c r="R2346" s="100">
        <v>0</v>
      </c>
      <c r="S2346" s="99">
        <v>0</v>
      </c>
      <c r="T2346" s="100">
        <v>0</v>
      </c>
      <c r="U2346" s="100">
        <v>1</v>
      </c>
      <c r="V2346" s="100">
        <v>2</v>
      </c>
      <c r="W2346" s="100">
        <v>0</v>
      </c>
      <c r="X2346" s="100">
        <v>0.8</v>
      </c>
      <c r="Y2346" s="19">
        <v>0</v>
      </c>
      <c r="Z2346" s="100">
        <v>0</v>
      </c>
      <c r="AA2346" s="100">
        <v>1</v>
      </c>
      <c r="AB2346" s="100">
        <v>0</v>
      </c>
      <c r="AC2346" s="100">
        <v>0</v>
      </c>
      <c r="AD2346" s="100">
        <v>0</v>
      </c>
      <c r="AE2346" s="100">
        <v>1</v>
      </c>
      <c r="AF2346" s="100">
        <v>0</v>
      </c>
      <c r="AG2346" s="100">
        <v>1</v>
      </c>
      <c r="AH2346" s="100">
        <v>2</v>
      </c>
      <c r="AI2346" s="99">
        <v>0</v>
      </c>
      <c r="AJ2346" s="99">
        <v>2</v>
      </c>
      <c r="AK2346" s="99">
        <v>0</v>
      </c>
      <c r="AL2346" s="99">
        <v>2</v>
      </c>
      <c r="AM2346" s="100">
        <v>0</v>
      </c>
      <c r="AN2346" s="100">
        <v>0</v>
      </c>
      <c r="AO2346" s="100">
        <v>0</v>
      </c>
      <c r="AP2346" s="100">
        <v>2</v>
      </c>
      <c r="AQ2346" s="100">
        <v>5000</v>
      </c>
      <c r="AR2346" s="100">
        <v>0</v>
      </c>
      <c r="AS2346" s="100">
        <v>10</v>
      </c>
      <c r="AT2346" s="117">
        <v>0</v>
      </c>
      <c r="AU2346" s="329" t="s">
        <v>5629</v>
      </c>
      <c r="AV2346" s="118"/>
      <c r="AW2346" s="110" t="s">
        <v>204</v>
      </c>
      <c r="AX2346" s="100" t="s">
        <v>540</v>
      </c>
      <c r="AY2346" s="107">
        <v>10000007</v>
      </c>
      <c r="AZ2346" s="327" t="s">
        <v>5630</v>
      </c>
      <c r="BA2346" s="110" t="s">
        <v>592</v>
      </c>
      <c r="BB2346" s="100" t="s">
        <v>1324</v>
      </c>
      <c r="BC2346" s="105">
        <v>0</v>
      </c>
      <c r="BD2346" s="105">
        <v>1</v>
      </c>
      <c r="BE2346" s="111" t="s">
        <v>5631</v>
      </c>
      <c r="BF2346" s="111" t="s">
        <v>5632</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ht="19.5" customHeight="1" spans="3:78">
      <c r="C2347" s="107">
        <v>77002007</v>
      </c>
      <c r="D2347" s="110" t="s">
        <v>5633</v>
      </c>
      <c r="E2347" s="110" t="s">
        <v>5634</v>
      </c>
      <c r="F2347" s="107">
        <v>1</v>
      </c>
      <c r="G2347" s="100">
        <v>60010100</v>
      </c>
      <c r="H2347" s="107">
        <v>0</v>
      </c>
      <c r="I2347" s="105">
        <v>0</v>
      </c>
      <c r="J2347" s="107">
        <v>1</v>
      </c>
      <c r="K2347" s="107">
        <v>0</v>
      </c>
      <c r="L2347" s="107">
        <v>0</v>
      </c>
      <c r="M2347" s="100">
        <v>0</v>
      </c>
      <c r="N2347" s="100">
        <v>0</v>
      </c>
      <c r="O2347" s="100">
        <v>2</v>
      </c>
      <c r="P2347" s="100">
        <v>16</v>
      </c>
      <c r="Q2347" s="100">
        <v>4</v>
      </c>
      <c r="R2347" s="100">
        <v>0</v>
      </c>
      <c r="S2347" s="99">
        <v>0</v>
      </c>
      <c r="T2347" s="100">
        <v>0</v>
      </c>
      <c r="U2347" s="100">
        <v>1</v>
      </c>
      <c r="V2347" s="100">
        <v>2</v>
      </c>
      <c r="W2347" s="100">
        <v>0</v>
      </c>
      <c r="X2347" s="100">
        <v>1.5</v>
      </c>
      <c r="Y2347" s="19">
        <v>0</v>
      </c>
      <c r="Z2347" s="100">
        <v>0</v>
      </c>
      <c r="AA2347" s="100">
        <v>1</v>
      </c>
      <c r="AB2347" s="100">
        <v>0</v>
      </c>
      <c r="AC2347" s="100">
        <v>0</v>
      </c>
      <c r="AD2347" s="100">
        <v>0</v>
      </c>
      <c r="AE2347" s="100">
        <v>1</v>
      </c>
      <c r="AF2347" s="100">
        <v>0</v>
      </c>
      <c r="AG2347" s="100">
        <v>1</v>
      </c>
      <c r="AH2347" s="100">
        <v>4</v>
      </c>
      <c r="AI2347" s="99">
        <v>0</v>
      </c>
      <c r="AJ2347" s="99">
        <v>1</v>
      </c>
      <c r="AK2347" s="99">
        <v>0</v>
      </c>
      <c r="AL2347" s="99">
        <v>3</v>
      </c>
      <c r="AM2347" s="100">
        <v>0</v>
      </c>
      <c r="AN2347" s="100">
        <v>1</v>
      </c>
      <c r="AO2347" s="100">
        <v>0</v>
      </c>
      <c r="AP2347" s="100">
        <v>1</v>
      </c>
      <c r="AQ2347" s="100">
        <v>3000</v>
      </c>
      <c r="AR2347" s="100">
        <v>1</v>
      </c>
      <c r="AS2347" s="100">
        <v>0</v>
      </c>
      <c r="AT2347" s="99">
        <v>0</v>
      </c>
      <c r="AU2347" s="329" t="s">
        <v>5635</v>
      </c>
      <c r="AV2347" s="118"/>
      <c r="AW2347" s="104" t="s">
        <v>204</v>
      </c>
      <c r="AX2347" s="100" t="s">
        <v>540</v>
      </c>
      <c r="AY2347" s="107">
        <v>0</v>
      </c>
      <c r="AZ2347" s="327" t="s">
        <v>5636</v>
      </c>
      <c r="BA2347" s="110" t="s">
        <v>206</v>
      </c>
      <c r="BB2347" s="100">
        <v>0</v>
      </c>
      <c r="BC2347" s="105">
        <v>0</v>
      </c>
      <c r="BD2347" s="105">
        <v>0</v>
      </c>
      <c r="BE2347" s="111" t="s">
        <v>5637</v>
      </c>
      <c r="BF2347" s="111" t="s">
        <v>5638</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ht="20.1" customHeight="1" spans="3:78">
      <c r="C2348" s="107">
        <v>77002008</v>
      </c>
      <c r="D2348" s="110" t="s">
        <v>5639</v>
      </c>
      <c r="E2348" s="305" t="s">
        <v>5640</v>
      </c>
      <c r="F2348" s="97">
        <v>1</v>
      </c>
      <c r="G2348" s="97">
        <v>0</v>
      </c>
      <c r="H2348" s="100">
        <v>0</v>
      </c>
      <c r="I2348" s="105">
        <v>0</v>
      </c>
      <c r="J2348" s="107">
        <v>1</v>
      </c>
      <c r="K2348" s="107">
        <v>0</v>
      </c>
      <c r="L2348" s="107">
        <v>0</v>
      </c>
      <c r="M2348" s="100">
        <v>0</v>
      </c>
      <c r="N2348" s="100">
        <v>0</v>
      </c>
      <c r="O2348" s="100">
        <v>2</v>
      </c>
      <c r="P2348" s="100">
        <v>3</v>
      </c>
      <c r="Q2348" s="100">
        <v>0.2</v>
      </c>
      <c r="R2348" s="100">
        <v>0</v>
      </c>
      <c r="S2348" s="99">
        <v>0</v>
      </c>
      <c r="T2348" s="100">
        <v>0</v>
      </c>
      <c r="U2348" s="100">
        <v>1</v>
      </c>
      <c r="V2348" s="97">
        <v>1</v>
      </c>
      <c r="W2348" s="100">
        <v>0</v>
      </c>
      <c r="X2348" s="100">
        <v>2</v>
      </c>
      <c r="Y2348" s="19">
        <v>0</v>
      </c>
      <c r="Z2348" s="100">
        <v>0</v>
      </c>
      <c r="AA2348" s="100">
        <v>1</v>
      </c>
      <c r="AB2348" s="100">
        <v>0</v>
      </c>
      <c r="AC2348" s="100">
        <v>0</v>
      </c>
      <c r="AD2348" s="100">
        <v>0</v>
      </c>
      <c r="AE2348" s="100">
        <v>1</v>
      </c>
      <c r="AF2348" s="100">
        <v>24</v>
      </c>
      <c r="AG2348" s="100">
        <v>1</v>
      </c>
      <c r="AH2348" s="100">
        <v>6</v>
      </c>
      <c r="AI2348" s="99">
        <v>0</v>
      </c>
      <c r="AJ2348" s="99">
        <v>1</v>
      </c>
      <c r="AK2348" s="99">
        <v>0</v>
      </c>
      <c r="AL2348" s="99">
        <v>3</v>
      </c>
      <c r="AM2348" s="100">
        <v>0</v>
      </c>
      <c r="AN2348" s="100">
        <v>1</v>
      </c>
      <c r="AO2348" s="100">
        <v>0</v>
      </c>
      <c r="AP2348" s="100">
        <v>2</v>
      </c>
      <c r="AQ2348" s="100">
        <v>3000</v>
      </c>
      <c r="AR2348" s="100">
        <v>1</v>
      </c>
      <c r="AS2348" s="100">
        <v>0</v>
      </c>
      <c r="AT2348" s="325" t="s">
        <v>5641</v>
      </c>
      <c r="AU2348" s="329" t="s">
        <v>5621</v>
      </c>
      <c r="AV2348" s="118"/>
      <c r="AW2348" s="110" t="s">
        <v>262</v>
      </c>
      <c r="AX2348" s="100" t="s">
        <v>221</v>
      </c>
      <c r="AY2348" s="107">
        <v>10000011</v>
      </c>
      <c r="AZ2348" s="327" t="s">
        <v>5642</v>
      </c>
      <c r="BA2348" s="104" t="s">
        <v>206</v>
      </c>
      <c r="BB2348" s="100">
        <v>0</v>
      </c>
      <c r="BC2348" s="105">
        <v>0</v>
      </c>
      <c r="BD2348" s="105">
        <v>0</v>
      </c>
      <c r="BE2348" s="111" t="s">
        <v>5643</v>
      </c>
      <c r="BF2348" s="111" t="s">
        <v>5644</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ht="19.5" customHeight="1" spans="3:78">
      <c r="C2349" s="107">
        <v>77002009</v>
      </c>
      <c r="D2349" s="110" t="s">
        <v>5645</v>
      </c>
      <c r="E2349" s="110" t="s">
        <v>5646</v>
      </c>
      <c r="F2349" s="107">
        <v>1</v>
      </c>
      <c r="G2349" s="107">
        <v>0</v>
      </c>
      <c r="H2349" s="107">
        <v>0</v>
      </c>
      <c r="I2349" s="105">
        <v>0</v>
      </c>
      <c r="J2349" s="107">
        <v>1</v>
      </c>
      <c r="K2349" s="107">
        <v>0</v>
      </c>
      <c r="L2349" s="107">
        <v>0</v>
      </c>
      <c r="M2349" s="100">
        <v>0</v>
      </c>
      <c r="N2349" s="100">
        <v>0</v>
      </c>
      <c r="O2349" s="100">
        <v>2</v>
      </c>
      <c r="P2349" s="100">
        <v>3</v>
      </c>
      <c r="Q2349" s="100">
        <v>0.1</v>
      </c>
      <c r="R2349" s="100">
        <v>0</v>
      </c>
      <c r="S2349" s="99">
        <v>0</v>
      </c>
      <c r="T2349" s="100">
        <v>0</v>
      </c>
      <c r="U2349" s="100">
        <v>1</v>
      </c>
      <c r="V2349" s="100">
        <v>2</v>
      </c>
      <c r="W2349" s="100">
        <v>0</v>
      </c>
      <c r="X2349" s="100">
        <v>1</v>
      </c>
      <c r="Y2349" s="19">
        <v>0</v>
      </c>
      <c r="Z2349" s="100">
        <v>0</v>
      </c>
      <c r="AA2349" s="100">
        <v>1</v>
      </c>
      <c r="AB2349" s="100">
        <v>0</v>
      </c>
      <c r="AC2349" s="100">
        <v>0</v>
      </c>
      <c r="AD2349" s="100">
        <v>1</v>
      </c>
      <c r="AE2349" s="100">
        <v>0</v>
      </c>
      <c r="AF2349" s="100">
        <v>0</v>
      </c>
      <c r="AG2349" s="100">
        <v>1</v>
      </c>
      <c r="AH2349" s="100">
        <v>3</v>
      </c>
      <c r="AI2349" s="99">
        <v>4</v>
      </c>
      <c r="AJ2349" s="99">
        <v>1</v>
      </c>
      <c r="AK2349" s="99">
        <v>0</v>
      </c>
      <c r="AL2349" s="99">
        <v>1.5</v>
      </c>
      <c r="AM2349" s="100">
        <v>0</v>
      </c>
      <c r="AN2349" s="100">
        <v>0</v>
      </c>
      <c r="AO2349" s="100">
        <v>0</v>
      </c>
      <c r="AP2349" s="100">
        <v>0</v>
      </c>
      <c r="AQ2349" s="100">
        <v>6000</v>
      </c>
      <c r="AR2349" s="100">
        <v>0.8</v>
      </c>
      <c r="AS2349" s="100">
        <v>0</v>
      </c>
      <c r="AT2349" s="99">
        <v>0</v>
      </c>
      <c r="AU2349" s="329" t="s">
        <v>5635</v>
      </c>
      <c r="AV2349" s="118"/>
      <c r="AW2349" s="104" t="s">
        <v>205</v>
      </c>
      <c r="AX2349" s="100" t="s">
        <v>540</v>
      </c>
      <c r="AY2349" s="107">
        <v>0</v>
      </c>
      <c r="AZ2349" s="327" t="s">
        <v>5647</v>
      </c>
      <c r="BA2349" s="110" t="s">
        <v>206</v>
      </c>
      <c r="BB2349" s="100" t="s">
        <v>5648</v>
      </c>
      <c r="BC2349" s="105">
        <v>0</v>
      </c>
      <c r="BD2349" s="105">
        <v>0</v>
      </c>
      <c r="BE2349" s="111" t="s">
        <v>5403</v>
      </c>
      <c r="BF2349" s="111" t="s">
        <v>5404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ht="20.1" customHeight="1" spans="3:78">
      <c r="C2350" s="107">
        <v>77002010</v>
      </c>
      <c r="D2350" s="110" t="s">
        <v>5649</v>
      </c>
      <c r="E2350" s="110" t="s">
        <v>5650</v>
      </c>
      <c r="F2350" s="100">
        <v>1</v>
      </c>
      <c r="G2350" s="100">
        <v>0</v>
      </c>
      <c r="H2350" s="107">
        <v>0</v>
      </c>
      <c r="I2350" s="105">
        <v>0</v>
      </c>
      <c r="J2350" s="107">
        <v>1</v>
      </c>
      <c r="K2350" s="107">
        <v>0</v>
      </c>
      <c r="L2350" s="107">
        <v>0</v>
      </c>
      <c r="M2350" s="100">
        <v>0</v>
      </c>
      <c r="N2350" s="100">
        <v>0</v>
      </c>
      <c r="O2350" s="100">
        <v>2</v>
      </c>
      <c r="P2350" s="100">
        <v>2</v>
      </c>
      <c r="Q2350" s="100">
        <v>0.8</v>
      </c>
      <c r="R2350" s="100">
        <v>0</v>
      </c>
      <c r="S2350" s="99">
        <v>3</v>
      </c>
      <c r="T2350" s="100">
        <v>0</v>
      </c>
      <c r="U2350" s="100">
        <v>1</v>
      </c>
      <c r="V2350" s="100">
        <v>2</v>
      </c>
      <c r="W2350" s="100">
        <v>0</v>
      </c>
      <c r="X2350" s="100">
        <v>0.8</v>
      </c>
      <c r="Y2350" s="19">
        <v>0</v>
      </c>
      <c r="Z2350" s="100">
        <v>0</v>
      </c>
      <c r="AA2350" s="100">
        <v>0</v>
      </c>
      <c r="AB2350" s="100">
        <v>0</v>
      </c>
      <c r="AC2350" s="100">
        <v>0</v>
      </c>
      <c r="AD2350" s="100">
        <v>0</v>
      </c>
      <c r="AE2350" s="100">
        <v>0</v>
      </c>
      <c r="AF2350" s="100">
        <v>28</v>
      </c>
      <c r="AG2350" s="100">
        <v>1</v>
      </c>
      <c r="AH2350" s="100">
        <v>3</v>
      </c>
      <c r="AI2350" s="99">
        <v>6</v>
      </c>
      <c r="AJ2350" s="99">
        <v>1</v>
      </c>
      <c r="AK2350" s="99">
        <v>0</v>
      </c>
      <c r="AL2350" s="99">
        <v>1.5</v>
      </c>
      <c r="AM2350" s="100">
        <v>0</v>
      </c>
      <c r="AN2350" s="100">
        <v>0</v>
      </c>
      <c r="AO2350" s="100">
        <v>0</v>
      </c>
      <c r="AP2350" s="100">
        <v>1</v>
      </c>
      <c r="AQ2350" s="100">
        <v>5000</v>
      </c>
      <c r="AR2350" s="100">
        <v>1</v>
      </c>
      <c r="AS2350" s="100">
        <v>0</v>
      </c>
      <c r="AT2350" s="99">
        <v>0</v>
      </c>
      <c r="AU2350" s="329" t="s">
        <v>5651</v>
      </c>
      <c r="AV2350" s="118"/>
      <c r="AW2350" s="104" t="s">
        <v>262</v>
      </c>
      <c r="AX2350" s="100" t="s">
        <v>540</v>
      </c>
      <c r="AY2350" s="107">
        <v>10000007</v>
      </c>
      <c r="AZ2350" s="327" t="s">
        <v>5652</v>
      </c>
      <c r="BA2350" s="110" t="s">
        <v>206</v>
      </c>
      <c r="BB2350" s="100" t="s">
        <v>5653</v>
      </c>
      <c r="BC2350" s="105">
        <v>0</v>
      </c>
      <c r="BD2350" s="105">
        <v>0</v>
      </c>
      <c r="BE2350" s="111" t="s">
        <v>5654</v>
      </c>
      <c r="BF2350" s="111" t="s">
        <v>5655</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ht="19.5" customHeight="1" spans="3:78">
      <c r="C2351" s="107">
        <v>77002011</v>
      </c>
      <c r="D2351" s="110" t="s">
        <v>5656</v>
      </c>
      <c r="E2351" s="110" t="s">
        <v>5657</v>
      </c>
      <c r="F2351" s="100">
        <v>1</v>
      </c>
      <c r="G2351" s="100">
        <v>61012301</v>
      </c>
      <c r="H2351" s="100">
        <v>0</v>
      </c>
      <c r="I2351" s="105">
        <v>0</v>
      </c>
      <c r="J2351" s="107">
        <v>1</v>
      </c>
      <c r="K2351" s="107">
        <v>0</v>
      </c>
      <c r="L2351" s="107">
        <v>0</v>
      </c>
      <c r="M2351" s="100">
        <v>0</v>
      </c>
      <c r="N2351" s="100">
        <v>0</v>
      </c>
      <c r="O2351" s="100">
        <v>2</v>
      </c>
      <c r="P2351" s="100">
        <v>1</v>
      </c>
      <c r="Q2351" s="100">
        <v>0.15</v>
      </c>
      <c r="R2351" s="100">
        <v>0</v>
      </c>
      <c r="S2351" s="99">
        <v>1</v>
      </c>
      <c r="T2351" s="100">
        <v>0</v>
      </c>
      <c r="U2351" s="100">
        <v>0</v>
      </c>
      <c r="V2351" s="100">
        <v>1</v>
      </c>
      <c r="W2351" s="100">
        <v>0</v>
      </c>
      <c r="X2351" s="100">
        <v>0</v>
      </c>
      <c r="Y2351" s="19">
        <v>0</v>
      </c>
      <c r="Z2351" s="100">
        <v>0</v>
      </c>
      <c r="AA2351" s="100">
        <v>1</v>
      </c>
      <c r="AB2351" s="100">
        <v>0</v>
      </c>
      <c r="AC2351" s="100">
        <v>0</v>
      </c>
      <c r="AD2351" s="100">
        <v>0</v>
      </c>
      <c r="AE2351" s="100">
        <v>1</v>
      </c>
      <c r="AF2351" s="100">
        <v>6</v>
      </c>
      <c r="AG2351" s="100">
        <v>2</v>
      </c>
      <c r="AH2351" s="100" t="s">
        <v>219</v>
      </c>
      <c r="AI2351" s="99">
        <v>0</v>
      </c>
      <c r="AJ2351" s="99">
        <v>2</v>
      </c>
      <c r="AK2351" s="99">
        <v>0</v>
      </c>
      <c r="AL2351" s="99">
        <v>1.5</v>
      </c>
      <c r="AM2351" s="100">
        <v>0</v>
      </c>
      <c r="AN2351" s="100">
        <v>0</v>
      </c>
      <c r="AO2351" s="100">
        <v>0</v>
      </c>
      <c r="AP2351" s="100">
        <v>0.5</v>
      </c>
      <c r="AQ2351" s="100">
        <v>500</v>
      </c>
      <c r="AR2351" s="100">
        <v>0</v>
      </c>
      <c r="AS2351" s="100">
        <v>15</v>
      </c>
      <c r="AT2351" s="99">
        <v>97010008</v>
      </c>
      <c r="AU2351" s="118">
        <v>0</v>
      </c>
      <c r="AV2351" s="118"/>
      <c r="AW2351" s="110" t="s">
        <v>293</v>
      </c>
      <c r="AX2351" s="100" t="s">
        <v>221</v>
      </c>
      <c r="AY2351" s="107">
        <v>0</v>
      </c>
      <c r="AZ2351" s="107">
        <v>0</v>
      </c>
      <c r="BA2351" s="137" t="s">
        <v>222</v>
      </c>
      <c r="BB2351" s="100">
        <v>0</v>
      </c>
      <c r="BC2351" s="105">
        <v>0</v>
      </c>
      <c r="BD2351" s="105">
        <v>0</v>
      </c>
      <c r="BE2351" s="111" t="s">
        <v>5658</v>
      </c>
      <c r="BF2351" s="111" t="s">
        <v>5659</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77002012</v>
      </c>
      <c r="BU2351" s="23">
        <v>0</v>
      </c>
      <c r="BV2351" s="23"/>
      <c r="BW2351" s="23"/>
      <c r="BX2351" s="23"/>
      <c r="BY2351" s="23"/>
      <c r="BZ2351" s="23"/>
    </row>
    <row r="2352" ht="19.5" customHeight="1" spans="3:78">
      <c r="C2352" s="107">
        <v>77002012</v>
      </c>
      <c r="D2352" s="104" t="s">
        <v>5660</v>
      </c>
      <c r="E2352" s="104" t="s">
        <v>5661</v>
      </c>
      <c r="F2352" s="100">
        <v>1</v>
      </c>
      <c r="G2352" s="107">
        <v>61022101</v>
      </c>
      <c r="H2352" s="107">
        <v>0</v>
      </c>
      <c r="I2352" s="105">
        <v>0</v>
      </c>
      <c r="J2352" s="100">
        <v>1</v>
      </c>
      <c r="K2352" s="100">
        <v>0</v>
      </c>
      <c r="L2352" s="100">
        <v>0</v>
      </c>
      <c r="M2352" s="107">
        <v>0</v>
      </c>
      <c r="N2352" s="107">
        <v>0</v>
      </c>
      <c r="O2352" s="107">
        <v>2</v>
      </c>
      <c r="P2352" s="107">
        <v>2</v>
      </c>
      <c r="Q2352" s="107">
        <v>1</v>
      </c>
      <c r="R2352" s="107">
        <v>0</v>
      </c>
      <c r="S2352" s="99">
        <v>0</v>
      </c>
      <c r="T2352" s="105">
        <v>0</v>
      </c>
      <c r="U2352" s="100">
        <v>1</v>
      </c>
      <c r="V2352" s="107">
        <v>1</v>
      </c>
      <c r="W2352" s="107">
        <v>0</v>
      </c>
      <c r="X2352" s="107">
        <v>1.5</v>
      </c>
      <c r="Y2352" s="19">
        <v>0</v>
      </c>
      <c r="Z2352" s="107">
        <v>0</v>
      </c>
      <c r="AA2352" s="107">
        <v>0</v>
      </c>
      <c r="AB2352" s="107">
        <v>0</v>
      </c>
      <c r="AC2352" s="107">
        <v>0</v>
      </c>
      <c r="AD2352" s="107">
        <v>0</v>
      </c>
      <c r="AE2352" s="107">
        <v>0</v>
      </c>
      <c r="AF2352" s="107">
        <v>8</v>
      </c>
      <c r="AG2352" s="107">
        <v>1</v>
      </c>
      <c r="AH2352" s="138">
        <v>5</v>
      </c>
      <c r="AI2352" s="99">
        <v>0</v>
      </c>
      <c r="AJ2352" s="99">
        <v>1</v>
      </c>
      <c r="AK2352" s="99">
        <v>0</v>
      </c>
      <c r="AL2352" s="99">
        <v>3</v>
      </c>
      <c r="AM2352" s="107">
        <v>0</v>
      </c>
      <c r="AN2352" s="107">
        <v>0</v>
      </c>
      <c r="AO2352" s="107">
        <v>0</v>
      </c>
      <c r="AP2352" s="107">
        <v>0</v>
      </c>
      <c r="AQ2352" s="107">
        <v>2000</v>
      </c>
      <c r="AR2352" s="107">
        <v>0.5</v>
      </c>
      <c r="AS2352" s="107">
        <v>0</v>
      </c>
      <c r="AT2352" s="99">
        <v>0</v>
      </c>
      <c r="AU2352" s="327" t="s">
        <v>5662</v>
      </c>
      <c r="AV2352" s="107"/>
      <c r="AW2352" s="110" t="s">
        <v>293</v>
      </c>
      <c r="AX2352" s="107" t="s">
        <v>551</v>
      </c>
      <c r="AY2352" s="107">
        <v>10001005</v>
      </c>
      <c r="AZ2352" s="327" t="s">
        <v>5663</v>
      </c>
      <c r="BA2352" s="104" t="s">
        <v>206</v>
      </c>
      <c r="BB2352" s="104">
        <v>0</v>
      </c>
      <c r="BC2352" s="105">
        <v>0</v>
      </c>
      <c r="BD2352" s="105">
        <v>0</v>
      </c>
      <c r="BE2352" s="139" t="s">
        <v>1192</v>
      </c>
      <c r="BF2352" s="139" t="s">
        <v>1193</v>
      </c>
      <c r="BG2352" s="107">
        <v>0</v>
      </c>
      <c r="BH2352" s="100">
        <v>0</v>
      </c>
      <c r="BI2352" s="107">
        <v>0</v>
      </c>
      <c r="BJ2352" s="107">
        <v>0</v>
      </c>
      <c r="BK2352" s="107">
        <v>0</v>
      </c>
      <c r="BL2352" s="107">
        <v>0</v>
      </c>
      <c r="BM2352" s="97">
        <v>0</v>
      </c>
      <c r="BN2352" s="99">
        <v>0</v>
      </c>
      <c r="BO2352" s="99">
        <v>0</v>
      </c>
      <c r="BP2352" s="99">
        <v>0</v>
      </c>
      <c r="BQ2352" s="99">
        <v>0</v>
      </c>
      <c r="BR2352" s="99">
        <v>0</v>
      </c>
      <c r="BS2352" s="99">
        <v>0</v>
      </c>
      <c r="BT2352" s="99">
        <v>0</v>
      </c>
      <c r="BU2352" s="23">
        <v>0</v>
      </c>
      <c r="BV2352" s="23"/>
      <c r="BW2352" s="23"/>
      <c r="BX2352" s="23"/>
      <c r="BY2352" s="23"/>
      <c r="BZ2352" s="23"/>
    </row>
    <row r="2353" ht="19.5" customHeight="1" spans="1:78">
      <c r="C2353" s="107">
        <v>77002013</v>
      </c>
      <c r="D2353" s="110" t="s">
        <v>5664</v>
      </c>
      <c r="E2353" s="110" t="s">
        <v>5665</v>
      </c>
      <c r="F2353" s="107">
        <v>1</v>
      </c>
      <c r="G2353" s="100">
        <v>60010100</v>
      </c>
      <c r="H2353" s="107">
        <v>0</v>
      </c>
      <c r="I2353" s="105">
        <v>0</v>
      </c>
      <c r="J2353" s="107">
        <v>1</v>
      </c>
      <c r="K2353" s="107">
        <v>0</v>
      </c>
      <c r="L2353" s="107">
        <v>0</v>
      </c>
      <c r="M2353" s="100">
        <v>0</v>
      </c>
      <c r="N2353" s="100">
        <v>0</v>
      </c>
      <c r="O2353" s="100">
        <v>2</v>
      </c>
      <c r="P2353" s="100">
        <v>1</v>
      </c>
      <c r="Q2353" s="100">
        <v>0.15</v>
      </c>
      <c r="R2353" s="100">
        <v>0</v>
      </c>
      <c r="S2353" s="99">
        <v>0</v>
      </c>
      <c r="T2353" s="100">
        <v>0</v>
      </c>
      <c r="U2353" s="100">
        <v>1</v>
      </c>
      <c r="V2353" s="100">
        <v>2</v>
      </c>
      <c r="W2353" s="100">
        <v>0</v>
      </c>
      <c r="X2353" s="100">
        <v>0</v>
      </c>
      <c r="Y2353" s="19">
        <v>0</v>
      </c>
      <c r="Z2353" s="100">
        <v>0</v>
      </c>
      <c r="AA2353" s="100">
        <v>1</v>
      </c>
      <c r="AB2353" s="100">
        <v>0</v>
      </c>
      <c r="AC2353" s="100">
        <v>0</v>
      </c>
      <c r="AD2353" s="100">
        <v>0</v>
      </c>
      <c r="AE2353" s="100">
        <v>1</v>
      </c>
      <c r="AF2353" s="100">
        <v>3</v>
      </c>
      <c r="AG2353" s="100">
        <v>1</v>
      </c>
      <c r="AH2353" s="100">
        <v>4</v>
      </c>
      <c r="AI2353" s="99">
        <v>0</v>
      </c>
      <c r="AJ2353" s="99">
        <v>1</v>
      </c>
      <c r="AK2353" s="99">
        <v>0</v>
      </c>
      <c r="AL2353" s="99">
        <v>3</v>
      </c>
      <c r="AM2353" s="100">
        <v>0</v>
      </c>
      <c r="AN2353" s="100">
        <v>1</v>
      </c>
      <c r="AO2353" s="100">
        <v>0</v>
      </c>
      <c r="AP2353" s="100">
        <v>0</v>
      </c>
      <c r="AQ2353" s="100">
        <v>3000</v>
      </c>
      <c r="AR2353" s="100">
        <v>0</v>
      </c>
      <c r="AS2353" s="100">
        <v>0</v>
      </c>
      <c r="AT2353" s="325" t="s">
        <v>5666</v>
      </c>
      <c r="AU2353" s="118">
        <v>0</v>
      </c>
      <c r="AV2353" s="118"/>
      <c r="AW2353" s="104" t="s">
        <v>262</v>
      </c>
      <c r="AX2353" s="100" t="s">
        <v>540</v>
      </c>
      <c r="AY2353" s="107">
        <v>0</v>
      </c>
      <c r="AZ2353" s="107">
        <v>0</v>
      </c>
      <c r="BA2353" s="110" t="s">
        <v>206</v>
      </c>
      <c r="BB2353" s="100">
        <v>0</v>
      </c>
      <c r="BC2353" s="105">
        <v>0</v>
      </c>
      <c r="BD2353" s="105">
        <v>0</v>
      </c>
      <c r="BE2353" s="111" t="s">
        <v>5667</v>
      </c>
      <c r="BF2353" s="111" t="s">
        <v>5668</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ht="19.5" customHeight="1" spans="1:78">
      <c r="C2354" s="107">
        <v>77002014</v>
      </c>
      <c r="D2354" s="110" t="s">
        <v>5669</v>
      </c>
      <c r="E2354" s="110" t="s">
        <v>5670</v>
      </c>
      <c r="F2354" s="107">
        <v>1</v>
      </c>
      <c r="G2354" s="100">
        <v>0</v>
      </c>
      <c r="H2354" s="107">
        <v>0</v>
      </c>
      <c r="I2354" s="105">
        <v>0</v>
      </c>
      <c r="J2354" s="107">
        <v>1</v>
      </c>
      <c r="K2354" s="107">
        <v>0</v>
      </c>
      <c r="L2354" s="107">
        <v>0</v>
      </c>
      <c r="M2354" s="100">
        <v>0</v>
      </c>
      <c r="N2354" s="100">
        <v>0</v>
      </c>
      <c r="O2354" s="100">
        <v>2</v>
      </c>
      <c r="P2354" s="100">
        <v>1</v>
      </c>
      <c r="Q2354" s="100">
        <v>1</v>
      </c>
      <c r="R2354" s="100">
        <v>0</v>
      </c>
      <c r="S2354" s="99">
        <v>0</v>
      </c>
      <c r="T2354" s="100">
        <v>0</v>
      </c>
      <c r="U2354" s="100">
        <v>1</v>
      </c>
      <c r="V2354" s="100">
        <v>2</v>
      </c>
      <c r="W2354" s="100">
        <v>0</v>
      </c>
      <c r="X2354" s="100">
        <v>1.6</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v>
      </c>
      <c r="AQ2354" s="100">
        <v>5000</v>
      </c>
      <c r="AR2354" s="100">
        <v>0</v>
      </c>
      <c r="AS2354" s="100">
        <v>15</v>
      </c>
      <c r="AT2354" s="117">
        <v>0</v>
      </c>
      <c r="AU2354" s="329" t="s">
        <v>5671</v>
      </c>
      <c r="AV2354" s="118"/>
      <c r="AW2354" s="110" t="s">
        <v>293</v>
      </c>
      <c r="AX2354" s="100" t="s">
        <v>540</v>
      </c>
      <c r="AY2354" s="107">
        <v>10000007</v>
      </c>
      <c r="AZ2354" s="107">
        <v>77002008</v>
      </c>
      <c r="BA2354" s="110" t="s">
        <v>592</v>
      </c>
      <c r="BB2354" s="100" t="s">
        <v>2502</v>
      </c>
      <c r="BC2354" s="105">
        <v>0</v>
      </c>
      <c r="BD2354" s="105">
        <v>1</v>
      </c>
      <c r="BE2354" s="111" t="s">
        <v>5672</v>
      </c>
      <c r="BF2354" s="111" t="s">
        <v>5673</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ht="19.5" customHeight="1" spans="1:78">
      <c r="C2355" s="107">
        <v>77002015</v>
      </c>
      <c r="D2355" s="110" t="s">
        <v>5603</v>
      </c>
      <c r="E2355" s="110" t="s">
        <v>5604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97010001</v>
      </c>
      <c r="AV2355" s="100"/>
      <c r="AW2355" s="110" t="s">
        <v>204</v>
      </c>
      <c r="AX2355" s="100" t="s">
        <v>540</v>
      </c>
      <c r="AY2355" s="107">
        <v>10000001</v>
      </c>
      <c r="AZ2355" s="107">
        <v>77002009</v>
      </c>
      <c r="BA2355" s="110" t="s">
        <v>777</v>
      </c>
      <c r="BB2355" s="100">
        <v>0</v>
      </c>
      <c r="BC2355" s="105">
        <v>0</v>
      </c>
      <c r="BD2355" s="105">
        <v>0</v>
      </c>
      <c r="BE2355" s="136" t="s">
        <v>5674</v>
      </c>
      <c r="BF2355" s="136" t="s">
        <v>5675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ht="19.5" customHeight="1" spans="1:78">
      <c r="C2356" s="107">
        <v>77002016</v>
      </c>
      <c r="D2356" s="110" t="s">
        <v>5676</v>
      </c>
      <c r="E2356" s="110" t="s">
        <v>5677</v>
      </c>
      <c r="F2356" s="107">
        <v>1</v>
      </c>
      <c r="G2356" s="100">
        <v>0</v>
      </c>
      <c r="H2356" s="107">
        <v>0</v>
      </c>
      <c r="I2356" s="105">
        <v>0</v>
      </c>
      <c r="J2356" s="107">
        <v>1</v>
      </c>
      <c r="K2356" s="107">
        <v>0</v>
      </c>
      <c r="L2356" s="107">
        <v>0</v>
      </c>
      <c r="M2356" s="100">
        <v>0</v>
      </c>
      <c r="N2356" s="100">
        <v>0</v>
      </c>
      <c r="O2356" s="100">
        <v>2</v>
      </c>
      <c r="P2356" s="100">
        <v>16</v>
      </c>
      <c r="Q2356" s="100">
        <v>8</v>
      </c>
      <c r="R2356" s="100">
        <v>0</v>
      </c>
      <c r="S2356" s="99">
        <v>0</v>
      </c>
      <c r="T2356" s="100">
        <v>0</v>
      </c>
      <c r="U2356" s="100">
        <v>1</v>
      </c>
      <c r="V2356" s="100">
        <v>2</v>
      </c>
      <c r="W2356" s="100">
        <v>0</v>
      </c>
      <c r="X2356" s="100">
        <v>1</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0.5</v>
      </c>
      <c r="AQ2356" s="100">
        <v>5000</v>
      </c>
      <c r="AR2356" s="100">
        <v>0.5</v>
      </c>
      <c r="AS2356" s="100">
        <v>15</v>
      </c>
      <c r="AT2356" s="117">
        <v>0</v>
      </c>
      <c r="AU2356" s="329" t="s">
        <v>5678</v>
      </c>
      <c r="AV2356" s="118"/>
      <c r="AW2356" s="110" t="s">
        <v>293</v>
      </c>
      <c r="AX2356" s="100" t="s">
        <v>540</v>
      </c>
      <c r="AY2356" s="107">
        <v>10000007</v>
      </c>
      <c r="AZ2356" s="107">
        <v>77002008</v>
      </c>
      <c r="BA2356" s="110" t="s">
        <v>592</v>
      </c>
      <c r="BB2356" s="100" t="s">
        <v>2502</v>
      </c>
      <c r="BC2356" s="105">
        <v>0</v>
      </c>
      <c r="BD2356" s="105">
        <v>1</v>
      </c>
      <c r="BE2356" s="111" t="s">
        <v>5679</v>
      </c>
      <c r="BF2356" s="111" t="s">
        <v>5680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ht="19.5" customHeight="1" spans="1:78">
      <c r="C2357" s="107">
        <v>77002017</v>
      </c>
      <c r="D2357" s="110" t="s">
        <v>5603</v>
      </c>
      <c r="E2357" s="110" t="s">
        <v>5604</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97010002</v>
      </c>
      <c r="AV2357" s="100"/>
      <c r="AW2357" s="110" t="s">
        <v>204</v>
      </c>
      <c r="AX2357" s="100" t="s">
        <v>540</v>
      </c>
      <c r="AY2357" s="107">
        <v>10000001</v>
      </c>
      <c r="AZ2357" s="107">
        <v>77002009</v>
      </c>
      <c r="BA2357" s="110" t="s">
        <v>777</v>
      </c>
      <c r="BB2357" s="100">
        <v>0</v>
      </c>
      <c r="BC2357" s="105">
        <v>0</v>
      </c>
      <c r="BD2357" s="105">
        <v>0</v>
      </c>
      <c r="BE2357" s="136" t="s">
        <v>5674</v>
      </c>
      <c r="BF2357" s="136" t="s">
        <v>5675</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ht="20.1" customHeight="1" spans="1:78">
      <c r="A2358" s="140"/>
      <c r="B2358" s="140"/>
      <c r="C2358" s="107">
        <v>77002018</v>
      </c>
      <c r="D2358" s="110" t="s">
        <v>5681</v>
      </c>
      <c r="E2358" s="305" t="s">
        <v>5682</v>
      </c>
      <c r="F2358" s="97">
        <v>1</v>
      </c>
      <c r="G2358" s="97">
        <v>0</v>
      </c>
      <c r="H2358" s="100">
        <v>0</v>
      </c>
      <c r="I2358" s="105">
        <v>0</v>
      </c>
      <c r="J2358" s="107">
        <v>1</v>
      </c>
      <c r="K2358" s="107">
        <v>0</v>
      </c>
      <c r="L2358" s="107">
        <v>0</v>
      </c>
      <c r="M2358" s="100">
        <v>0</v>
      </c>
      <c r="N2358" s="100">
        <v>0</v>
      </c>
      <c r="O2358" s="100">
        <v>2</v>
      </c>
      <c r="P2358" s="100">
        <v>2</v>
      </c>
      <c r="Q2358" s="100">
        <v>0.4</v>
      </c>
      <c r="R2358" s="100">
        <v>0</v>
      </c>
      <c r="S2358" s="99">
        <v>0</v>
      </c>
      <c r="T2358" s="100">
        <v>0</v>
      </c>
      <c r="U2358" s="100">
        <v>1</v>
      </c>
      <c r="V2358" s="97">
        <v>1</v>
      </c>
      <c r="W2358" s="100">
        <v>0</v>
      </c>
      <c r="X2358" s="100">
        <v>2</v>
      </c>
      <c r="Y2358" s="19">
        <v>0</v>
      </c>
      <c r="Z2358" s="100">
        <v>0</v>
      </c>
      <c r="AA2358" s="100">
        <v>1</v>
      </c>
      <c r="AB2358" s="100">
        <v>0</v>
      </c>
      <c r="AC2358" s="100">
        <v>0</v>
      </c>
      <c r="AD2358" s="100">
        <v>0</v>
      </c>
      <c r="AE2358" s="100">
        <v>1</v>
      </c>
      <c r="AF2358" s="100">
        <v>20</v>
      </c>
      <c r="AG2358" s="100">
        <v>1</v>
      </c>
      <c r="AH2358" s="100">
        <v>6</v>
      </c>
      <c r="AI2358" s="99">
        <v>0</v>
      </c>
      <c r="AJ2358" s="99">
        <v>1</v>
      </c>
      <c r="AK2358" s="99">
        <v>0</v>
      </c>
      <c r="AL2358" s="99">
        <v>3</v>
      </c>
      <c r="AM2358" s="100">
        <v>0</v>
      </c>
      <c r="AN2358" s="100">
        <v>1</v>
      </c>
      <c r="AO2358" s="100">
        <v>0</v>
      </c>
      <c r="AP2358" s="100">
        <v>1</v>
      </c>
      <c r="AQ2358" s="100">
        <v>1100</v>
      </c>
      <c r="AR2358" s="100">
        <v>1</v>
      </c>
      <c r="AS2358" s="100">
        <v>0</v>
      </c>
      <c r="AT2358" s="99">
        <v>0</v>
      </c>
      <c r="AU2358" s="329" t="s">
        <v>5621</v>
      </c>
      <c r="AV2358" s="118"/>
      <c r="AW2358" s="110" t="s">
        <v>262</v>
      </c>
      <c r="AX2358" s="100" t="s">
        <v>221</v>
      </c>
      <c r="AY2358" s="107">
        <v>10000011</v>
      </c>
      <c r="AZ2358" s="327" t="s">
        <v>5636</v>
      </c>
      <c r="BA2358" s="104" t="s">
        <v>206</v>
      </c>
      <c r="BB2358" s="100">
        <v>0</v>
      </c>
      <c r="BC2358" s="105">
        <v>0</v>
      </c>
      <c r="BD2358" s="105">
        <v>0</v>
      </c>
      <c r="BE2358" s="111" t="s">
        <v>5683</v>
      </c>
      <c r="BF2358" s="111" t="s">
        <v>5684</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77002019</v>
      </c>
      <c r="BU2358" s="23">
        <v>0</v>
      </c>
      <c r="BV2358" s="23"/>
      <c r="BW2358" s="23"/>
      <c r="BX2358" s="23"/>
      <c r="BY2358" s="23"/>
      <c r="BZ2358" s="23"/>
    </row>
    <row r="2359" ht="19.5" customHeight="1" spans="1:78">
      <c r="A2359" s="140"/>
      <c r="B2359" s="140"/>
      <c r="C2359" s="107">
        <v>77002019</v>
      </c>
      <c r="D2359" s="110" t="s">
        <v>2500</v>
      </c>
      <c r="E2359" s="110" t="s">
        <v>2501</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0.3</v>
      </c>
      <c r="AQ2359" s="100">
        <v>5000</v>
      </c>
      <c r="AR2359" s="100">
        <v>0.3</v>
      </c>
      <c r="AS2359" s="100">
        <v>15</v>
      </c>
      <c r="AT2359" s="328" t="s">
        <v>5685</v>
      </c>
      <c r="AU2359" s="329" t="s">
        <v>5662</v>
      </c>
      <c r="AV2359" s="118"/>
      <c r="AW2359" s="110" t="s">
        <v>262</v>
      </c>
      <c r="AX2359" s="100" t="s">
        <v>540</v>
      </c>
      <c r="AY2359" s="107">
        <v>10000007</v>
      </c>
      <c r="AZ2359" s="107">
        <v>77002008</v>
      </c>
      <c r="BA2359" s="110" t="s">
        <v>592</v>
      </c>
      <c r="BB2359" s="100" t="s">
        <v>2502</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ht="19.5" customHeight="1" spans="1:78">
      <c r="A2360" s="140"/>
      <c r="B2360" s="140"/>
      <c r="C2360" s="107">
        <v>77002020</v>
      </c>
      <c r="D2360" s="110" t="s">
        <v>5603</v>
      </c>
      <c r="E2360" s="110" t="s">
        <v>5604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0.8</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29" t="s">
        <v>5621</v>
      </c>
      <c r="AV2360" s="118"/>
      <c r="AW2360" s="110" t="s">
        <v>204</v>
      </c>
      <c r="AX2360" s="100" t="s">
        <v>540</v>
      </c>
      <c r="AY2360" s="107">
        <v>10000001</v>
      </c>
      <c r="AZ2360" s="107">
        <v>77002009</v>
      </c>
      <c r="BA2360" s="110" t="s">
        <v>777</v>
      </c>
      <c r="BB2360" s="100">
        <v>0</v>
      </c>
      <c r="BC2360" s="105">
        <v>0</v>
      </c>
      <c r="BD2360" s="105">
        <v>0</v>
      </c>
      <c r="BE2360" s="136" t="s">
        <v>5605</v>
      </c>
      <c r="BF2360" s="136" t="s">
        <v>5606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77002021</v>
      </c>
      <c r="BU2360" s="23">
        <v>0</v>
      </c>
      <c r="BV2360" s="23"/>
      <c r="BW2360" s="23"/>
      <c r="BX2360" s="23"/>
      <c r="BY2360" s="23"/>
      <c r="BZ2360" s="23"/>
    </row>
    <row r="2361" ht="19.5" customHeight="1" spans="1:78">
      <c r="A2361" s="140"/>
      <c r="B2361" s="140"/>
      <c r="C2361" s="107">
        <v>77002021</v>
      </c>
      <c r="D2361" s="110" t="s">
        <v>5686</v>
      </c>
      <c r="E2361" s="110" t="s">
        <v>5687</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2</v>
      </c>
      <c r="AQ2361" s="100">
        <v>5000</v>
      </c>
      <c r="AR2361" s="100">
        <v>0</v>
      </c>
      <c r="AS2361" s="100">
        <v>10</v>
      </c>
      <c r="AT2361" s="117">
        <v>0</v>
      </c>
      <c r="AU2361" s="329" t="s">
        <v>5688</v>
      </c>
      <c r="AV2361" s="118"/>
      <c r="AW2361" s="110" t="s">
        <v>262</v>
      </c>
      <c r="AX2361" s="100" t="s">
        <v>540</v>
      </c>
      <c r="AY2361" s="107">
        <v>10000007</v>
      </c>
      <c r="AZ2361" s="107">
        <v>77002008</v>
      </c>
      <c r="BA2361" s="110" t="s">
        <v>592</v>
      </c>
      <c r="BB2361" s="100" t="s">
        <v>5689</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ht="19.5" customHeight="1" spans="1:78">
      <c r="A2362" s="140"/>
      <c r="B2362" s="140"/>
      <c r="C2362" s="107">
        <v>77002022</v>
      </c>
      <c r="D2362" s="110" t="s">
        <v>5603</v>
      </c>
      <c r="E2362" s="110" t="s">
        <v>5604</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1.2</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29" t="s">
        <v>5662</v>
      </c>
      <c r="AV2362" s="118"/>
      <c r="AW2362" s="110" t="s">
        <v>204</v>
      </c>
      <c r="AX2362" s="100" t="s">
        <v>540</v>
      </c>
      <c r="AY2362" s="107">
        <v>10000001</v>
      </c>
      <c r="AZ2362" s="107">
        <v>77002009</v>
      </c>
      <c r="BA2362" s="110" t="s">
        <v>777</v>
      </c>
      <c r="BB2362" s="100">
        <v>0</v>
      </c>
      <c r="BC2362" s="105">
        <v>0</v>
      </c>
      <c r="BD2362" s="105">
        <v>0</v>
      </c>
      <c r="BE2362" s="136" t="s">
        <v>5605</v>
      </c>
      <c r="BF2362" s="136" t="s">
        <v>5606</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77002019</v>
      </c>
      <c r="BU2362" s="23">
        <v>0</v>
      </c>
      <c r="BV2362" s="23"/>
      <c r="BW2362" s="23"/>
      <c r="BX2362" s="23"/>
      <c r="BY2362" s="23"/>
      <c r="BZ2362" s="23"/>
    </row>
    <row r="2363" ht="19.5" customHeight="1" spans="1:78">
      <c r="A2363" s="140"/>
      <c r="B2363" s="140"/>
      <c r="C2363" s="74">
        <v>77005001</v>
      </c>
      <c r="D2363" s="71" t="s">
        <v>5690</v>
      </c>
      <c r="E2363" s="71" t="s">
        <v>5691</v>
      </c>
      <c r="F2363" s="72">
        <v>1</v>
      </c>
      <c r="G2363" s="72">
        <v>63021101</v>
      </c>
      <c r="H2363" s="72">
        <v>0</v>
      </c>
      <c r="I2363" s="75">
        <v>0</v>
      </c>
      <c r="J2363" s="74">
        <v>1</v>
      </c>
      <c r="K2363" s="72">
        <v>0</v>
      </c>
      <c r="L2363" s="72">
        <v>0</v>
      </c>
      <c r="M2363" s="72">
        <v>0</v>
      </c>
      <c r="N2363" s="72">
        <v>0</v>
      </c>
      <c r="O2363" s="72">
        <v>1</v>
      </c>
      <c r="P2363" s="72">
        <v>0</v>
      </c>
      <c r="Q2363" s="72">
        <v>0</v>
      </c>
      <c r="R2363" s="72">
        <v>0</v>
      </c>
      <c r="S2363" s="73">
        <v>0</v>
      </c>
      <c r="T2363" s="72">
        <v>0</v>
      </c>
      <c r="U2363" s="72">
        <v>1</v>
      </c>
      <c r="V2363" s="72">
        <v>1</v>
      </c>
      <c r="W2363" s="72">
        <v>0</v>
      </c>
      <c r="X2363" s="72">
        <v>1.5</v>
      </c>
      <c r="Y2363" s="19">
        <v>0</v>
      </c>
      <c r="Z2363" s="72">
        <v>0</v>
      </c>
      <c r="AA2363" s="72">
        <v>0</v>
      </c>
      <c r="AB2363" s="72">
        <v>0</v>
      </c>
      <c r="AC2363" s="72">
        <v>0</v>
      </c>
      <c r="AD2363" s="72">
        <v>0</v>
      </c>
      <c r="AE2363" s="72">
        <v>0</v>
      </c>
      <c r="AF2363" s="72">
        <v>6</v>
      </c>
      <c r="AG2363" s="72">
        <v>3</v>
      </c>
      <c r="AH2363" s="93">
        <v>4120</v>
      </c>
      <c r="AI2363" s="73">
        <v>2</v>
      </c>
      <c r="AJ2363" s="73">
        <v>3</v>
      </c>
      <c r="AK2363" s="73">
        <v>0</v>
      </c>
      <c r="AL2363" s="73">
        <v>1.5</v>
      </c>
      <c r="AM2363" s="72">
        <v>0</v>
      </c>
      <c r="AN2363" s="72">
        <v>0</v>
      </c>
      <c r="AO2363" s="72">
        <v>0</v>
      </c>
      <c r="AP2363" s="72">
        <v>0.2</v>
      </c>
      <c r="AQ2363" s="72">
        <v>1000</v>
      </c>
      <c r="AR2363" s="72">
        <v>0.2</v>
      </c>
      <c r="AS2363" s="72">
        <v>0</v>
      </c>
      <c r="AT2363" s="73">
        <v>0</v>
      </c>
      <c r="AU2363" s="346" t="s">
        <v>5692</v>
      </c>
      <c r="AV2363" s="72"/>
      <c r="AW2363" s="71" t="s">
        <v>204</v>
      </c>
      <c r="AX2363" s="72" t="s">
        <v>540</v>
      </c>
      <c r="AY2363" s="74">
        <v>10000001</v>
      </c>
      <c r="AZ2363" s="74">
        <v>77005001</v>
      </c>
      <c r="BA2363" s="71" t="s">
        <v>206</v>
      </c>
      <c r="BB2363" s="72">
        <v>0</v>
      </c>
      <c r="BC2363" s="73">
        <v>0</v>
      </c>
      <c r="BD2363" s="73">
        <v>0</v>
      </c>
      <c r="BE2363" s="114" t="s">
        <v>5693</v>
      </c>
      <c r="BF2363" s="114" t="s">
        <v>5694</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ht="19.5" customHeight="1" spans="1:78">
      <c r="A2364" s="140"/>
      <c r="B2364" s="140"/>
      <c r="C2364" s="74">
        <v>77005002</v>
      </c>
      <c r="D2364" s="71" t="s">
        <v>2365</v>
      </c>
      <c r="E2364" s="160" t="s">
        <v>2366</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1.7</v>
      </c>
      <c r="Y2364" s="19">
        <v>0</v>
      </c>
      <c r="Z2364" s="72">
        <v>0</v>
      </c>
      <c r="AA2364" s="72">
        <v>0</v>
      </c>
      <c r="AB2364" s="72">
        <v>0</v>
      </c>
      <c r="AC2364" s="72">
        <v>0</v>
      </c>
      <c r="AD2364" s="72">
        <v>0</v>
      </c>
      <c r="AE2364" s="72">
        <v>0</v>
      </c>
      <c r="AF2364" s="72">
        <v>9</v>
      </c>
      <c r="AG2364" s="72">
        <v>1</v>
      </c>
      <c r="AH2364" s="72">
        <v>5</v>
      </c>
      <c r="AI2364" s="73">
        <v>0</v>
      </c>
      <c r="AJ2364" s="73">
        <v>3</v>
      </c>
      <c r="AK2364" s="73">
        <v>0</v>
      </c>
      <c r="AL2364" s="73">
        <v>1.7</v>
      </c>
      <c r="AM2364" s="72">
        <v>0</v>
      </c>
      <c r="AN2364" s="72">
        <v>0</v>
      </c>
      <c r="AO2364" s="72">
        <v>0</v>
      </c>
      <c r="AP2364" s="72">
        <v>0</v>
      </c>
      <c r="AQ2364" s="72">
        <v>1000</v>
      </c>
      <c r="AR2364" s="72">
        <v>0.2</v>
      </c>
      <c r="AS2364" s="72">
        <v>0</v>
      </c>
      <c r="AT2364" s="73">
        <v>0</v>
      </c>
      <c r="AU2364" s="324" t="s">
        <v>5695</v>
      </c>
      <c r="AV2364" s="93"/>
      <c r="AW2364" s="88" t="s">
        <v>204</v>
      </c>
      <c r="AX2364" s="72" t="s">
        <v>551</v>
      </c>
      <c r="AY2364" s="74">
        <v>10000001</v>
      </c>
      <c r="AZ2364" s="74">
        <v>77005002</v>
      </c>
      <c r="BA2364" s="71" t="s">
        <v>206</v>
      </c>
      <c r="BB2364" s="72">
        <v>0</v>
      </c>
      <c r="BC2364" s="75">
        <v>0</v>
      </c>
      <c r="BD2364" s="75">
        <v>0</v>
      </c>
      <c r="BE2364" s="76" t="s">
        <v>2367</v>
      </c>
      <c r="BF2364" s="76" t="s">
        <v>2368</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364" t="s">
        <v>5696</v>
      </c>
      <c r="BV2364" s="23"/>
      <c r="BW2364" s="23"/>
      <c r="BX2364" s="23"/>
      <c r="BY2364" s="23"/>
      <c r="BZ2364" s="23"/>
    </row>
    <row r="2365" ht="19.5" customHeight="1" spans="1:78">
      <c r="A2365" s="140"/>
      <c r="B2365" s="140"/>
      <c r="C2365" s="74">
        <v>77005003</v>
      </c>
      <c r="D2365" s="71" t="s">
        <v>5697</v>
      </c>
      <c r="E2365" s="160" t="s">
        <v>5698</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0</v>
      </c>
      <c r="Y2365" s="19">
        <v>0</v>
      </c>
      <c r="Z2365" s="72">
        <v>0</v>
      </c>
      <c r="AA2365" s="72">
        <v>0</v>
      </c>
      <c r="AB2365" s="72">
        <v>0</v>
      </c>
      <c r="AC2365" s="72">
        <v>0</v>
      </c>
      <c r="AD2365" s="72">
        <v>0</v>
      </c>
      <c r="AE2365" s="72">
        <v>0</v>
      </c>
      <c r="AF2365" s="72">
        <v>24</v>
      </c>
      <c r="AG2365" s="72">
        <v>0</v>
      </c>
      <c r="AH2365" s="72">
        <v>0</v>
      </c>
      <c r="AI2365" s="73">
        <v>0</v>
      </c>
      <c r="AJ2365" s="73">
        <v>0</v>
      </c>
      <c r="AK2365" s="73">
        <v>0</v>
      </c>
      <c r="AL2365" s="73">
        <v>1.5</v>
      </c>
      <c r="AM2365" s="72">
        <v>0</v>
      </c>
      <c r="AN2365" s="72">
        <v>0</v>
      </c>
      <c r="AO2365" s="72">
        <v>0</v>
      </c>
      <c r="AP2365" s="74">
        <v>0.2</v>
      </c>
      <c r="AQ2365" s="72">
        <v>3000</v>
      </c>
      <c r="AR2365" s="72">
        <v>0.2</v>
      </c>
      <c r="AS2365" s="72">
        <v>0</v>
      </c>
      <c r="AT2365" s="73">
        <v>0</v>
      </c>
      <c r="AU2365" s="72" t="s">
        <v>204</v>
      </c>
      <c r="AV2365" s="72"/>
      <c r="AW2365" s="71" t="s">
        <v>204</v>
      </c>
      <c r="AX2365" s="72" t="s">
        <v>551</v>
      </c>
      <c r="AY2365" s="74">
        <v>0</v>
      </c>
      <c r="AZ2365" s="74">
        <v>0</v>
      </c>
      <c r="BA2365" s="71" t="s">
        <v>1180</v>
      </c>
      <c r="BB2365" s="346" t="s">
        <v>5699</v>
      </c>
      <c r="BC2365" s="75">
        <v>0</v>
      </c>
      <c r="BD2365" s="75">
        <v>0</v>
      </c>
      <c r="BE2365" s="76" t="s">
        <v>5700</v>
      </c>
      <c r="BF2365" s="76" t="s">
        <v>5701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ht="20.1" customHeight="1" spans="1:78">
      <c r="A2366" s="140"/>
      <c r="B2366" s="140"/>
      <c r="C2366" s="74">
        <v>77005004</v>
      </c>
      <c r="D2366" s="71" t="s">
        <v>2365</v>
      </c>
      <c r="E2366" s="160" t="s">
        <v>2366</v>
      </c>
      <c r="F2366" s="90">
        <v>1</v>
      </c>
      <c r="G2366" s="72">
        <v>63021101</v>
      </c>
      <c r="H2366" s="74">
        <v>0</v>
      </c>
      <c r="I2366" s="75">
        <v>0</v>
      </c>
      <c r="J2366" s="74">
        <v>1</v>
      </c>
      <c r="K2366" s="72">
        <v>0</v>
      </c>
      <c r="L2366" s="74">
        <v>0</v>
      </c>
      <c r="M2366" s="72">
        <v>0</v>
      </c>
      <c r="N2366" s="72">
        <v>0</v>
      </c>
      <c r="O2366" s="72">
        <v>2</v>
      </c>
      <c r="P2366" s="72">
        <v>1</v>
      </c>
      <c r="Q2366" s="72">
        <v>0.2</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1000</v>
      </c>
      <c r="AR2366" s="72">
        <v>0.2</v>
      </c>
      <c r="AS2366" s="72">
        <v>0</v>
      </c>
      <c r="AT2366" s="73">
        <v>0</v>
      </c>
      <c r="AU2366" s="324" t="s">
        <v>5695</v>
      </c>
      <c r="AV2366" s="93"/>
      <c r="AW2366" s="88" t="s">
        <v>204</v>
      </c>
      <c r="AX2366" s="72" t="s">
        <v>551</v>
      </c>
      <c r="AY2366" s="74">
        <v>10000001</v>
      </c>
      <c r="AZ2366" s="74">
        <v>77005002</v>
      </c>
      <c r="BA2366" s="71" t="s">
        <v>206</v>
      </c>
      <c r="BB2366" s="72">
        <v>0</v>
      </c>
      <c r="BC2366" s="75">
        <v>0</v>
      </c>
      <c r="BD2366" s="75">
        <v>0</v>
      </c>
      <c r="BE2366" s="76" t="s">
        <v>2367</v>
      </c>
      <c r="BF2366" s="76" t="s">
        <v>2368</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1" customFormat="1" ht="20.1" customHeight="1" spans="1:78">
      <c r="C2367" s="74">
        <v>77005005</v>
      </c>
      <c r="D2367" s="71" t="s">
        <v>766</v>
      </c>
      <c r="E2367" s="160" t="s">
        <v>767</v>
      </c>
      <c r="F2367" s="90">
        <v>1</v>
      </c>
      <c r="G2367" s="90">
        <v>0</v>
      </c>
      <c r="H2367" s="72">
        <v>0</v>
      </c>
      <c r="I2367" s="75">
        <v>0</v>
      </c>
      <c r="J2367" s="74">
        <v>1</v>
      </c>
      <c r="K2367" s="74">
        <v>0</v>
      </c>
      <c r="L2367" s="74">
        <v>0</v>
      </c>
      <c r="M2367" s="72">
        <v>0</v>
      </c>
      <c r="N2367" s="72">
        <v>0</v>
      </c>
      <c r="O2367" s="72">
        <v>2</v>
      </c>
      <c r="P2367" s="72">
        <v>16</v>
      </c>
      <c r="Q2367" s="72">
        <v>8</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2371</v>
      </c>
      <c r="BF2367" s="76" t="s">
        <v>2372</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77005006</v>
      </c>
      <c r="BU2367" s="73">
        <v>0</v>
      </c>
      <c r="BV2367" s="23"/>
      <c r="BW2367" s="23"/>
      <c r="BX2367" s="23"/>
      <c r="BY2367" s="23"/>
      <c r="BZ2367" s="23"/>
    </row>
    <row r="2368" ht="20.1" customHeight="1" spans="1:78">
      <c r="A2368" s="140"/>
      <c r="B2368" s="140"/>
      <c r="C2368" s="74">
        <v>77005006</v>
      </c>
      <c r="D2368" s="71" t="s">
        <v>2365</v>
      </c>
      <c r="E2368" s="160" t="s">
        <v>2366</v>
      </c>
      <c r="F2368" s="90">
        <v>1</v>
      </c>
      <c r="G2368" s="72">
        <v>63021101</v>
      </c>
      <c r="H2368" s="74">
        <v>0</v>
      </c>
      <c r="I2368" s="75">
        <v>0</v>
      </c>
      <c r="J2368" s="74">
        <v>1</v>
      </c>
      <c r="K2368" s="72">
        <v>0</v>
      </c>
      <c r="L2368" s="74">
        <v>0</v>
      </c>
      <c r="M2368" s="72">
        <v>0</v>
      </c>
      <c r="N2368" s="72">
        <v>0</v>
      </c>
      <c r="O2368" s="72">
        <v>2</v>
      </c>
      <c r="P2368" s="72">
        <v>16</v>
      </c>
      <c r="Q2368" s="72">
        <v>1</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24" t="s">
        <v>5695</v>
      </c>
      <c r="AV2368" s="93"/>
      <c r="AW2368" s="88" t="s">
        <v>204</v>
      </c>
      <c r="AX2368" s="72" t="s">
        <v>551</v>
      </c>
      <c r="AY2368" s="74">
        <v>10000001</v>
      </c>
      <c r="AZ2368" s="74">
        <v>77005002</v>
      </c>
      <c r="BA2368" s="71" t="s">
        <v>206</v>
      </c>
      <c r="BB2368" s="72">
        <v>0</v>
      </c>
      <c r="BC2368" s="75">
        <v>0</v>
      </c>
      <c r="BD2368" s="75">
        <v>0</v>
      </c>
      <c r="BE2368" s="76" t="s">
        <v>2367</v>
      </c>
      <c r="BF2368" s="76" t="s">
        <v>2368</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77005007</v>
      </c>
      <c r="BU2368" s="23">
        <v>0</v>
      </c>
      <c r="BV2368" s="23"/>
      <c r="BW2368" s="23"/>
      <c r="BX2368" s="23"/>
      <c r="BY2368" s="23"/>
      <c r="BZ2368" s="23"/>
    </row>
    <row r="2369" s="1" customFormat="1" ht="20.1" customHeight="1" spans="1:78">
      <c r="C2369" s="74">
        <v>77005007</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2371</v>
      </c>
      <c r="BF2369" s="76" t="s">
        <v>2372</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77005008</v>
      </c>
      <c r="BU2369" s="73">
        <v>0</v>
      </c>
      <c r="BV2369" s="23"/>
      <c r="BW2369" s="23"/>
      <c r="BX2369" s="23"/>
      <c r="BY2369" s="23"/>
      <c r="BZ2369" s="23"/>
    </row>
    <row r="2370" ht="20.1" customHeight="1" spans="1:78">
      <c r="A2370" s="140"/>
      <c r="B2370" s="140"/>
      <c r="C2370" s="74">
        <v>77005008</v>
      </c>
      <c r="D2370" s="71" t="s">
        <v>2365</v>
      </c>
      <c r="E2370" s="160" t="s">
        <v>2366</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24" t="s">
        <v>5695</v>
      </c>
      <c r="AV2370" s="93"/>
      <c r="AW2370" s="88" t="s">
        <v>204</v>
      </c>
      <c r="AX2370" s="72" t="s">
        <v>551</v>
      </c>
      <c r="AY2370" s="74">
        <v>10000001</v>
      </c>
      <c r="AZ2370" s="74">
        <v>77005002</v>
      </c>
      <c r="BA2370" s="71" t="s">
        <v>206</v>
      </c>
      <c r="BB2370" s="72">
        <v>0</v>
      </c>
      <c r="BC2370" s="75">
        <v>0</v>
      </c>
      <c r="BD2370" s="75">
        <v>0</v>
      </c>
      <c r="BE2370" s="76" t="s">
        <v>2367</v>
      </c>
      <c r="BF2370" s="76" t="s">
        <v>2368</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77005009</v>
      </c>
      <c r="BU2370" s="23">
        <v>0</v>
      </c>
      <c r="BV2370" s="23"/>
      <c r="BW2370" s="23"/>
      <c r="BX2370" s="23"/>
      <c r="BY2370" s="23"/>
      <c r="BZ2370" s="23"/>
    </row>
    <row r="2371" s="1" customFormat="1" ht="20.1" customHeight="1" spans="1:78">
      <c r="C2371" s="74">
        <v>77005009</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2371</v>
      </c>
      <c r="BF2371" s="76" t="s">
        <v>2372</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77005010</v>
      </c>
      <c r="BU2371" s="73">
        <v>0</v>
      </c>
      <c r="BV2371" s="23"/>
      <c r="BW2371" s="23"/>
      <c r="BX2371" s="23"/>
      <c r="BY2371" s="23"/>
      <c r="BZ2371" s="23"/>
    </row>
    <row r="2372" ht="20.1" customHeight="1" spans="1:78">
      <c r="A2372" s="140"/>
      <c r="B2372" s="140"/>
      <c r="C2372" s="74">
        <v>77005010</v>
      </c>
      <c r="D2372" s="71" t="s">
        <v>2365</v>
      </c>
      <c r="E2372" s="160" t="s">
        <v>2366</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24" t="s">
        <v>5695</v>
      </c>
      <c r="AV2372" s="93"/>
      <c r="AW2372" s="88" t="s">
        <v>204</v>
      </c>
      <c r="AX2372" s="72" t="s">
        <v>551</v>
      </c>
      <c r="AY2372" s="74">
        <v>10000001</v>
      </c>
      <c r="AZ2372" s="74">
        <v>77005002</v>
      </c>
      <c r="BA2372" s="71" t="s">
        <v>206</v>
      </c>
      <c r="BB2372" s="72">
        <v>0</v>
      </c>
      <c r="BC2372" s="75">
        <v>0</v>
      </c>
      <c r="BD2372" s="75">
        <v>0</v>
      </c>
      <c r="BE2372" s="76" t="s">
        <v>2367</v>
      </c>
      <c r="BF2372" s="76" t="s">
        <v>2368</v>
      </c>
      <c r="BG2372" s="72">
        <v>0</v>
      </c>
      <c r="BH2372" s="72">
        <v>0</v>
      </c>
      <c r="BI2372" s="72">
        <v>0</v>
      </c>
      <c r="BJ2372" s="72">
        <v>0</v>
      </c>
      <c r="BK2372" s="72">
        <v>0</v>
      </c>
      <c r="BL2372" s="72">
        <v>0</v>
      </c>
      <c r="BM2372" s="90">
        <v>0</v>
      </c>
      <c r="BN2372" s="73">
        <v>0</v>
      </c>
      <c r="BO2372" s="73">
        <v>0</v>
      </c>
      <c r="BP2372" s="73">
        <v>0</v>
      </c>
      <c r="BQ2372" s="73">
        <v>0</v>
      </c>
      <c r="BR2372" s="73">
        <v>0</v>
      </c>
      <c r="BS2372" s="73">
        <v>0</v>
      </c>
      <c r="BT2372" s="73">
        <v>0</v>
      </c>
      <c r="BU2372" s="23">
        <v>0</v>
      </c>
      <c r="BV2372" s="23"/>
      <c r="BW2372" s="23"/>
      <c r="BX2372" s="23"/>
      <c r="BY2372" s="23"/>
      <c r="BZ2372" s="23"/>
    </row>
    <row r="2373" ht="19.5" customHeight="1" spans="1:78">
      <c r="A2373" s="140"/>
      <c r="B2373" s="140"/>
      <c r="C2373" s="107">
        <v>77006001</v>
      </c>
      <c r="D2373" s="110" t="s">
        <v>5702</v>
      </c>
      <c r="E2373" s="110" t="s">
        <v>5703</v>
      </c>
      <c r="F2373" s="100">
        <v>1</v>
      </c>
      <c r="G2373" s="100">
        <v>63021101</v>
      </c>
      <c r="H2373" s="100">
        <v>0</v>
      </c>
      <c r="I2373" s="105">
        <v>0</v>
      </c>
      <c r="J2373" s="107">
        <v>1</v>
      </c>
      <c r="K2373" s="100">
        <v>0</v>
      </c>
      <c r="L2373" s="100">
        <v>0</v>
      </c>
      <c r="M2373" s="100">
        <v>0</v>
      </c>
      <c r="N2373" s="100">
        <v>0</v>
      </c>
      <c r="O2373" s="100">
        <v>1</v>
      </c>
      <c r="P2373" s="100">
        <v>0</v>
      </c>
      <c r="Q2373" s="100">
        <v>0</v>
      </c>
      <c r="R2373" s="100">
        <v>0</v>
      </c>
      <c r="S2373" s="99">
        <v>0</v>
      </c>
      <c r="T2373" s="100">
        <v>0</v>
      </c>
      <c r="U2373" s="100">
        <v>1</v>
      </c>
      <c r="V2373" s="100">
        <v>1</v>
      </c>
      <c r="W2373" s="100">
        <v>0</v>
      </c>
      <c r="X2373" s="100">
        <v>1</v>
      </c>
      <c r="Y2373" s="19">
        <v>0</v>
      </c>
      <c r="Z2373" s="100">
        <v>0</v>
      </c>
      <c r="AA2373" s="100">
        <v>0</v>
      </c>
      <c r="AB2373" s="100">
        <v>0</v>
      </c>
      <c r="AC2373" s="100">
        <v>0</v>
      </c>
      <c r="AD2373" s="100">
        <v>0</v>
      </c>
      <c r="AE2373" s="100">
        <v>0</v>
      </c>
      <c r="AF2373" s="100">
        <v>16</v>
      </c>
      <c r="AG2373" s="100">
        <v>1</v>
      </c>
      <c r="AH2373" s="118">
        <v>2</v>
      </c>
      <c r="AI2373" s="99">
        <v>2</v>
      </c>
      <c r="AJ2373" s="99">
        <v>2</v>
      </c>
      <c r="AK2373" s="99">
        <v>0</v>
      </c>
      <c r="AL2373" s="99">
        <v>3</v>
      </c>
      <c r="AM2373" s="100">
        <v>0</v>
      </c>
      <c r="AN2373" s="100">
        <v>0</v>
      </c>
      <c r="AO2373" s="100">
        <v>0</v>
      </c>
      <c r="AP2373" s="100">
        <v>0.2</v>
      </c>
      <c r="AQ2373" s="100">
        <v>2000</v>
      </c>
      <c r="AR2373" s="100">
        <v>0.2</v>
      </c>
      <c r="AS2373" s="100">
        <v>5</v>
      </c>
      <c r="AT2373" s="99">
        <v>0</v>
      </c>
      <c r="AU2373" s="330" t="s">
        <v>5692</v>
      </c>
      <c r="AV2373" s="100"/>
      <c r="AW2373" s="110" t="s">
        <v>204</v>
      </c>
      <c r="AX2373" s="100" t="s">
        <v>540</v>
      </c>
      <c r="AY2373" s="107">
        <v>10000001</v>
      </c>
      <c r="AZ2373" s="107">
        <v>77005003</v>
      </c>
      <c r="BA2373" s="110" t="s">
        <v>2380</v>
      </c>
      <c r="BB2373" s="100" t="s">
        <v>5704</v>
      </c>
      <c r="BC2373" s="99">
        <v>0</v>
      </c>
      <c r="BD2373" s="99">
        <v>0</v>
      </c>
      <c r="BE2373" s="136" t="s">
        <v>5705</v>
      </c>
      <c r="BF2373" s="136" t="s">
        <v>5706</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23">
        <v>0</v>
      </c>
      <c r="BV2373" s="23"/>
      <c r="BW2373" s="23"/>
      <c r="BX2373" s="23"/>
      <c r="BY2373" s="23"/>
      <c r="BZ2373" s="23"/>
    </row>
    <row r="2374" ht="20.1" customHeight="1" spans="1:78">
      <c r="A2374" s="140"/>
      <c r="B2374" s="140"/>
      <c r="C2374" s="107">
        <v>77006002</v>
      </c>
      <c r="D2374" s="110" t="s">
        <v>5707</v>
      </c>
      <c r="E2374" s="305" t="s">
        <v>5708</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1.5</v>
      </c>
      <c r="Y2374" s="19">
        <v>0</v>
      </c>
      <c r="Z2374" s="100">
        <v>0</v>
      </c>
      <c r="AA2374" s="100">
        <v>0</v>
      </c>
      <c r="AB2374" s="100">
        <v>0</v>
      </c>
      <c r="AC2374" s="100">
        <v>0</v>
      </c>
      <c r="AD2374" s="100">
        <v>0</v>
      </c>
      <c r="AE2374" s="100">
        <v>0</v>
      </c>
      <c r="AF2374" s="100">
        <v>12</v>
      </c>
      <c r="AG2374" s="100">
        <v>1</v>
      </c>
      <c r="AH2374" s="100">
        <v>4</v>
      </c>
      <c r="AI2374" s="99">
        <v>2</v>
      </c>
      <c r="AJ2374" s="99">
        <v>1</v>
      </c>
      <c r="AK2374" s="99">
        <v>0</v>
      </c>
      <c r="AL2374" s="99">
        <v>7</v>
      </c>
      <c r="AM2374" s="100">
        <v>0</v>
      </c>
      <c r="AN2374" s="100">
        <v>0</v>
      </c>
      <c r="AO2374" s="100">
        <v>0</v>
      </c>
      <c r="AP2374" s="100">
        <v>0.2</v>
      </c>
      <c r="AQ2374" s="100">
        <v>2000</v>
      </c>
      <c r="AR2374" s="100">
        <v>0.4</v>
      </c>
      <c r="AS2374" s="100">
        <v>0</v>
      </c>
      <c r="AT2374" s="99">
        <v>0</v>
      </c>
      <c r="AU2374" s="118">
        <v>0</v>
      </c>
      <c r="AV2374" s="118"/>
      <c r="AW2374" s="104" t="s">
        <v>204</v>
      </c>
      <c r="AX2374" s="100" t="s">
        <v>551</v>
      </c>
      <c r="AY2374" s="107">
        <v>10000001</v>
      </c>
      <c r="AZ2374" s="107">
        <v>77005004</v>
      </c>
      <c r="BA2374" s="110" t="s">
        <v>206</v>
      </c>
      <c r="BB2374" s="100">
        <v>0</v>
      </c>
      <c r="BC2374" s="105">
        <v>0</v>
      </c>
      <c r="BD2374" s="105">
        <v>0</v>
      </c>
      <c r="BE2374" s="111" t="s">
        <v>5709</v>
      </c>
      <c r="BF2374" s="111" t="s">
        <v>5710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364" t="s">
        <v>5711</v>
      </c>
      <c r="BV2374" s="23"/>
      <c r="BW2374" s="23"/>
      <c r="BX2374" s="23"/>
      <c r="BY2374" s="23"/>
      <c r="BZ2374" s="23"/>
    </row>
    <row r="2375" ht="20.1" customHeight="1" spans="1:78">
      <c r="A2375" s="140"/>
      <c r="B2375" s="140"/>
      <c r="C2375" s="107">
        <v>77006003</v>
      </c>
      <c r="D2375" s="110" t="s">
        <v>5712</v>
      </c>
      <c r="E2375" s="305" t="s">
        <v>5713</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1.2</v>
      </c>
      <c r="Y2375" s="19">
        <v>0</v>
      </c>
      <c r="Z2375" s="100">
        <v>0</v>
      </c>
      <c r="AA2375" s="100">
        <v>0</v>
      </c>
      <c r="AB2375" s="100">
        <v>0</v>
      </c>
      <c r="AC2375" s="100">
        <v>0</v>
      </c>
      <c r="AD2375" s="100">
        <v>0</v>
      </c>
      <c r="AE2375" s="100">
        <v>0</v>
      </c>
      <c r="AF2375" s="100">
        <v>10</v>
      </c>
      <c r="AG2375" s="100">
        <v>1</v>
      </c>
      <c r="AH2375" s="100">
        <v>2</v>
      </c>
      <c r="AI2375" s="99">
        <v>2</v>
      </c>
      <c r="AJ2375" s="99">
        <v>2</v>
      </c>
      <c r="AK2375" s="99">
        <v>0</v>
      </c>
      <c r="AL2375" s="99">
        <v>3</v>
      </c>
      <c r="AM2375" s="100">
        <v>0</v>
      </c>
      <c r="AN2375" s="100">
        <v>0</v>
      </c>
      <c r="AO2375" s="100">
        <v>0</v>
      </c>
      <c r="AP2375" s="107">
        <v>0.2</v>
      </c>
      <c r="AQ2375" s="100">
        <v>6000</v>
      </c>
      <c r="AR2375" s="100">
        <v>0.2</v>
      </c>
      <c r="AS2375" s="100">
        <v>8</v>
      </c>
      <c r="AT2375" s="99">
        <v>0</v>
      </c>
      <c r="AU2375" s="330" t="s">
        <v>5692</v>
      </c>
      <c r="AV2375" s="100"/>
      <c r="AW2375" s="110" t="s">
        <v>204</v>
      </c>
      <c r="AX2375" s="100" t="s">
        <v>551</v>
      </c>
      <c r="AY2375" s="107">
        <v>0</v>
      </c>
      <c r="AZ2375" s="107">
        <v>77005005</v>
      </c>
      <c r="BA2375" s="110" t="s">
        <v>2396</v>
      </c>
      <c r="BB2375" s="100" t="s">
        <v>5714</v>
      </c>
      <c r="BC2375" s="105">
        <v>0</v>
      </c>
      <c r="BD2375" s="105">
        <v>0</v>
      </c>
      <c r="BE2375" s="111" t="s">
        <v>5715</v>
      </c>
      <c r="BF2375" s="111" t="s">
        <v>5716</v>
      </c>
      <c r="BG2375" s="100">
        <v>0</v>
      </c>
      <c r="BH2375" s="100">
        <v>0</v>
      </c>
      <c r="BI2375" s="100">
        <v>0</v>
      </c>
      <c r="BJ2375" s="100">
        <v>0</v>
      </c>
      <c r="BK2375" s="100">
        <v>0</v>
      </c>
      <c r="BL2375" s="100">
        <v>0</v>
      </c>
      <c r="BM2375" s="97">
        <v>0</v>
      </c>
      <c r="BN2375" s="99">
        <v>0</v>
      </c>
      <c r="BO2375" s="99">
        <v>0</v>
      </c>
      <c r="BP2375" s="99">
        <v>1</v>
      </c>
      <c r="BQ2375" s="99">
        <v>1</v>
      </c>
      <c r="BR2375" s="99">
        <v>0</v>
      </c>
      <c r="BS2375" s="99">
        <v>0</v>
      </c>
      <c r="BT2375" s="99">
        <v>0</v>
      </c>
      <c r="BU2375" s="23">
        <v>0</v>
      </c>
      <c r="BV2375" s="23"/>
      <c r="BW2375" s="23"/>
      <c r="BX2375" s="23"/>
      <c r="BY2375" s="23"/>
      <c r="BZ2375" s="23"/>
    </row>
    <row r="2376" ht="19.5" customHeight="1" spans="1:78">
      <c r="A2376" s="140"/>
      <c r="B2376" s="140"/>
      <c r="C2376" s="107">
        <v>77006004</v>
      </c>
      <c r="D2376" s="110" t="s">
        <v>2403</v>
      </c>
      <c r="E2376" s="110" t="s">
        <v>2404</v>
      </c>
      <c r="F2376" s="107">
        <v>1</v>
      </c>
      <c r="G2376" s="107">
        <v>0</v>
      </c>
      <c r="H2376" s="107">
        <v>0</v>
      </c>
      <c r="I2376" s="105">
        <v>0</v>
      </c>
      <c r="J2376" s="107">
        <v>1</v>
      </c>
      <c r="K2376" s="107">
        <v>0</v>
      </c>
      <c r="L2376" s="107">
        <v>0</v>
      </c>
      <c r="M2376" s="100">
        <v>0</v>
      </c>
      <c r="N2376" s="100">
        <v>0</v>
      </c>
      <c r="O2376" s="100">
        <v>2</v>
      </c>
      <c r="P2376" s="100">
        <v>3</v>
      </c>
      <c r="Q2376" s="100">
        <v>0.2</v>
      </c>
      <c r="R2376" s="100">
        <v>0</v>
      </c>
      <c r="S2376" s="99">
        <v>0</v>
      </c>
      <c r="T2376" s="100">
        <v>0</v>
      </c>
      <c r="U2376" s="100">
        <v>1</v>
      </c>
      <c r="V2376" s="100">
        <v>2</v>
      </c>
      <c r="W2376" s="100">
        <v>0</v>
      </c>
      <c r="X2376" s="100">
        <v>1.5</v>
      </c>
      <c r="Y2376" s="19">
        <v>0</v>
      </c>
      <c r="Z2376" s="100">
        <v>0</v>
      </c>
      <c r="AA2376" s="100">
        <v>1</v>
      </c>
      <c r="AB2376" s="100">
        <v>0</v>
      </c>
      <c r="AC2376" s="100">
        <v>0</v>
      </c>
      <c r="AD2376" s="100">
        <v>1</v>
      </c>
      <c r="AE2376" s="100">
        <v>1</v>
      </c>
      <c r="AF2376" s="100">
        <v>0</v>
      </c>
      <c r="AG2376" s="100">
        <v>1</v>
      </c>
      <c r="AH2376" s="100">
        <v>3</v>
      </c>
      <c r="AI2376" s="99">
        <v>1</v>
      </c>
      <c r="AJ2376" s="99">
        <v>1</v>
      </c>
      <c r="AK2376" s="99">
        <v>0</v>
      </c>
      <c r="AL2376" s="99">
        <v>3</v>
      </c>
      <c r="AM2376" s="100">
        <v>0</v>
      </c>
      <c r="AN2376" s="100">
        <v>0</v>
      </c>
      <c r="AO2376" s="100">
        <v>0</v>
      </c>
      <c r="AP2376" s="100">
        <v>0</v>
      </c>
      <c r="AQ2376" s="100">
        <v>2000</v>
      </c>
      <c r="AR2376" s="100">
        <v>0.3</v>
      </c>
      <c r="AS2376" s="100">
        <v>0</v>
      </c>
      <c r="AT2376" s="99">
        <v>0</v>
      </c>
      <c r="AU2376" s="118">
        <v>0</v>
      </c>
      <c r="AV2376" s="118"/>
      <c r="AW2376" s="104" t="s">
        <v>204</v>
      </c>
      <c r="AX2376" s="100" t="s">
        <v>540</v>
      </c>
      <c r="AY2376" s="107">
        <v>0</v>
      </c>
      <c r="AZ2376" s="107">
        <v>77005004</v>
      </c>
      <c r="BA2376" s="110" t="s">
        <v>206</v>
      </c>
      <c r="BB2376" s="100">
        <v>0</v>
      </c>
      <c r="BC2376" s="105">
        <v>0</v>
      </c>
      <c r="BD2376" s="105">
        <v>0</v>
      </c>
      <c r="BE2376" s="111" t="s">
        <v>2405</v>
      </c>
      <c r="BF2376" s="111" t="s">
        <v>2406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99">
        <v>0</v>
      </c>
      <c r="BV2376" s="23"/>
      <c r="BW2376" s="23"/>
      <c r="BX2376" s="23"/>
      <c r="BY2376" s="23"/>
      <c r="BZ2376" s="23"/>
    </row>
    <row r="2377" ht="19.5" customHeight="1" spans="1:78">
      <c r="A2377" s="140"/>
      <c r="B2377" s="140"/>
      <c r="C2377" s="296">
        <v>77007001</v>
      </c>
      <c r="D2377" s="297" t="s">
        <v>5717</v>
      </c>
      <c r="E2377" s="297" t="s">
        <v>5718</v>
      </c>
      <c r="F2377" s="298">
        <v>1</v>
      </c>
      <c r="G2377" s="298">
        <v>63021101</v>
      </c>
      <c r="H2377" s="298">
        <v>0</v>
      </c>
      <c r="I2377" s="299">
        <v>0</v>
      </c>
      <c r="J2377" s="296">
        <v>1</v>
      </c>
      <c r="K2377" s="298">
        <v>0</v>
      </c>
      <c r="L2377" s="298">
        <v>0</v>
      </c>
      <c r="M2377" s="298">
        <v>0</v>
      </c>
      <c r="N2377" s="298">
        <v>0</v>
      </c>
      <c r="O2377" s="298">
        <v>1</v>
      </c>
      <c r="P2377" s="298">
        <v>0</v>
      </c>
      <c r="Q2377" s="298">
        <v>0</v>
      </c>
      <c r="R2377" s="298">
        <v>0</v>
      </c>
      <c r="S2377" s="23">
        <v>0</v>
      </c>
      <c r="T2377" s="298">
        <v>0</v>
      </c>
      <c r="U2377" s="298">
        <v>1</v>
      </c>
      <c r="V2377" s="298">
        <v>1</v>
      </c>
      <c r="W2377" s="298">
        <v>0</v>
      </c>
      <c r="X2377" s="298">
        <v>3</v>
      </c>
      <c r="Y2377" s="19">
        <v>0</v>
      </c>
      <c r="Z2377" s="298">
        <v>0</v>
      </c>
      <c r="AA2377" s="298">
        <v>0</v>
      </c>
      <c r="AB2377" s="298">
        <v>0</v>
      </c>
      <c r="AC2377" s="298">
        <v>0</v>
      </c>
      <c r="AD2377" s="298">
        <v>0</v>
      </c>
      <c r="AE2377" s="298">
        <v>0</v>
      </c>
      <c r="AF2377" s="298">
        <v>9</v>
      </c>
      <c r="AG2377" s="298">
        <v>1</v>
      </c>
      <c r="AH2377" s="303">
        <v>5</v>
      </c>
      <c r="AI2377" s="23">
        <v>2</v>
      </c>
      <c r="AJ2377" s="23">
        <v>1</v>
      </c>
      <c r="AK2377" s="23">
        <v>0</v>
      </c>
      <c r="AL2377" s="23">
        <v>8</v>
      </c>
      <c r="AM2377" s="298">
        <v>0</v>
      </c>
      <c r="AN2377" s="298">
        <v>0</v>
      </c>
      <c r="AO2377" s="298">
        <v>0</v>
      </c>
      <c r="AP2377" s="298">
        <v>0.2</v>
      </c>
      <c r="AQ2377" s="298">
        <v>1000</v>
      </c>
      <c r="AR2377" s="298">
        <v>0.2</v>
      </c>
      <c r="AS2377" s="298">
        <v>0</v>
      </c>
      <c r="AT2377" s="23">
        <v>0</v>
      </c>
      <c r="AU2377" s="365" t="s">
        <v>5719</v>
      </c>
      <c r="AV2377" s="298"/>
      <c r="AW2377" s="297" t="s">
        <v>204</v>
      </c>
      <c r="AX2377" s="298" t="s">
        <v>540</v>
      </c>
      <c r="AY2377" s="296">
        <v>10000001</v>
      </c>
      <c r="AZ2377" s="296">
        <v>77005101</v>
      </c>
      <c r="BA2377" s="297" t="s">
        <v>1378</v>
      </c>
      <c r="BB2377" s="298">
        <v>0</v>
      </c>
      <c r="BC2377" s="23">
        <v>0</v>
      </c>
      <c r="BD2377" s="23">
        <v>0</v>
      </c>
      <c r="BE2377" s="306" t="s">
        <v>5720</v>
      </c>
      <c r="BF2377" s="306" t="s">
        <v>5721</v>
      </c>
      <c r="BG2377" s="298">
        <v>0</v>
      </c>
      <c r="BH2377" s="298">
        <v>0</v>
      </c>
      <c r="BI2377" s="298">
        <v>0</v>
      </c>
      <c r="BJ2377" s="298">
        <v>0</v>
      </c>
      <c r="BK2377" s="298">
        <v>0</v>
      </c>
      <c r="BL2377" s="298">
        <v>0</v>
      </c>
      <c r="BM2377" s="302">
        <v>0</v>
      </c>
      <c r="BN2377" s="23">
        <v>0</v>
      </c>
      <c r="BO2377" s="23">
        <v>0</v>
      </c>
      <c r="BP2377" s="23">
        <v>0</v>
      </c>
      <c r="BQ2377" s="23">
        <v>0</v>
      </c>
      <c r="BR2377" s="23">
        <v>0</v>
      </c>
      <c r="BS2377" s="23">
        <v>0</v>
      </c>
      <c r="BT2377" s="23">
        <v>0</v>
      </c>
      <c r="BU2377" s="23">
        <v>0</v>
      </c>
      <c r="BV2377" s="23"/>
      <c r="BW2377" s="23"/>
      <c r="BX2377" s="23"/>
      <c r="BY2377" s="23"/>
      <c r="BZ2377" s="23"/>
    </row>
    <row r="2378" ht="19.5" customHeight="1" spans="1:78">
      <c r="A2378" s="140"/>
      <c r="B2378" s="140"/>
      <c r="C2378" s="296">
        <v>77007002</v>
      </c>
      <c r="D2378" s="297" t="s">
        <v>5722</v>
      </c>
      <c r="E2378" s="297" t="s">
        <v>5723</v>
      </c>
      <c r="F2378" s="298">
        <v>1</v>
      </c>
      <c r="G2378" s="298">
        <v>63021101</v>
      </c>
      <c r="H2378" s="298">
        <v>0</v>
      </c>
      <c r="I2378" s="299">
        <v>0</v>
      </c>
      <c r="J2378" s="296">
        <v>1</v>
      </c>
      <c r="K2378" s="298">
        <v>0</v>
      </c>
      <c r="L2378" s="298">
        <v>0</v>
      </c>
      <c r="M2378" s="298">
        <v>0</v>
      </c>
      <c r="N2378" s="298">
        <v>0</v>
      </c>
      <c r="O2378" s="298">
        <v>1</v>
      </c>
      <c r="P2378" s="298">
        <v>0</v>
      </c>
      <c r="Q2378" s="298">
        <v>0</v>
      </c>
      <c r="R2378" s="298">
        <v>0</v>
      </c>
      <c r="S2378" s="23">
        <v>0</v>
      </c>
      <c r="T2378" s="298">
        <v>0</v>
      </c>
      <c r="U2378" s="298">
        <v>1</v>
      </c>
      <c r="V2378" s="298">
        <v>1</v>
      </c>
      <c r="W2378" s="298">
        <v>0</v>
      </c>
      <c r="X2378" s="298">
        <v>3</v>
      </c>
      <c r="Y2378" s="19">
        <v>0</v>
      </c>
      <c r="Z2378" s="298">
        <v>0</v>
      </c>
      <c r="AA2378" s="298">
        <v>0</v>
      </c>
      <c r="AB2378" s="298">
        <v>0</v>
      </c>
      <c r="AC2378" s="298">
        <v>0</v>
      </c>
      <c r="AD2378" s="298">
        <v>0</v>
      </c>
      <c r="AE2378" s="298">
        <v>0</v>
      </c>
      <c r="AF2378" s="298">
        <v>6</v>
      </c>
      <c r="AG2378" s="298">
        <v>3</v>
      </c>
      <c r="AH2378" s="303">
        <v>4120</v>
      </c>
      <c r="AI2378" s="23">
        <v>2</v>
      </c>
      <c r="AJ2378" s="23">
        <v>3</v>
      </c>
      <c r="AK2378" s="23">
        <v>0</v>
      </c>
      <c r="AL2378" s="23">
        <v>1.5</v>
      </c>
      <c r="AM2378" s="298">
        <v>0</v>
      </c>
      <c r="AN2378" s="298">
        <v>0</v>
      </c>
      <c r="AO2378" s="298">
        <v>0</v>
      </c>
      <c r="AP2378" s="298">
        <v>0.2</v>
      </c>
      <c r="AQ2378" s="298">
        <v>1000</v>
      </c>
      <c r="AR2378" s="298">
        <v>0.2</v>
      </c>
      <c r="AS2378" s="298">
        <v>0</v>
      </c>
      <c r="AT2378" s="23">
        <v>97050102</v>
      </c>
      <c r="AU2378" s="361" t="s">
        <v>5724</v>
      </c>
      <c r="AV2378" s="303"/>
      <c r="AW2378" s="297" t="s">
        <v>204</v>
      </c>
      <c r="AX2378" s="298" t="s">
        <v>540</v>
      </c>
      <c r="AY2378" s="296">
        <v>10000001</v>
      </c>
      <c r="AZ2378" s="296">
        <v>77005102</v>
      </c>
      <c r="BA2378" s="297" t="s">
        <v>206</v>
      </c>
      <c r="BB2378" s="298">
        <v>0</v>
      </c>
      <c r="BC2378" s="23">
        <v>0</v>
      </c>
      <c r="BD2378" s="23">
        <v>0</v>
      </c>
      <c r="BE2378" s="306" t="s">
        <v>5725</v>
      </c>
      <c r="BF2378" s="306" t="s">
        <v>5726</v>
      </c>
      <c r="BG2378" s="298">
        <v>0</v>
      </c>
      <c r="BH2378" s="298">
        <v>0</v>
      </c>
      <c r="BI2378" s="298">
        <v>0</v>
      </c>
      <c r="BJ2378" s="298">
        <v>0</v>
      </c>
      <c r="BK2378" s="298">
        <v>0</v>
      </c>
      <c r="BL2378" s="298">
        <v>0</v>
      </c>
      <c r="BM2378" s="302">
        <v>0</v>
      </c>
      <c r="BN2378" s="23">
        <v>0</v>
      </c>
      <c r="BO2378" s="23">
        <v>0</v>
      </c>
      <c r="BP2378" s="23">
        <v>0</v>
      </c>
      <c r="BQ2378" s="23">
        <v>0</v>
      </c>
      <c r="BR2378" s="23">
        <v>0</v>
      </c>
      <c r="BS2378" s="23">
        <v>0</v>
      </c>
      <c r="BT2378" s="23">
        <v>0</v>
      </c>
      <c r="BU2378" s="23">
        <v>0</v>
      </c>
      <c r="BV2378" s="23"/>
      <c r="BW2378" s="23"/>
      <c r="BX2378" s="23"/>
      <c r="BY2378" s="23"/>
      <c r="BZ2378" s="23"/>
    </row>
    <row r="2379" ht="20.1" customHeight="1" spans="1:78">
      <c r="A2379" s="140"/>
      <c r="B2379" s="140"/>
      <c r="C2379" s="296">
        <v>77007003</v>
      </c>
      <c r="D2379" s="297" t="s">
        <v>5727</v>
      </c>
      <c r="E2379" s="307" t="s">
        <v>5728</v>
      </c>
      <c r="F2379" s="302">
        <v>1</v>
      </c>
      <c r="G2379" s="298">
        <v>63021101</v>
      </c>
      <c r="H2379" s="296">
        <v>0</v>
      </c>
      <c r="I2379" s="299">
        <v>0</v>
      </c>
      <c r="J2379" s="296">
        <v>1</v>
      </c>
      <c r="K2379" s="298">
        <v>0</v>
      </c>
      <c r="L2379" s="296">
        <v>0</v>
      </c>
      <c r="M2379" s="298">
        <v>0</v>
      </c>
      <c r="N2379" s="298">
        <v>0</v>
      </c>
      <c r="O2379" s="298">
        <v>1</v>
      </c>
      <c r="P2379" s="298">
        <v>0</v>
      </c>
      <c r="Q2379" s="298">
        <v>0</v>
      </c>
      <c r="R2379" s="298">
        <v>0</v>
      </c>
      <c r="S2379" s="23">
        <v>0</v>
      </c>
      <c r="T2379" s="298">
        <v>0</v>
      </c>
      <c r="U2379" s="298">
        <v>1</v>
      </c>
      <c r="V2379" s="298">
        <v>1</v>
      </c>
      <c r="W2379" s="298">
        <v>0</v>
      </c>
      <c r="X2379" s="298">
        <v>0</v>
      </c>
      <c r="Y2379" s="19">
        <v>0</v>
      </c>
      <c r="Z2379" s="298">
        <v>0</v>
      </c>
      <c r="AA2379" s="298">
        <v>0</v>
      </c>
      <c r="AB2379" s="298">
        <v>0</v>
      </c>
      <c r="AC2379" s="298">
        <v>0</v>
      </c>
      <c r="AD2379" s="298">
        <v>0</v>
      </c>
      <c r="AE2379" s="298">
        <v>0</v>
      </c>
      <c r="AF2379" s="298">
        <v>18</v>
      </c>
      <c r="AG2379" s="298">
        <v>1</v>
      </c>
      <c r="AH2379" s="298">
        <v>3</v>
      </c>
      <c r="AI2379" s="23">
        <v>0</v>
      </c>
      <c r="AJ2379" s="23">
        <v>0</v>
      </c>
      <c r="AK2379" s="23">
        <v>0</v>
      </c>
      <c r="AL2379" s="23">
        <v>1.5</v>
      </c>
      <c r="AM2379" s="298">
        <v>0</v>
      </c>
      <c r="AN2379" s="298">
        <v>0</v>
      </c>
      <c r="AO2379" s="298">
        <v>0</v>
      </c>
      <c r="AP2379" s="296">
        <v>3</v>
      </c>
      <c r="AQ2379" s="298">
        <v>3000</v>
      </c>
      <c r="AR2379" s="298">
        <v>0.1</v>
      </c>
      <c r="AS2379" s="298">
        <v>0</v>
      </c>
      <c r="AT2379" s="364" t="s">
        <v>5729</v>
      </c>
      <c r="AU2379" s="298">
        <v>0</v>
      </c>
      <c r="AV2379" s="298"/>
      <c r="AW2379" s="297" t="s">
        <v>204</v>
      </c>
      <c r="AX2379" s="298" t="s">
        <v>551</v>
      </c>
      <c r="AY2379" s="296">
        <v>0</v>
      </c>
      <c r="AZ2379" s="296">
        <v>77005103</v>
      </c>
      <c r="BA2379" s="297" t="s">
        <v>1180</v>
      </c>
      <c r="BB2379" s="365" t="s">
        <v>5730</v>
      </c>
      <c r="BC2379" s="299">
        <v>0</v>
      </c>
      <c r="BD2379" s="299">
        <v>0</v>
      </c>
      <c r="BE2379" s="301" t="s">
        <v>2439</v>
      </c>
      <c r="BF2379" s="301" t="s">
        <v>2440</v>
      </c>
      <c r="BG2379" s="298">
        <v>0</v>
      </c>
      <c r="BH2379" s="298">
        <v>0</v>
      </c>
      <c r="BI2379" s="298">
        <v>0</v>
      </c>
      <c r="BJ2379" s="298">
        <v>0</v>
      </c>
      <c r="BK2379" s="298">
        <v>0</v>
      </c>
      <c r="BL2379" s="298">
        <v>0</v>
      </c>
      <c r="BM2379" s="302">
        <v>0</v>
      </c>
      <c r="BN2379" s="23">
        <v>0</v>
      </c>
      <c r="BO2379" s="23">
        <v>0</v>
      </c>
      <c r="BP2379" s="23">
        <v>0</v>
      </c>
      <c r="BQ2379" s="23">
        <v>0</v>
      </c>
      <c r="BR2379" s="23">
        <v>0</v>
      </c>
      <c r="BS2379" s="23">
        <v>0</v>
      </c>
      <c r="BT2379" s="23">
        <v>0</v>
      </c>
      <c r="BU2379" s="23">
        <v>0</v>
      </c>
      <c r="BV2379" s="23"/>
      <c r="BW2379" s="23"/>
      <c r="BX2379" s="23"/>
      <c r="BY2379" s="23"/>
      <c r="BZ2379" s="23"/>
    </row>
    <row r="2380" ht="20.1" customHeight="1" spans="1:78">
      <c r="A2380" s="140"/>
      <c r="B2380" s="140"/>
      <c r="C2380" s="296">
        <v>77007004</v>
      </c>
      <c r="D2380" s="297" t="s">
        <v>2441</v>
      </c>
      <c r="E2380" s="307" t="s">
        <v>2442</v>
      </c>
      <c r="F2380" s="302">
        <v>1</v>
      </c>
      <c r="G2380" s="298">
        <v>63021101</v>
      </c>
      <c r="H2380" s="296">
        <v>0</v>
      </c>
      <c r="I2380" s="299">
        <v>0</v>
      </c>
      <c r="J2380" s="296">
        <v>1</v>
      </c>
      <c r="K2380" s="298">
        <v>0</v>
      </c>
      <c r="L2380" s="296">
        <v>0</v>
      </c>
      <c r="M2380" s="298">
        <v>0</v>
      </c>
      <c r="N2380" s="298">
        <v>0</v>
      </c>
      <c r="O2380" s="298">
        <v>1</v>
      </c>
      <c r="P2380" s="298">
        <v>0</v>
      </c>
      <c r="Q2380" s="298">
        <v>0</v>
      </c>
      <c r="R2380" s="298">
        <v>0</v>
      </c>
      <c r="S2380" s="23">
        <v>0</v>
      </c>
      <c r="T2380" s="298">
        <v>0</v>
      </c>
      <c r="U2380" s="298">
        <v>1</v>
      </c>
      <c r="V2380" s="298">
        <v>1</v>
      </c>
      <c r="W2380" s="298">
        <v>0</v>
      </c>
      <c r="X2380" s="298">
        <v>1.2</v>
      </c>
      <c r="Y2380" s="19">
        <v>0</v>
      </c>
      <c r="Z2380" s="298">
        <v>300</v>
      </c>
      <c r="AA2380" s="298">
        <v>0</v>
      </c>
      <c r="AB2380" s="298">
        <v>0</v>
      </c>
      <c r="AC2380" s="298">
        <v>0</v>
      </c>
      <c r="AD2380" s="298">
        <v>0</v>
      </c>
      <c r="AE2380" s="298">
        <v>0</v>
      </c>
      <c r="AF2380" s="298">
        <v>24</v>
      </c>
      <c r="AG2380" s="298">
        <v>1</v>
      </c>
      <c r="AH2380" s="298">
        <v>2</v>
      </c>
      <c r="AI2380" s="23">
        <v>2</v>
      </c>
      <c r="AJ2380" s="23">
        <v>0</v>
      </c>
      <c r="AK2380" s="23">
        <v>0</v>
      </c>
      <c r="AL2380" s="23">
        <v>0</v>
      </c>
      <c r="AM2380" s="298">
        <v>0</v>
      </c>
      <c r="AN2380" s="298">
        <v>0</v>
      </c>
      <c r="AO2380" s="298">
        <v>0</v>
      </c>
      <c r="AP2380" s="296">
        <v>0</v>
      </c>
      <c r="AQ2380" s="298">
        <v>5000</v>
      </c>
      <c r="AR2380" s="298">
        <v>0</v>
      </c>
      <c r="AS2380" s="298">
        <v>0</v>
      </c>
      <c r="AT2380" s="364" t="s">
        <v>5731</v>
      </c>
      <c r="AU2380" s="298" t="s">
        <v>204</v>
      </c>
      <c r="AV2380" s="298"/>
      <c r="AW2380" s="297" t="s">
        <v>204</v>
      </c>
      <c r="AX2380" s="298" t="s">
        <v>551</v>
      </c>
      <c r="AY2380" s="296">
        <v>0</v>
      </c>
      <c r="AZ2380" s="296">
        <v>77005104</v>
      </c>
      <c r="BA2380" s="297" t="s">
        <v>1171</v>
      </c>
      <c r="BB2380" s="298">
        <v>0</v>
      </c>
      <c r="BC2380" s="299">
        <v>0</v>
      </c>
      <c r="BD2380" s="299">
        <v>0</v>
      </c>
      <c r="BE2380" s="301" t="s">
        <v>5732</v>
      </c>
      <c r="BF2380" s="301" t="s">
        <v>5733</v>
      </c>
      <c r="BG2380" s="298">
        <v>0</v>
      </c>
      <c r="BH2380" s="298">
        <v>0</v>
      </c>
      <c r="BI2380" s="298">
        <v>0</v>
      </c>
      <c r="BJ2380" s="298">
        <v>0</v>
      </c>
      <c r="BK2380" s="298">
        <v>0</v>
      </c>
      <c r="BL2380" s="298">
        <v>0</v>
      </c>
      <c r="BM2380" s="302">
        <v>0</v>
      </c>
      <c r="BN2380" s="23">
        <v>0</v>
      </c>
      <c r="BO2380" s="23">
        <v>0</v>
      </c>
      <c r="BP2380" s="23">
        <v>0</v>
      </c>
      <c r="BQ2380" s="23">
        <v>0</v>
      </c>
      <c r="BR2380" s="23">
        <v>0</v>
      </c>
      <c r="BS2380" s="23">
        <v>0</v>
      </c>
      <c r="BT2380" s="23">
        <v>0</v>
      </c>
      <c r="BU2380" s="23">
        <v>0</v>
      </c>
      <c r="BV2380" s="23"/>
      <c r="BW2380" s="23"/>
      <c r="BX2380" s="23"/>
      <c r="BY2380" s="23"/>
      <c r="BZ2380" s="23"/>
    </row>
    <row r="2381" ht="19.5" customHeight="1" spans="1:78">
      <c r="A2381" s="140"/>
      <c r="B2381" s="140"/>
      <c r="C2381" s="296">
        <v>77007005</v>
      </c>
      <c r="D2381" s="297" t="s">
        <v>766</v>
      </c>
      <c r="E2381" s="297" t="s">
        <v>767</v>
      </c>
      <c r="F2381" s="298">
        <v>1</v>
      </c>
      <c r="G2381" s="298">
        <v>0</v>
      </c>
      <c r="H2381" s="298">
        <v>0</v>
      </c>
      <c r="I2381" s="299">
        <v>0</v>
      </c>
      <c r="J2381" s="296">
        <v>1</v>
      </c>
      <c r="K2381" s="296">
        <v>0</v>
      </c>
      <c r="L2381" s="296">
        <v>0</v>
      </c>
      <c r="M2381" s="298">
        <v>0</v>
      </c>
      <c r="N2381" s="298">
        <v>0</v>
      </c>
      <c r="O2381" s="298">
        <v>2</v>
      </c>
      <c r="P2381" s="298">
        <v>1</v>
      </c>
      <c r="Q2381" s="298">
        <v>1</v>
      </c>
      <c r="R2381" s="298">
        <v>1</v>
      </c>
      <c r="S2381" s="23">
        <v>0</v>
      </c>
      <c r="T2381" s="298">
        <v>0</v>
      </c>
      <c r="U2381" s="298">
        <v>1</v>
      </c>
      <c r="V2381" s="298">
        <v>1</v>
      </c>
      <c r="W2381" s="298">
        <v>0</v>
      </c>
      <c r="X2381" s="298">
        <v>1.5</v>
      </c>
      <c r="Y2381" s="19">
        <v>0</v>
      </c>
      <c r="Z2381" s="298">
        <v>0</v>
      </c>
      <c r="AA2381" s="298">
        <v>0</v>
      </c>
      <c r="AB2381" s="298">
        <v>0</v>
      </c>
      <c r="AC2381" s="298">
        <v>0</v>
      </c>
      <c r="AD2381" s="298">
        <v>0</v>
      </c>
      <c r="AE2381" s="298">
        <v>1</v>
      </c>
      <c r="AF2381" s="298">
        <v>10</v>
      </c>
      <c r="AG2381" s="298">
        <v>2</v>
      </c>
      <c r="AH2381" s="298" t="s">
        <v>1042</v>
      </c>
      <c r="AI2381" s="23">
        <v>0</v>
      </c>
      <c r="AJ2381" s="23">
        <v>2</v>
      </c>
      <c r="AK2381" s="23">
        <v>0</v>
      </c>
      <c r="AL2381" s="23">
        <v>1.5</v>
      </c>
      <c r="AM2381" s="298">
        <v>0</v>
      </c>
      <c r="AN2381" s="298">
        <v>0.5</v>
      </c>
      <c r="AO2381" s="298">
        <v>0</v>
      </c>
      <c r="AP2381" s="298">
        <v>1</v>
      </c>
      <c r="AQ2381" s="298">
        <v>1000</v>
      </c>
      <c r="AR2381" s="298">
        <v>0.2</v>
      </c>
      <c r="AS2381" s="298">
        <v>15</v>
      </c>
      <c r="AT2381" s="23">
        <v>0</v>
      </c>
      <c r="AU2381" s="361" t="s">
        <v>5692</v>
      </c>
      <c r="AV2381" s="303"/>
      <c r="AW2381" s="297" t="s">
        <v>205</v>
      </c>
      <c r="AX2381" s="298" t="s">
        <v>221</v>
      </c>
      <c r="AY2381" s="296">
        <v>0</v>
      </c>
      <c r="AZ2381" s="296">
        <v>0</v>
      </c>
      <c r="BA2381" s="309" t="s">
        <v>222</v>
      </c>
      <c r="BB2381" s="298">
        <v>0</v>
      </c>
      <c r="BC2381" s="299">
        <v>0</v>
      </c>
      <c r="BD2381" s="299">
        <v>0</v>
      </c>
      <c r="BE2381" s="301" t="s">
        <v>2450</v>
      </c>
      <c r="BF2381" s="301" t="s">
        <v>2451</v>
      </c>
      <c r="BG2381" s="298">
        <v>0</v>
      </c>
      <c r="BH2381" s="298">
        <v>0</v>
      </c>
      <c r="BI2381" s="298">
        <v>0</v>
      </c>
      <c r="BJ2381" s="298">
        <v>0</v>
      </c>
      <c r="BK2381" s="298">
        <v>0</v>
      </c>
      <c r="BL2381" s="298">
        <v>0</v>
      </c>
      <c r="BM2381" s="302">
        <v>0</v>
      </c>
      <c r="BN2381" s="23">
        <v>0</v>
      </c>
      <c r="BO2381" s="23">
        <v>0</v>
      </c>
      <c r="BP2381" s="23">
        <v>0</v>
      </c>
      <c r="BQ2381" s="23">
        <v>0</v>
      </c>
      <c r="BR2381" s="23">
        <v>0</v>
      </c>
      <c r="BS2381" s="23">
        <v>0</v>
      </c>
      <c r="BT2381" s="23">
        <v>0</v>
      </c>
      <c r="BU2381" s="23">
        <v>0</v>
      </c>
      <c r="BV2381" s="23"/>
      <c r="BW2381" s="23"/>
      <c r="BX2381" s="23"/>
      <c r="BY2381" s="23"/>
      <c r="BZ2381" s="23"/>
    </row>
    <row r="2382" ht="19.5" customHeight="1" spans="1:78">
      <c r="A2382" s="140"/>
      <c r="B2382" s="140"/>
      <c r="C2382" s="296">
        <v>77007006</v>
      </c>
      <c r="D2382" s="297" t="s">
        <v>2452</v>
      </c>
      <c r="E2382" s="297" t="s">
        <v>2453</v>
      </c>
      <c r="F2382" s="296">
        <v>1</v>
      </c>
      <c r="G2382" s="296">
        <v>0</v>
      </c>
      <c r="H2382" s="296">
        <v>0</v>
      </c>
      <c r="I2382" s="299">
        <v>0</v>
      </c>
      <c r="J2382" s="296">
        <v>1</v>
      </c>
      <c r="K2382" s="296">
        <v>0</v>
      </c>
      <c r="L2382" s="296">
        <v>0</v>
      </c>
      <c r="M2382" s="298">
        <v>0</v>
      </c>
      <c r="N2382" s="298">
        <v>0</v>
      </c>
      <c r="O2382" s="298">
        <v>2</v>
      </c>
      <c r="P2382" s="298">
        <v>3</v>
      </c>
      <c r="Q2382" s="298">
        <v>0.2</v>
      </c>
      <c r="R2382" s="298">
        <v>0</v>
      </c>
      <c r="S2382" s="23">
        <v>0</v>
      </c>
      <c r="T2382" s="298">
        <v>0</v>
      </c>
      <c r="U2382" s="298">
        <v>1</v>
      </c>
      <c r="V2382" s="298">
        <v>2</v>
      </c>
      <c r="W2382" s="298">
        <v>0</v>
      </c>
      <c r="X2382" s="298">
        <v>0</v>
      </c>
      <c r="Y2382" s="19">
        <v>0</v>
      </c>
      <c r="Z2382" s="298">
        <v>0</v>
      </c>
      <c r="AA2382" s="298">
        <v>1</v>
      </c>
      <c r="AB2382" s="298">
        <v>0</v>
      </c>
      <c r="AC2382" s="298">
        <v>0</v>
      </c>
      <c r="AD2382" s="298">
        <v>1</v>
      </c>
      <c r="AE2382" s="298">
        <v>1</v>
      </c>
      <c r="AF2382" s="298">
        <v>0</v>
      </c>
      <c r="AG2382" s="298">
        <v>1</v>
      </c>
      <c r="AH2382" s="298">
        <v>3</v>
      </c>
      <c r="AI2382" s="23">
        <v>0</v>
      </c>
      <c r="AJ2382" s="23">
        <v>1</v>
      </c>
      <c r="AK2382" s="23">
        <v>0</v>
      </c>
      <c r="AL2382" s="23">
        <v>3</v>
      </c>
      <c r="AM2382" s="298">
        <v>0</v>
      </c>
      <c r="AN2382" s="298">
        <v>0</v>
      </c>
      <c r="AO2382" s="298">
        <v>0</v>
      </c>
      <c r="AP2382" s="298">
        <v>0</v>
      </c>
      <c r="AQ2382" s="298">
        <v>500</v>
      </c>
      <c r="AR2382" s="298">
        <v>0</v>
      </c>
      <c r="AS2382" s="298">
        <v>0</v>
      </c>
      <c r="AT2382" s="23">
        <v>97050104</v>
      </c>
      <c r="AU2382" s="303">
        <v>0</v>
      </c>
      <c r="AV2382" s="303"/>
      <c r="AW2382" s="300" t="s">
        <v>204</v>
      </c>
      <c r="AX2382" s="298" t="s">
        <v>540</v>
      </c>
      <c r="AY2382" s="296">
        <v>0</v>
      </c>
      <c r="AZ2382" s="296">
        <v>0</v>
      </c>
      <c r="BA2382" s="297" t="s">
        <v>206</v>
      </c>
      <c r="BB2382" s="298">
        <v>0</v>
      </c>
      <c r="BC2382" s="299">
        <v>0</v>
      </c>
      <c r="BD2382" s="299">
        <v>0</v>
      </c>
      <c r="BE2382" s="301" t="s">
        <v>2405</v>
      </c>
      <c r="BF2382" s="301" t="s">
        <v>2406</v>
      </c>
      <c r="BG2382" s="298">
        <v>0</v>
      </c>
      <c r="BH2382" s="298">
        <v>0</v>
      </c>
      <c r="BI2382" s="298">
        <v>0</v>
      </c>
      <c r="BJ2382" s="298">
        <v>0</v>
      </c>
      <c r="BK2382" s="298">
        <v>0</v>
      </c>
      <c r="BL2382" s="298">
        <v>0</v>
      </c>
      <c r="BM2382" s="302">
        <v>0</v>
      </c>
      <c r="BN2382" s="23">
        <v>0</v>
      </c>
      <c r="BO2382" s="23">
        <v>0</v>
      </c>
      <c r="BP2382" s="23">
        <v>0</v>
      </c>
      <c r="BQ2382" s="23">
        <v>0</v>
      </c>
      <c r="BR2382" s="23">
        <v>0</v>
      </c>
      <c r="BS2382" s="23">
        <v>0</v>
      </c>
      <c r="BT2382" s="23">
        <v>0</v>
      </c>
      <c r="BU2382" s="23">
        <v>0</v>
      </c>
      <c r="BV2382" s="23"/>
      <c r="BW2382" s="23"/>
      <c r="BX2382" s="23"/>
      <c r="BY2382" s="23"/>
      <c r="BZ2382" s="23"/>
    </row>
    <row r="2383" s="5" customFormat="1" ht="20.1" customHeight="1" spans="1:78">
      <c r="C2383" s="296">
        <v>77007007</v>
      </c>
      <c r="D2383" s="313" t="s">
        <v>766</v>
      </c>
      <c r="E2383" s="314" t="s">
        <v>767</v>
      </c>
      <c r="F2383" s="315">
        <v>1</v>
      </c>
      <c r="G2383" s="315">
        <v>0</v>
      </c>
      <c r="H2383" s="316">
        <v>0</v>
      </c>
      <c r="I2383" s="317">
        <v>0</v>
      </c>
      <c r="J2383" s="318">
        <v>1</v>
      </c>
      <c r="K2383" s="318">
        <v>0</v>
      </c>
      <c r="L2383" s="318">
        <v>0</v>
      </c>
      <c r="M2383" s="316">
        <v>0</v>
      </c>
      <c r="N2383" s="316">
        <v>0</v>
      </c>
      <c r="O2383" s="316">
        <v>2</v>
      </c>
      <c r="P2383" s="316">
        <v>1</v>
      </c>
      <c r="Q2383" s="316">
        <v>0.2</v>
      </c>
      <c r="R2383" s="316">
        <v>0</v>
      </c>
      <c r="S2383" s="251">
        <v>0</v>
      </c>
      <c r="T2383" s="316">
        <v>0</v>
      </c>
      <c r="U2383" s="316">
        <v>1</v>
      </c>
      <c r="V2383" s="315">
        <v>1</v>
      </c>
      <c r="W2383" s="316">
        <v>0</v>
      </c>
      <c r="X2383" s="316">
        <v>1</v>
      </c>
      <c r="Y2383" s="19">
        <v>0</v>
      </c>
      <c r="Z2383" s="316">
        <v>150</v>
      </c>
      <c r="AA2383" s="316">
        <v>1</v>
      </c>
      <c r="AB2383" s="316">
        <v>0</v>
      </c>
      <c r="AC2383" s="316">
        <v>0</v>
      </c>
      <c r="AD2383" s="316">
        <v>0</v>
      </c>
      <c r="AE2383" s="316">
        <v>1</v>
      </c>
      <c r="AF2383" s="316">
        <v>12</v>
      </c>
      <c r="AG2383" s="316">
        <v>2</v>
      </c>
      <c r="AH2383" s="316" t="s">
        <v>219</v>
      </c>
      <c r="AI2383" s="251">
        <v>0</v>
      </c>
      <c r="AJ2383" s="251">
        <v>2</v>
      </c>
      <c r="AK2383" s="251">
        <v>0</v>
      </c>
      <c r="AL2383" s="251">
        <v>1.5</v>
      </c>
      <c r="AM2383" s="316">
        <v>0</v>
      </c>
      <c r="AN2383" s="316">
        <v>0</v>
      </c>
      <c r="AO2383" s="316">
        <v>0</v>
      </c>
      <c r="AP2383" s="316">
        <v>1.5</v>
      </c>
      <c r="AQ2383" s="316">
        <v>1600</v>
      </c>
      <c r="AR2383" s="316">
        <v>1</v>
      </c>
      <c r="AS2383" s="316">
        <v>15</v>
      </c>
      <c r="AT2383" s="251">
        <v>0</v>
      </c>
      <c r="AU2383" s="366" t="s">
        <v>5734</v>
      </c>
      <c r="AV2383" s="319"/>
      <c r="AW2383" s="313" t="s">
        <v>205</v>
      </c>
      <c r="AX2383" s="316" t="s">
        <v>221</v>
      </c>
      <c r="AY2383" s="318">
        <v>10000011</v>
      </c>
      <c r="AZ2383" s="318">
        <v>77005105</v>
      </c>
      <c r="BA2383" s="313" t="s">
        <v>222</v>
      </c>
      <c r="BB2383" s="316">
        <v>0</v>
      </c>
      <c r="BC2383" s="317">
        <v>0</v>
      </c>
      <c r="BD2383" s="317">
        <v>0</v>
      </c>
      <c r="BE2383" s="320" t="s">
        <v>2371</v>
      </c>
      <c r="BF2383" s="320" t="s">
        <v>2372</v>
      </c>
      <c r="BG2383" s="316">
        <v>0</v>
      </c>
      <c r="BH2383" s="316">
        <v>0</v>
      </c>
      <c r="BI2383" s="316">
        <v>0</v>
      </c>
      <c r="BJ2383" s="316">
        <v>0</v>
      </c>
      <c r="BK2383" s="316">
        <v>0</v>
      </c>
      <c r="BL2383" s="316">
        <v>0</v>
      </c>
      <c r="BM2383" s="315">
        <v>0</v>
      </c>
      <c r="BN2383" s="251">
        <v>0</v>
      </c>
      <c r="BO2383" s="251">
        <v>0</v>
      </c>
      <c r="BP2383" s="251">
        <v>0</v>
      </c>
      <c r="BQ2383" s="251">
        <v>0</v>
      </c>
      <c r="BR2383" s="251">
        <v>0</v>
      </c>
      <c r="BS2383" s="251">
        <v>0</v>
      </c>
      <c r="BT2383" s="251">
        <v>0</v>
      </c>
      <c r="BU2383" s="251">
        <v>0</v>
      </c>
      <c r="BV2383" s="23"/>
      <c r="BW2383" s="23"/>
      <c r="BX2383" s="23"/>
      <c r="BY2383" s="23"/>
      <c r="BZ2383" s="23"/>
    </row>
    <row r="2384" ht="19.5" customHeight="1" spans="1:78">
      <c r="A2384" s="140"/>
      <c r="B2384" s="140"/>
      <c r="C2384" s="74">
        <v>77008001</v>
      </c>
      <c r="D2384" s="71" t="s">
        <v>5735</v>
      </c>
      <c r="E2384" s="71" t="s">
        <v>5736</v>
      </c>
      <c r="F2384" s="72">
        <v>1</v>
      </c>
      <c r="G2384" s="72">
        <v>63021101</v>
      </c>
      <c r="H2384" s="72">
        <v>0</v>
      </c>
      <c r="I2384" s="75">
        <v>0</v>
      </c>
      <c r="J2384" s="74">
        <v>1</v>
      </c>
      <c r="K2384" s="72">
        <v>0</v>
      </c>
      <c r="L2384" s="72">
        <v>0</v>
      </c>
      <c r="M2384" s="72">
        <v>0</v>
      </c>
      <c r="N2384" s="72">
        <v>0</v>
      </c>
      <c r="O2384" s="72">
        <v>1</v>
      </c>
      <c r="P2384" s="72">
        <v>0</v>
      </c>
      <c r="Q2384" s="72">
        <v>0</v>
      </c>
      <c r="R2384" s="72">
        <v>0</v>
      </c>
      <c r="S2384" s="73">
        <v>0</v>
      </c>
      <c r="T2384" s="72">
        <v>0</v>
      </c>
      <c r="U2384" s="72">
        <v>1</v>
      </c>
      <c r="V2384" s="72">
        <v>1</v>
      </c>
      <c r="W2384" s="72">
        <v>0</v>
      </c>
      <c r="X2384" s="72">
        <v>3</v>
      </c>
      <c r="Y2384" s="19">
        <v>0</v>
      </c>
      <c r="Z2384" s="72">
        <v>0</v>
      </c>
      <c r="AA2384" s="72">
        <v>0</v>
      </c>
      <c r="AB2384" s="72">
        <v>0</v>
      </c>
      <c r="AC2384" s="72">
        <v>0</v>
      </c>
      <c r="AD2384" s="72">
        <v>0</v>
      </c>
      <c r="AE2384" s="72">
        <v>0</v>
      </c>
      <c r="AF2384" s="72">
        <v>16</v>
      </c>
      <c r="AG2384" s="72">
        <v>1</v>
      </c>
      <c r="AH2384" s="93">
        <v>2</v>
      </c>
      <c r="AI2384" s="73">
        <v>2</v>
      </c>
      <c r="AJ2384" s="73">
        <v>2</v>
      </c>
      <c r="AK2384" s="73">
        <v>0</v>
      </c>
      <c r="AL2384" s="73">
        <v>3</v>
      </c>
      <c r="AM2384" s="72">
        <v>0</v>
      </c>
      <c r="AN2384" s="72">
        <v>0</v>
      </c>
      <c r="AO2384" s="72">
        <v>0</v>
      </c>
      <c r="AP2384" s="72">
        <v>0.2</v>
      </c>
      <c r="AQ2384" s="72">
        <v>3000</v>
      </c>
      <c r="AR2384" s="72">
        <v>0.2</v>
      </c>
      <c r="AS2384" s="72">
        <v>8</v>
      </c>
      <c r="AT2384" s="73">
        <v>0</v>
      </c>
      <c r="AU2384" s="346" t="s">
        <v>5737</v>
      </c>
      <c r="AV2384" s="72"/>
      <c r="AW2384" s="71" t="s">
        <v>204</v>
      </c>
      <c r="AX2384" s="72" t="s">
        <v>540</v>
      </c>
      <c r="AY2384" s="74">
        <v>10000001</v>
      </c>
      <c r="AZ2384" s="74">
        <v>77005201</v>
      </c>
      <c r="BA2384" s="71" t="s">
        <v>592</v>
      </c>
      <c r="BB2384" s="72">
        <v>0</v>
      </c>
      <c r="BC2384" s="73">
        <v>0</v>
      </c>
      <c r="BD2384" s="73">
        <v>0</v>
      </c>
      <c r="BE2384" s="114" t="s">
        <v>5738</v>
      </c>
      <c r="BF2384" s="114" t="s">
        <v>5739</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ht="20.1" customHeight="1" spans="1:78">
      <c r="A2385" s="140"/>
      <c r="B2385" s="140"/>
      <c r="C2385" s="74">
        <v>77008002</v>
      </c>
      <c r="D2385" s="71" t="s">
        <v>5740</v>
      </c>
      <c r="E2385" s="160" t="s">
        <v>1202</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1</v>
      </c>
      <c r="Y2385" s="19">
        <v>0</v>
      </c>
      <c r="Z2385" s="72">
        <v>0</v>
      </c>
      <c r="AA2385" s="72">
        <v>0</v>
      </c>
      <c r="AB2385" s="72">
        <v>0</v>
      </c>
      <c r="AC2385" s="72">
        <v>0</v>
      </c>
      <c r="AD2385" s="72">
        <v>0</v>
      </c>
      <c r="AE2385" s="72">
        <v>0</v>
      </c>
      <c r="AF2385" s="72">
        <v>9</v>
      </c>
      <c r="AG2385" s="72">
        <v>1</v>
      </c>
      <c r="AH2385" s="72">
        <v>4</v>
      </c>
      <c r="AI2385" s="73">
        <v>2</v>
      </c>
      <c r="AJ2385" s="73">
        <v>1</v>
      </c>
      <c r="AK2385" s="73">
        <v>0</v>
      </c>
      <c r="AL2385" s="73">
        <v>8</v>
      </c>
      <c r="AM2385" s="72">
        <v>0</v>
      </c>
      <c r="AN2385" s="72">
        <v>0</v>
      </c>
      <c r="AO2385" s="72">
        <v>0</v>
      </c>
      <c r="AP2385" s="72">
        <v>0</v>
      </c>
      <c r="AQ2385" s="72">
        <v>6000</v>
      </c>
      <c r="AR2385" s="72">
        <v>0.2</v>
      </c>
      <c r="AS2385" s="72">
        <v>0</v>
      </c>
      <c r="AT2385" s="73">
        <v>0</v>
      </c>
      <c r="AU2385" s="324" t="s">
        <v>5692</v>
      </c>
      <c r="AV2385" s="93"/>
      <c r="AW2385" s="88" t="s">
        <v>204</v>
      </c>
      <c r="AX2385" s="72" t="s">
        <v>551</v>
      </c>
      <c r="AY2385" s="74">
        <v>10000001</v>
      </c>
      <c r="AZ2385" s="74">
        <v>77005203</v>
      </c>
      <c r="BA2385" s="71" t="s">
        <v>321</v>
      </c>
      <c r="BB2385" s="72">
        <v>1</v>
      </c>
      <c r="BC2385" s="75">
        <v>0</v>
      </c>
      <c r="BD2385" s="75">
        <v>0</v>
      </c>
      <c r="BE2385" s="76" t="s">
        <v>5741</v>
      </c>
      <c r="BF2385" s="76" t="s">
        <v>5742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ht="20.1" customHeight="1" spans="1:78">
      <c r="A2386" s="140"/>
      <c r="B2386" s="140"/>
      <c r="C2386" s="74">
        <v>77008003</v>
      </c>
      <c r="D2386" s="71" t="s">
        <v>5743</v>
      </c>
      <c r="E2386" s="160" t="s">
        <v>5744</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2</v>
      </c>
      <c r="Y2386" s="19">
        <v>0</v>
      </c>
      <c r="Z2386" s="72">
        <v>0</v>
      </c>
      <c r="AA2386" s="72">
        <v>0</v>
      </c>
      <c r="AB2386" s="72">
        <v>0</v>
      </c>
      <c r="AC2386" s="72">
        <v>0</v>
      </c>
      <c r="AD2386" s="72">
        <v>0</v>
      </c>
      <c r="AE2386" s="72">
        <v>0</v>
      </c>
      <c r="AF2386" s="72">
        <v>12</v>
      </c>
      <c r="AG2386" s="72">
        <v>1</v>
      </c>
      <c r="AH2386" s="72">
        <v>4</v>
      </c>
      <c r="AI2386" s="73">
        <v>2</v>
      </c>
      <c r="AJ2386" s="73">
        <v>1</v>
      </c>
      <c r="AK2386" s="73">
        <v>0</v>
      </c>
      <c r="AL2386" s="73">
        <v>7</v>
      </c>
      <c r="AM2386" s="72">
        <v>0</v>
      </c>
      <c r="AN2386" s="72">
        <v>0</v>
      </c>
      <c r="AO2386" s="72">
        <v>0</v>
      </c>
      <c r="AP2386" s="74">
        <v>0.2</v>
      </c>
      <c r="AQ2386" s="72">
        <v>1000</v>
      </c>
      <c r="AR2386" s="72">
        <v>0.4</v>
      </c>
      <c r="AS2386" s="72">
        <v>0</v>
      </c>
      <c r="AT2386" s="73">
        <v>0</v>
      </c>
      <c r="AU2386" s="72">
        <v>97050203</v>
      </c>
      <c r="AV2386" s="72"/>
      <c r="AW2386" s="71" t="s">
        <v>204</v>
      </c>
      <c r="AX2386" s="72" t="s">
        <v>551</v>
      </c>
      <c r="AY2386" s="74">
        <v>0</v>
      </c>
      <c r="AZ2386" s="74">
        <v>77005207</v>
      </c>
      <c r="BA2386" s="71" t="s">
        <v>206</v>
      </c>
      <c r="BB2386" s="72">
        <v>0</v>
      </c>
      <c r="BC2386" s="75">
        <v>0</v>
      </c>
      <c r="BD2386" s="75">
        <v>0</v>
      </c>
      <c r="BE2386" s="76" t="s">
        <v>5745</v>
      </c>
      <c r="BF2386" s="76" t="s">
        <v>5746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332" t="s">
        <v>5747</v>
      </c>
      <c r="BV2386" s="23"/>
      <c r="BW2386" s="23"/>
      <c r="BX2386" s="23"/>
      <c r="BY2386" s="23"/>
      <c r="BZ2386" s="23"/>
    </row>
    <row r="2387" ht="20.1" customHeight="1" spans="1:78">
      <c r="A2387" s="140"/>
      <c r="B2387" s="140"/>
      <c r="C2387" s="74">
        <v>77008004</v>
      </c>
      <c r="D2387" s="71" t="s">
        <v>5748</v>
      </c>
      <c r="E2387" s="160" t="s">
        <v>5749</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0</v>
      </c>
      <c r="Y2387" s="19">
        <v>0</v>
      </c>
      <c r="Z2387" s="72">
        <v>0</v>
      </c>
      <c r="AA2387" s="72">
        <v>0</v>
      </c>
      <c r="AB2387" s="72">
        <v>0</v>
      </c>
      <c r="AC2387" s="72">
        <v>0</v>
      </c>
      <c r="AD2387" s="72">
        <v>0</v>
      </c>
      <c r="AE2387" s="72">
        <v>0</v>
      </c>
      <c r="AF2387" s="72">
        <v>24</v>
      </c>
      <c r="AG2387" s="72">
        <v>1</v>
      </c>
      <c r="AH2387" s="72">
        <v>3</v>
      </c>
      <c r="AI2387" s="73">
        <v>0</v>
      </c>
      <c r="AJ2387" s="73">
        <v>0</v>
      </c>
      <c r="AK2387" s="73">
        <v>0</v>
      </c>
      <c r="AL2387" s="73">
        <v>1.5</v>
      </c>
      <c r="AM2387" s="72">
        <v>0</v>
      </c>
      <c r="AN2387" s="72">
        <v>0</v>
      </c>
      <c r="AO2387" s="72">
        <v>0</v>
      </c>
      <c r="AP2387" s="74">
        <v>0.1</v>
      </c>
      <c r="AQ2387" s="72">
        <v>3000</v>
      </c>
      <c r="AR2387" s="72">
        <v>0.1</v>
      </c>
      <c r="AS2387" s="72">
        <v>0</v>
      </c>
      <c r="AT2387" s="73">
        <v>97050202</v>
      </c>
      <c r="AU2387" s="346" t="s">
        <v>204</v>
      </c>
      <c r="AV2387" s="72"/>
      <c r="AW2387" s="71" t="s">
        <v>204</v>
      </c>
      <c r="AX2387" s="72" t="s">
        <v>551</v>
      </c>
      <c r="AY2387" s="74">
        <v>0</v>
      </c>
      <c r="AZ2387" s="74">
        <v>77005204</v>
      </c>
      <c r="BA2387" s="71" t="s">
        <v>206</v>
      </c>
      <c r="BB2387" s="72">
        <v>0</v>
      </c>
      <c r="BC2387" s="75">
        <v>0</v>
      </c>
      <c r="BD2387" s="75">
        <v>0</v>
      </c>
      <c r="BE2387" s="76" t="s">
        <v>5750</v>
      </c>
      <c r="BF2387" s="76" t="s">
        <v>5751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ht="19.5" customHeight="1" spans="1:78">
      <c r="A2388" s="140"/>
      <c r="B2388" s="140"/>
      <c r="C2388" s="74">
        <v>77008005</v>
      </c>
      <c r="D2388" s="71" t="s">
        <v>2403</v>
      </c>
      <c r="E2388" s="71" t="s">
        <v>2404</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2</v>
      </c>
      <c r="Y2388" s="19">
        <v>0</v>
      </c>
      <c r="Z2388" s="72">
        <v>0</v>
      </c>
      <c r="AA2388" s="72">
        <v>1</v>
      </c>
      <c r="AB2388" s="72">
        <v>0</v>
      </c>
      <c r="AC2388" s="72">
        <v>0</v>
      </c>
      <c r="AD2388" s="72">
        <v>1</v>
      </c>
      <c r="AE2388" s="72">
        <v>1</v>
      </c>
      <c r="AF2388" s="72">
        <v>0</v>
      </c>
      <c r="AG2388" s="72">
        <v>1</v>
      </c>
      <c r="AH2388" s="72">
        <v>3</v>
      </c>
      <c r="AI2388" s="73">
        <v>1</v>
      </c>
      <c r="AJ2388" s="73">
        <v>1</v>
      </c>
      <c r="AK2388" s="73">
        <v>0</v>
      </c>
      <c r="AL2388" s="73">
        <v>3</v>
      </c>
      <c r="AM2388" s="72">
        <v>0</v>
      </c>
      <c r="AN2388" s="72">
        <v>0</v>
      </c>
      <c r="AO2388" s="72">
        <v>0</v>
      </c>
      <c r="AP2388" s="72">
        <v>0</v>
      </c>
      <c r="AQ2388" s="72">
        <v>2000</v>
      </c>
      <c r="AR2388" s="72">
        <v>0.4</v>
      </c>
      <c r="AS2388" s="72">
        <v>0</v>
      </c>
      <c r="AT2388" s="73">
        <v>0</v>
      </c>
      <c r="AU2388" s="324" t="s">
        <v>5692</v>
      </c>
      <c r="AV2388" s="93"/>
      <c r="AW2388" s="88" t="s">
        <v>204</v>
      </c>
      <c r="AX2388" s="72" t="s">
        <v>540</v>
      </c>
      <c r="AY2388" s="74">
        <v>0</v>
      </c>
      <c r="AZ2388" s="74">
        <v>77005207</v>
      </c>
      <c r="BA2388" s="71" t="s">
        <v>206</v>
      </c>
      <c r="BB2388" s="72">
        <v>0</v>
      </c>
      <c r="BC2388" s="75">
        <v>0</v>
      </c>
      <c r="BD2388" s="75">
        <v>0</v>
      </c>
      <c r="BE2388" s="76" t="s">
        <v>2498</v>
      </c>
      <c r="BF2388" s="76" t="s">
        <v>2499</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ht="19.5" customHeight="1" spans="1:78">
      <c r="A2389" s="140"/>
      <c r="B2389" s="140"/>
      <c r="C2389" s="74">
        <v>77008006</v>
      </c>
      <c r="D2389" s="71" t="s">
        <v>2500</v>
      </c>
      <c r="E2389" s="71" t="s">
        <v>2501</v>
      </c>
      <c r="F2389" s="74">
        <v>1</v>
      </c>
      <c r="G2389" s="72">
        <v>0</v>
      </c>
      <c r="H2389" s="74">
        <v>0</v>
      </c>
      <c r="I2389" s="75">
        <v>0</v>
      </c>
      <c r="J2389" s="74">
        <v>1</v>
      </c>
      <c r="K2389" s="74">
        <v>0</v>
      </c>
      <c r="L2389" s="74">
        <v>0</v>
      </c>
      <c r="M2389" s="72">
        <v>0</v>
      </c>
      <c r="N2389" s="72">
        <v>0</v>
      </c>
      <c r="O2389" s="72">
        <v>2</v>
      </c>
      <c r="P2389" s="72">
        <v>16</v>
      </c>
      <c r="Q2389" s="72">
        <v>1</v>
      </c>
      <c r="R2389" s="72">
        <v>0</v>
      </c>
      <c r="S2389" s="73">
        <v>0</v>
      </c>
      <c r="T2389" s="72">
        <v>0</v>
      </c>
      <c r="U2389" s="72">
        <v>1</v>
      </c>
      <c r="V2389" s="72">
        <v>2</v>
      </c>
      <c r="W2389" s="72">
        <v>0</v>
      </c>
      <c r="X2389" s="72">
        <v>1.5</v>
      </c>
      <c r="Y2389" s="19">
        <v>0</v>
      </c>
      <c r="Z2389" s="72">
        <v>0</v>
      </c>
      <c r="AA2389" s="72">
        <v>0</v>
      </c>
      <c r="AB2389" s="72">
        <v>0</v>
      </c>
      <c r="AC2389" s="72">
        <v>0</v>
      </c>
      <c r="AD2389" s="72">
        <v>0</v>
      </c>
      <c r="AE2389" s="72">
        <v>1</v>
      </c>
      <c r="AF2389" s="72">
        <v>0</v>
      </c>
      <c r="AG2389" s="72">
        <v>1</v>
      </c>
      <c r="AH2389" s="72">
        <v>2</v>
      </c>
      <c r="AI2389" s="73">
        <v>0</v>
      </c>
      <c r="AJ2389" s="73">
        <v>2</v>
      </c>
      <c r="AK2389" s="73">
        <v>0</v>
      </c>
      <c r="AL2389" s="73">
        <v>2</v>
      </c>
      <c r="AM2389" s="72">
        <v>0</v>
      </c>
      <c r="AN2389" s="72">
        <v>0</v>
      </c>
      <c r="AO2389" s="72">
        <v>0</v>
      </c>
      <c r="AP2389" s="72">
        <v>0</v>
      </c>
      <c r="AQ2389" s="72">
        <v>5000</v>
      </c>
      <c r="AR2389" s="72">
        <v>0</v>
      </c>
      <c r="AS2389" s="72">
        <v>15</v>
      </c>
      <c r="AT2389" s="92">
        <v>0</v>
      </c>
      <c r="AU2389" s="324" t="s">
        <v>5692</v>
      </c>
      <c r="AV2389" s="93"/>
      <c r="AW2389" s="71" t="s">
        <v>204</v>
      </c>
      <c r="AX2389" s="72" t="s">
        <v>540</v>
      </c>
      <c r="AY2389" s="74">
        <v>10000007</v>
      </c>
      <c r="AZ2389" s="74">
        <v>77005205</v>
      </c>
      <c r="BA2389" s="71" t="s">
        <v>592</v>
      </c>
      <c r="BB2389" s="72" t="s">
        <v>2502</v>
      </c>
      <c r="BC2389" s="75">
        <v>0</v>
      </c>
      <c r="BD2389" s="75">
        <v>1</v>
      </c>
      <c r="BE2389" s="76" t="s">
        <v>2503</v>
      </c>
      <c r="BF2389" s="76" t="s">
        <v>2504</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1" customFormat="1" ht="19.5" customHeight="1" spans="1:78">
      <c r="A2390" s="219"/>
      <c r="B2390" s="219"/>
      <c r="C2390" s="74">
        <v>77008007</v>
      </c>
      <c r="D2390" s="71" t="s">
        <v>2505</v>
      </c>
      <c r="E2390" s="71" t="s">
        <v>2506</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1.5</v>
      </c>
      <c r="Y2390" s="19">
        <v>0</v>
      </c>
      <c r="Z2390" s="72">
        <v>0</v>
      </c>
      <c r="AA2390" s="72">
        <v>1</v>
      </c>
      <c r="AB2390" s="72">
        <v>0</v>
      </c>
      <c r="AC2390" s="72">
        <v>0</v>
      </c>
      <c r="AD2390" s="72">
        <v>1</v>
      </c>
      <c r="AE2390" s="72">
        <v>1</v>
      </c>
      <c r="AF2390" s="72">
        <v>12</v>
      </c>
      <c r="AG2390" s="72">
        <v>1</v>
      </c>
      <c r="AH2390" s="72">
        <v>3</v>
      </c>
      <c r="AI2390" s="73">
        <v>1</v>
      </c>
      <c r="AJ2390" s="73">
        <v>1</v>
      </c>
      <c r="AK2390" s="73">
        <v>0</v>
      </c>
      <c r="AL2390" s="73">
        <v>3</v>
      </c>
      <c r="AM2390" s="72">
        <v>0</v>
      </c>
      <c r="AN2390" s="72">
        <v>0</v>
      </c>
      <c r="AO2390" s="72">
        <v>0</v>
      </c>
      <c r="AP2390" s="72">
        <v>0</v>
      </c>
      <c r="AQ2390" s="72">
        <v>2000</v>
      </c>
      <c r="AR2390" s="72">
        <v>0.3</v>
      </c>
      <c r="AS2390" s="72">
        <v>0</v>
      </c>
      <c r="AT2390" s="73">
        <v>0</v>
      </c>
      <c r="AU2390" s="324" t="s">
        <v>5752</v>
      </c>
      <c r="AV2390" s="93"/>
      <c r="AW2390" s="88" t="s">
        <v>204</v>
      </c>
      <c r="AX2390" s="72" t="s">
        <v>540</v>
      </c>
      <c r="AY2390" s="74">
        <v>0</v>
      </c>
      <c r="AZ2390" s="74">
        <v>77005202</v>
      </c>
      <c r="BA2390" s="71" t="s">
        <v>206</v>
      </c>
      <c r="BB2390" s="72">
        <v>0</v>
      </c>
      <c r="BC2390" s="75">
        <v>0</v>
      </c>
      <c r="BD2390" s="75">
        <v>0</v>
      </c>
      <c r="BE2390" s="76" t="s">
        <v>2405</v>
      </c>
      <c r="BF2390" s="76" t="s">
        <v>2406</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ht="19.5" customHeight="1" spans="1:78">
      <c r="A2391" s="140"/>
      <c r="B2391" s="140"/>
      <c r="C2391" s="107">
        <v>77009001</v>
      </c>
      <c r="D2391" s="110" t="s">
        <v>2508</v>
      </c>
      <c r="E2391" s="110" t="s">
        <v>2509</v>
      </c>
      <c r="F2391" s="100">
        <v>1</v>
      </c>
      <c r="G2391" s="100">
        <v>63021101</v>
      </c>
      <c r="H2391" s="100">
        <v>0</v>
      </c>
      <c r="I2391" s="105">
        <v>0</v>
      </c>
      <c r="J2391" s="107">
        <v>1</v>
      </c>
      <c r="K2391" s="100">
        <v>0</v>
      </c>
      <c r="L2391" s="100">
        <v>0</v>
      </c>
      <c r="M2391" s="100">
        <v>0</v>
      </c>
      <c r="N2391" s="100">
        <v>0</v>
      </c>
      <c r="O2391" s="100">
        <v>1</v>
      </c>
      <c r="P2391" s="100">
        <v>0</v>
      </c>
      <c r="Q2391" s="100">
        <v>0</v>
      </c>
      <c r="R2391" s="100">
        <v>0</v>
      </c>
      <c r="S2391" s="99">
        <v>0</v>
      </c>
      <c r="T2391" s="100">
        <v>0</v>
      </c>
      <c r="U2391" s="100">
        <v>1</v>
      </c>
      <c r="V2391" s="100">
        <v>1</v>
      </c>
      <c r="W2391" s="100">
        <v>0</v>
      </c>
      <c r="X2391" s="100">
        <v>1</v>
      </c>
      <c r="Y2391" s="19">
        <v>0</v>
      </c>
      <c r="Z2391" s="100">
        <v>0</v>
      </c>
      <c r="AA2391" s="100">
        <v>0</v>
      </c>
      <c r="AB2391" s="100">
        <v>0</v>
      </c>
      <c r="AC2391" s="100">
        <v>0</v>
      </c>
      <c r="AD2391" s="100">
        <v>0</v>
      </c>
      <c r="AE2391" s="100">
        <v>0</v>
      </c>
      <c r="AF2391" s="100">
        <v>6</v>
      </c>
      <c r="AG2391" s="100">
        <v>1</v>
      </c>
      <c r="AH2391" s="118">
        <v>6</v>
      </c>
      <c r="AI2391" s="99">
        <v>2</v>
      </c>
      <c r="AJ2391" s="99">
        <v>1</v>
      </c>
      <c r="AK2391" s="99">
        <v>0</v>
      </c>
      <c r="AL2391" s="99">
        <v>8</v>
      </c>
      <c r="AM2391" s="100">
        <v>0</v>
      </c>
      <c r="AN2391" s="100">
        <v>0</v>
      </c>
      <c r="AO2391" s="100">
        <v>0</v>
      </c>
      <c r="AP2391" s="100">
        <v>0.2</v>
      </c>
      <c r="AQ2391" s="100">
        <v>5000</v>
      </c>
      <c r="AR2391" s="100">
        <v>0.2</v>
      </c>
      <c r="AS2391" s="100">
        <v>0</v>
      </c>
      <c r="AT2391" s="99">
        <v>0</v>
      </c>
      <c r="AU2391" s="100">
        <v>97050301</v>
      </c>
      <c r="AV2391" s="100"/>
      <c r="AW2391" s="110" t="s">
        <v>204</v>
      </c>
      <c r="AX2391" s="100" t="s">
        <v>540</v>
      </c>
      <c r="AY2391" s="107">
        <v>10000001</v>
      </c>
      <c r="AZ2391" s="107">
        <v>77005301</v>
      </c>
      <c r="BA2391" s="110" t="s">
        <v>2510</v>
      </c>
      <c r="BB2391" s="100" t="s">
        <v>5753</v>
      </c>
      <c r="BC2391" s="99">
        <v>0</v>
      </c>
      <c r="BD2391" s="99">
        <v>0</v>
      </c>
      <c r="BE2391" s="136" t="s">
        <v>5754</v>
      </c>
      <c r="BF2391" s="136" t="s">
        <v>5755</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ht="20.1" customHeight="1" spans="1:78">
      <c r="A2392" s="140"/>
      <c r="B2392" s="140"/>
      <c r="C2392" s="107">
        <v>77009002</v>
      </c>
      <c r="D2392" s="110" t="s">
        <v>5756</v>
      </c>
      <c r="E2392" s="305" t="s">
        <v>5757</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3</v>
      </c>
      <c r="AJ2392" s="99">
        <v>0</v>
      </c>
      <c r="AK2392" s="99">
        <v>0</v>
      </c>
      <c r="AL2392" s="99">
        <v>1.5</v>
      </c>
      <c r="AM2392" s="100">
        <v>0</v>
      </c>
      <c r="AN2392" s="100">
        <v>0</v>
      </c>
      <c r="AO2392" s="100">
        <v>0</v>
      </c>
      <c r="AP2392" s="100">
        <v>0.2</v>
      </c>
      <c r="AQ2392" s="100">
        <v>2000</v>
      </c>
      <c r="AR2392" s="100">
        <v>0.4</v>
      </c>
      <c r="AS2392" s="100">
        <v>0</v>
      </c>
      <c r="AT2392" s="99">
        <v>0</v>
      </c>
      <c r="AU2392" s="329" t="s">
        <v>5758</v>
      </c>
      <c r="AV2392" s="118"/>
      <c r="AW2392" s="104" t="s">
        <v>204</v>
      </c>
      <c r="AX2392" s="100" t="s">
        <v>551</v>
      </c>
      <c r="AY2392" s="107">
        <v>10000001</v>
      </c>
      <c r="AZ2392" s="107">
        <v>77005302</v>
      </c>
      <c r="BA2392" s="110" t="s">
        <v>206</v>
      </c>
      <c r="BB2392" s="100" t="s">
        <v>5759</v>
      </c>
      <c r="BC2392" s="105">
        <v>0</v>
      </c>
      <c r="BD2392" s="105">
        <v>0</v>
      </c>
      <c r="BE2392" s="111" t="s">
        <v>5760</v>
      </c>
      <c r="BF2392" s="111" t="s">
        <v>5761</v>
      </c>
      <c r="BG2392" s="100">
        <v>0</v>
      </c>
      <c r="BH2392" s="100">
        <v>0</v>
      </c>
      <c r="BI2392" s="100">
        <v>0</v>
      </c>
      <c r="BJ2392" s="100">
        <v>0</v>
      </c>
      <c r="BK2392" s="100">
        <v>0</v>
      </c>
      <c r="BL2392" s="100">
        <v>0</v>
      </c>
      <c r="BM2392" s="97">
        <v>0</v>
      </c>
      <c r="BN2392" s="99">
        <v>0</v>
      </c>
      <c r="BO2392" s="99">
        <v>0</v>
      </c>
      <c r="BP2392" s="99">
        <v>0</v>
      </c>
      <c r="BQ2392" s="99">
        <v>0</v>
      </c>
      <c r="BR2392" s="99">
        <v>0</v>
      </c>
      <c r="BS2392" s="99">
        <v>1</v>
      </c>
      <c r="BT2392" s="99">
        <v>0</v>
      </c>
      <c r="BU2392" s="99">
        <v>0</v>
      </c>
      <c r="BV2392" s="23"/>
      <c r="BW2392" s="23"/>
      <c r="BX2392" s="23"/>
      <c r="BY2392" s="23"/>
      <c r="BZ2392" s="23"/>
    </row>
    <row r="2393" ht="20.1" customHeight="1" spans="1:78">
      <c r="A2393" s="140"/>
      <c r="B2393" s="140"/>
      <c r="C2393" s="107">
        <v>77009003</v>
      </c>
      <c r="D2393" s="110" t="s">
        <v>2519</v>
      </c>
      <c r="E2393" s="305" t="s">
        <v>2520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77005303</v>
      </c>
      <c r="BA2393" s="110" t="s">
        <v>5762</v>
      </c>
      <c r="BB2393" s="100">
        <v>90005004</v>
      </c>
      <c r="BC2393" s="105">
        <v>0</v>
      </c>
      <c r="BD2393" s="105">
        <v>0</v>
      </c>
      <c r="BE2393" s="111" t="s">
        <v>5763</v>
      </c>
      <c r="BF2393" s="111" t="s">
        <v>5764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ht="20.1" customHeight="1" spans="1:78">
      <c r="A2394" s="140"/>
      <c r="B2394" s="140"/>
      <c r="C2394" s="107">
        <v>77009004</v>
      </c>
      <c r="D2394" s="110" t="s">
        <v>2526</v>
      </c>
      <c r="E2394" s="305" t="s">
        <v>2527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0</v>
      </c>
      <c r="BA2394" s="110" t="s">
        <v>2528</v>
      </c>
      <c r="BB2394" s="330" t="s">
        <v>5765</v>
      </c>
      <c r="BC2394" s="105">
        <v>0</v>
      </c>
      <c r="BD2394" s="105">
        <v>0</v>
      </c>
      <c r="BE2394" s="111" t="s">
        <v>5766</v>
      </c>
      <c r="BF2394" s="111" t="s">
        <v>5767</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ht="20.1" customHeight="1" spans="1:78">
      <c r="A2395" s="140"/>
      <c r="B2395" s="140"/>
      <c r="C2395" s="107">
        <v>77009005</v>
      </c>
      <c r="D2395" s="110" t="s">
        <v>606</v>
      </c>
      <c r="E2395" s="305" t="s">
        <v>607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t="s">
        <v>204</v>
      </c>
      <c r="AV2395" s="100"/>
      <c r="AW2395" s="110" t="s">
        <v>204</v>
      </c>
      <c r="AX2395" s="100" t="s">
        <v>551</v>
      </c>
      <c r="AY2395" s="107">
        <v>0</v>
      </c>
      <c r="AZ2395" s="107">
        <v>0</v>
      </c>
      <c r="BA2395" s="110" t="s">
        <v>2544</v>
      </c>
      <c r="BB2395" s="330" t="s">
        <v>5768</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2" customFormat="1" ht="20.1" customHeight="1" spans="1:78">
      <c r="A2396" s="6"/>
      <c r="B2396" s="6"/>
      <c r="C2396" s="107">
        <v>77009006</v>
      </c>
      <c r="D2396" s="104" t="s">
        <v>2548</v>
      </c>
      <c r="E2396" s="104" t="s">
        <v>2549</v>
      </c>
      <c r="F2396" s="100">
        <v>1</v>
      </c>
      <c r="G2396" s="100">
        <v>0</v>
      </c>
      <c r="H2396" s="107">
        <v>0</v>
      </c>
      <c r="I2396" s="105">
        <v>0</v>
      </c>
      <c r="J2396" s="100">
        <v>1</v>
      </c>
      <c r="K2396" s="100">
        <v>0</v>
      </c>
      <c r="L2396" s="100">
        <v>0</v>
      </c>
      <c r="M2396" s="107">
        <v>0</v>
      </c>
      <c r="N2396" s="107">
        <v>0</v>
      </c>
      <c r="O2396" s="107">
        <v>2</v>
      </c>
      <c r="P2396" s="107">
        <v>16</v>
      </c>
      <c r="Q2396" s="107">
        <v>10</v>
      </c>
      <c r="R2396" s="107">
        <v>0</v>
      </c>
      <c r="S2396" s="99">
        <v>0</v>
      </c>
      <c r="T2396" s="105">
        <v>0</v>
      </c>
      <c r="U2396" s="100">
        <v>1</v>
      </c>
      <c r="V2396" s="107">
        <v>2</v>
      </c>
      <c r="W2396" s="107">
        <v>0</v>
      </c>
      <c r="X2396" s="107">
        <v>2.6</v>
      </c>
      <c r="Y2396" s="19">
        <v>0</v>
      </c>
      <c r="Z2396" s="107">
        <v>0</v>
      </c>
      <c r="AA2396" s="107">
        <v>1</v>
      </c>
      <c r="AB2396" s="107">
        <v>0</v>
      </c>
      <c r="AC2396" s="107">
        <v>0</v>
      </c>
      <c r="AD2396" s="107">
        <v>0</v>
      </c>
      <c r="AE2396" s="107">
        <v>0</v>
      </c>
      <c r="AF2396" s="107">
        <v>0</v>
      </c>
      <c r="AG2396" s="107">
        <v>2</v>
      </c>
      <c r="AH2396" s="107" t="s">
        <v>219</v>
      </c>
      <c r="AI2396" s="99">
        <v>0</v>
      </c>
      <c r="AJ2396" s="99">
        <v>2</v>
      </c>
      <c r="AK2396" s="99">
        <v>0</v>
      </c>
      <c r="AL2396" s="99">
        <v>3</v>
      </c>
      <c r="AM2396" s="107">
        <v>0</v>
      </c>
      <c r="AN2396" s="107">
        <v>0</v>
      </c>
      <c r="AO2396" s="107">
        <v>0</v>
      </c>
      <c r="AP2396" s="107">
        <v>1</v>
      </c>
      <c r="AQ2396" s="107">
        <v>2000</v>
      </c>
      <c r="AR2396" s="107">
        <v>1</v>
      </c>
      <c r="AS2396" s="107">
        <v>0</v>
      </c>
      <c r="AT2396" s="99">
        <v>0</v>
      </c>
      <c r="AU2396" s="107">
        <v>97050303</v>
      </c>
      <c r="AV2396" s="107"/>
      <c r="AW2396" s="104" t="s">
        <v>293</v>
      </c>
      <c r="AX2396" s="107" t="s">
        <v>540</v>
      </c>
      <c r="AY2396" s="107">
        <v>10000015</v>
      </c>
      <c r="AZ2396" s="107">
        <v>77005304</v>
      </c>
      <c r="BA2396" s="110" t="s">
        <v>206</v>
      </c>
      <c r="BB2396" s="104">
        <v>0</v>
      </c>
      <c r="BC2396" s="105">
        <v>0</v>
      </c>
      <c r="BD2396" s="105">
        <v>0</v>
      </c>
      <c r="BE2396" s="139" t="s">
        <v>2550</v>
      </c>
      <c r="BF2396" s="139" t="s">
        <v>2551</v>
      </c>
      <c r="BG2396" s="107">
        <v>0</v>
      </c>
      <c r="BH2396" s="100">
        <v>0</v>
      </c>
      <c r="BI2396" s="107">
        <v>0</v>
      </c>
      <c r="BJ2396" s="107">
        <v>0</v>
      </c>
      <c r="BK2396" s="107">
        <v>0</v>
      </c>
      <c r="BL2396" s="107">
        <v>0</v>
      </c>
      <c r="BM2396" s="97">
        <v>0</v>
      </c>
      <c r="BN2396" s="99">
        <v>1</v>
      </c>
      <c r="BO2396" s="99">
        <v>0</v>
      </c>
      <c r="BP2396" s="99">
        <v>0</v>
      </c>
      <c r="BQ2396" s="99">
        <v>0</v>
      </c>
      <c r="BR2396" s="99">
        <v>0</v>
      </c>
      <c r="BS2396" s="99">
        <v>0</v>
      </c>
      <c r="BT2396" s="99">
        <v>0</v>
      </c>
      <c r="BU2396" s="99">
        <v>0</v>
      </c>
      <c r="BV2396" s="23"/>
      <c r="BW2396" s="23"/>
      <c r="BX2396" s="23"/>
      <c r="BY2396" s="23"/>
      <c r="BZ2396" s="23"/>
    </row>
    <row r="2397" ht="19.5" customHeight="1" spans="1:78">
      <c r="A2397" s="140"/>
      <c r="B2397" s="140"/>
      <c r="C2397" s="107">
        <v>77009007</v>
      </c>
      <c r="D2397" s="110" t="s">
        <v>1271</v>
      </c>
      <c r="E2397" s="110" t="s">
        <v>1272</v>
      </c>
      <c r="F2397" s="100">
        <v>1</v>
      </c>
      <c r="G2397" s="100">
        <v>0</v>
      </c>
      <c r="H2397" s="100">
        <v>0</v>
      </c>
      <c r="I2397" s="105">
        <v>0</v>
      </c>
      <c r="J2397" s="107">
        <v>1</v>
      </c>
      <c r="K2397" s="107">
        <v>0</v>
      </c>
      <c r="L2397" s="107">
        <v>0</v>
      </c>
      <c r="M2397" s="100">
        <v>0</v>
      </c>
      <c r="N2397" s="100">
        <v>0</v>
      </c>
      <c r="O2397" s="100">
        <v>2</v>
      </c>
      <c r="P2397" s="100">
        <v>1</v>
      </c>
      <c r="Q2397" s="100">
        <v>0.2</v>
      </c>
      <c r="R2397" s="100">
        <v>0</v>
      </c>
      <c r="S2397" s="99">
        <v>0</v>
      </c>
      <c r="T2397" s="100">
        <v>0</v>
      </c>
      <c r="U2397" s="100">
        <v>1</v>
      </c>
      <c r="V2397" s="100">
        <v>1</v>
      </c>
      <c r="W2397" s="100">
        <v>0</v>
      </c>
      <c r="X2397" s="100">
        <v>0</v>
      </c>
      <c r="Y2397" s="19">
        <v>0</v>
      </c>
      <c r="Z2397" s="100">
        <v>0</v>
      </c>
      <c r="AA2397" s="100">
        <v>1</v>
      </c>
      <c r="AB2397" s="100">
        <v>0</v>
      </c>
      <c r="AC2397" s="100">
        <v>0</v>
      </c>
      <c r="AD2397" s="100">
        <v>0</v>
      </c>
      <c r="AE2397" s="100">
        <v>1</v>
      </c>
      <c r="AF2397" s="100">
        <v>12</v>
      </c>
      <c r="AG2397" s="100">
        <v>2</v>
      </c>
      <c r="AH2397" s="100" t="s">
        <v>219</v>
      </c>
      <c r="AI2397" s="99">
        <v>0</v>
      </c>
      <c r="AJ2397" s="99">
        <v>2</v>
      </c>
      <c r="AK2397" s="99">
        <v>0</v>
      </c>
      <c r="AL2397" s="99">
        <v>1.5</v>
      </c>
      <c r="AM2397" s="100">
        <v>0</v>
      </c>
      <c r="AN2397" s="100">
        <v>0</v>
      </c>
      <c r="AO2397" s="100">
        <v>0</v>
      </c>
      <c r="AP2397" s="100">
        <v>0.3</v>
      </c>
      <c r="AQ2397" s="100">
        <v>300</v>
      </c>
      <c r="AR2397" s="100">
        <v>0</v>
      </c>
      <c r="AS2397" s="100">
        <v>15</v>
      </c>
      <c r="AT2397" s="99">
        <v>0</v>
      </c>
      <c r="AU2397" s="118">
        <v>0</v>
      </c>
      <c r="AV2397" s="118"/>
      <c r="AW2397" s="110" t="s">
        <v>204</v>
      </c>
      <c r="AX2397" s="100" t="s">
        <v>221</v>
      </c>
      <c r="AY2397" s="107">
        <v>0</v>
      </c>
      <c r="AZ2397" s="107">
        <v>0</v>
      </c>
      <c r="BA2397" s="137" t="s">
        <v>222</v>
      </c>
      <c r="BB2397" s="100">
        <v>1</v>
      </c>
      <c r="BC2397" s="105">
        <v>0</v>
      </c>
      <c r="BD2397" s="105">
        <v>0</v>
      </c>
      <c r="BE2397" s="111" t="s">
        <v>2552</v>
      </c>
      <c r="BF2397" s="111" t="s">
        <v>2553</v>
      </c>
      <c r="BG2397" s="100">
        <v>0</v>
      </c>
      <c r="BH2397" s="100">
        <v>0</v>
      </c>
      <c r="BI2397" s="100">
        <v>0</v>
      </c>
      <c r="BJ2397" s="100">
        <v>0</v>
      </c>
      <c r="BK2397" s="100">
        <v>0</v>
      </c>
      <c r="BL2397" s="100">
        <v>0</v>
      </c>
      <c r="BM2397" s="97">
        <v>0</v>
      </c>
      <c r="BN2397" s="99">
        <v>0</v>
      </c>
      <c r="BO2397" s="99">
        <v>0</v>
      </c>
      <c r="BP2397" s="99">
        <v>0</v>
      </c>
      <c r="BQ2397" s="99">
        <v>0</v>
      </c>
      <c r="BR2397" s="99">
        <v>0</v>
      </c>
      <c r="BS2397" s="99">
        <v>1</v>
      </c>
      <c r="BT2397" s="99">
        <v>77009008</v>
      </c>
      <c r="BU2397" s="99">
        <v>0</v>
      </c>
      <c r="BV2397" s="23"/>
      <c r="BW2397" s="23"/>
      <c r="BX2397" s="23"/>
      <c r="BY2397" s="23"/>
      <c r="BZ2397" s="23"/>
    </row>
    <row r="2398" ht="19.5" customHeight="1" spans="1:78">
      <c r="A2398" s="140"/>
      <c r="B2398" s="140"/>
      <c r="C2398" s="107">
        <v>77009008</v>
      </c>
      <c r="D2398" s="104" t="s">
        <v>1271</v>
      </c>
      <c r="E2398" s="104" t="s">
        <v>1272</v>
      </c>
      <c r="F2398" s="100">
        <v>1</v>
      </c>
      <c r="G2398" s="100">
        <v>0</v>
      </c>
      <c r="H2398" s="107">
        <v>0</v>
      </c>
      <c r="I2398" s="105">
        <v>0</v>
      </c>
      <c r="J2398" s="100">
        <v>1</v>
      </c>
      <c r="K2398" s="100">
        <v>0</v>
      </c>
      <c r="L2398" s="100">
        <v>0</v>
      </c>
      <c r="M2398" s="107">
        <v>0</v>
      </c>
      <c r="N2398" s="107">
        <v>0</v>
      </c>
      <c r="O2398" s="107">
        <v>2</v>
      </c>
      <c r="P2398" s="107">
        <v>1</v>
      </c>
      <c r="Q2398" s="107">
        <v>1</v>
      </c>
      <c r="R2398" s="107">
        <v>0</v>
      </c>
      <c r="S2398" s="99">
        <v>0</v>
      </c>
      <c r="T2398" s="105">
        <v>0</v>
      </c>
      <c r="U2398" s="100">
        <v>1</v>
      </c>
      <c r="V2398" s="107">
        <v>1</v>
      </c>
      <c r="W2398" s="107">
        <v>0</v>
      </c>
      <c r="X2398" s="107">
        <v>1.5</v>
      </c>
      <c r="Y2398" s="19">
        <v>0</v>
      </c>
      <c r="Z2398" s="107">
        <v>0</v>
      </c>
      <c r="AA2398" s="107">
        <v>1</v>
      </c>
      <c r="AB2398" s="107">
        <v>0</v>
      </c>
      <c r="AC2398" s="107">
        <v>0</v>
      </c>
      <c r="AD2398" s="107">
        <v>0</v>
      </c>
      <c r="AE2398" s="107">
        <v>0</v>
      </c>
      <c r="AF2398" s="107">
        <v>0</v>
      </c>
      <c r="AG2398" s="107">
        <v>1</v>
      </c>
      <c r="AH2398" s="138">
        <v>4</v>
      </c>
      <c r="AI2398" s="99">
        <v>0</v>
      </c>
      <c r="AJ2398" s="99">
        <v>1</v>
      </c>
      <c r="AK2398" s="99">
        <v>0</v>
      </c>
      <c r="AL2398" s="99">
        <v>5</v>
      </c>
      <c r="AM2398" s="107">
        <v>0</v>
      </c>
      <c r="AN2398" s="107">
        <v>1</v>
      </c>
      <c r="AO2398" s="107">
        <v>0</v>
      </c>
      <c r="AP2398" s="107">
        <v>0.6</v>
      </c>
      <c r="AQ2398" s="107">
        <v>2000</v>
      </c>
      <c r="AR2398" s="107">
        <v>0.6</v>
      </c>
      <c r="AS2398" s="107">
        <v>0</v>
      </c>
      <c r="AT2398" s="99">
        <v>0</v>
      </c>
      <c r="AU2398" s="107">
        <v>97050301</v>
      </c>
      <c r="AV2398" s="107"/>
      <c r="AW2398" s="104" t="s">
        <v>293</v>
      </c>
      <c r="AX2398" s="107" t="s">
        <v>551</v>
      </c>
      <c r="AY2398" s="107">
        <v>10001005</v>
      </c>
      <c r="AZ2398" s="107">
        <v>77005305</v>
      </c>
      <c r="BA2398" s="104" t="s">
        <v>206</v>
      </c>
      <c r="BB2398" s="104">
        <v>0</v>
      </c>
      <c r="BC2398" s="105">
        <v>0</v>
      </c>
      <c r="BD2398" s="105">
        <v>0</v>
      </c>
      <c r="BE2398" s="139" t="s">
        <v>1275</v>
      </c>
      <c r="BF2398" s="139" t="s">
        <v>1276</v>
      </c>
      <c r="BG2398" s="107">
        <v>0</v>
      </c>
      <c r="BH2398" s="100">
        <v>0</v>
      </c>
      <c r="BI2398" s="107">
        <v>0</v>
      </c>
      <c r="BJ2398" s="107">
        <v>0</v>
      </c>
      <c r="BK2398" s="107">
        <v>0</v>
      </c>
      <c r="BL2398" s="107">
        <v>0</v>
      </c>
      <c r="BM2398" s="97">
        <v>0</v>
      </c>
      <c r="BN2398" s="99">
        <v>0</v>
      </c>
      <c r="BO2398" s="99">
        <v>0</v>
      </c>
      <c r="BP2398" s="99">
        <v>0</v>
      </c>
      <c r="BQ2398" s="99">
        <v>0</v>
      </c>
      <c r="BR2398" s="99">
        <v>0</v>
      </c>
      <c r="BS2398" s="99">
        <v>0</v>
      </c>
      <c r="BT2398" s="99">
        <v>0</v>
      </c>
      <c r="BU2398" s="99">
        <v>0</v>
      </c>
      <c r="BV2398" s="23"/>
      <c r="BW2398" s="23"/>
      <c r="BX2398" s="23"/>
      <c r="BY2398" s="23"/>
      <c r="BZ2398" s="23"/>
    </row>
    <row r="2399" ht="20.1" customHeight="1" spans="1:78">
      <c r="A2399" s="140"/>
      <c r="B2399" s="140"/>
      <c r="C2399" s="74">
        <v>77010001</v>
      </c>
      <c r="D2399" s="71" t="s">
        <v>3218</v>
      </c>
      <c r="E2399" s="160" t="s">
        <v>3219</v>
      </c>
      <c r="F2399" s="90">
        <v>1</v>
      </c>
      <c r="G2399" s="72">
        <v>63021101</v>
      </c>
      <c r="H2399" s="74">
        <v>0</v>
      </c>
      <c r="I2399" s="75">
        <v>0</v>
      </c>
      <c r="J2399" s="74">
        <v>1</v>
      </c>
      <c r="K2399" s="72">
        <v>0</v>
      </c>
      <c r="L2399" s="74">
        <v>0</v>
      </c>
      <c r="M2399" s="72">
        <v>0</v>
      </c>
      <c r="N2399" s="72">
        <v>0</v>
      </c>
      <c r="O2399" s="72">
        <v>2</v>
      </c>
      <c r="P2399" s="72">
        <v>7</v>
      </c>
      <c r="Q2399" s="72">
        <v>0.15</v>
      </c>
      <c r="R2399" s="72">
        <v>0</v>
      </c>
      <c r="S2399" s="73">
        <v>0</v>
      </c>
      <c r="T2399" s="72">
        <v>0</v>
      </c>
      <c r="U2399" s="72">
        <v>1</v>
      </c>
      <c r="V2399" s="72">
        <v>1</v>
      </c>
      <c r="W2399" s="72">
        <v>0</v>
      </c>
      <c r="X2399" s="72">
        <v>0</v>
      </c>
      <c r="Y2399" s="19">
        <v>0</v>
      </c>
      <c r="Z2399" s="72">
        <v>0</v>
      </c>
      <c r="AA2399" s="72">
        <v>0</v>
      </c>
      <c r="AB2399" s="72">
        <v>0</v>
      </c>
      <c r="AC2399" s="72">
        <v>0</v>
      </c>
      <c r="AD2399" s="72">
        <v>0</v>
      </c>
      <c r="AE2399" s="72">
        <v>0</v>
      </c>
      <c r="AF2399" s="72">
        <v>0</v>
      </c>
      <c r="AG2399" s="72">
        <v>0</v>
      </c>
      <c r="AH2399" s="72">
        <v>0</v>
      </c>
      <c r="AI2399" s="73">
        <v>0</v>
      </c>
      <c r="AJ2399" s="73">
        <v>0</v>
      </c>
      <c r="AK2399" s="73">
        <v>0</v>
      </c>
      <c r="AL2399" s="73">
        <v>1.5</v>
      </c>
      <c r="AM2399" s="72">
        <v>0</v>
      </c>
      <c r="AN2399" s="72">
        <v>0</v>
      </c>
      <c r="AO2399" s="72">
        <v>0</v>
      </c>
      <c r="AP2399" s="74">
        <v>0</v>
      </c>
      <c r="AQ2399" s="72">
        <v>3000</v>
      </c>
      <c r="AR2399" s="72">
        <v>0</v>
      </c>
      <c r="AS2399" s="72">
        <v>0</v>
      </c>
      <c r="AT2399" s="73">
        <v>0</v>
      </c>
      <c r="AU2399" s="72">
        <v>97050401</v>
      </c>
      <c r="AV2399" s="72"/>
      <c r="AW2399" s="71" t="s">
        <v>204</v>
      </c>
      <c r="AX2399" s="72" t="s">
        <v>551</v>
      </c>
      <c r="AY2399" s="74">
        <v>0</v>
      </c>
      <c r="AZ2399" s="74">
        <v>0</v>
      </c>
      <c r="BA2399" s="71" t="s">
        <v>206</v>
      </c>
      <c r="BB2399" s="72">
        <v>0</v>
      </c>
      <c r="BC2399" s="75">
        <v>0</v>
      </c>
      <c r="BD2399" s="75">
        <v>0</v>
      </c>
      <c r="BE2399" s="76" t="s">
        <v>5769</v>
      </c>
      <c r="BF2399" s="76" t="s">
        <v>5770</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23">
        <v>0</v>
      </c>
      <c r="BV2399" s="23"/>
      <c r="BW2399" s="23"/>
      <c r="BX2399" s="23"/>
      <c r="BY2399" s="23"/>
      <c r="BZ2399" s="23"/>
    </row>
    <row r="2400" ht="20.1" customHeight="1" spans="1:78">
      <c r="C2400" s="74">
        <v>77010111</v>
      </c>
      <c r="D2400" s="71" t="s">
        <v>5771</v>
      </c>
      <c r="E2400" s="71" t="s">
        <v>4211</v>
      </c>
      <c r="F2400" s="21">
        <v>1</v>
      </c>
      <c r="G2400" s="74">
        <v>90002001</v>
      </c>
      <c r="H2400" s="72">
        <v>0</v>
      </c>
      <c r="I2400" s="31">
        <v>0</v>
      </c>
      <c r="J2400" s="32">
        <v>1</v>
      </c>
      <c r="K2400" s="32">
        <v>0</v>
      </c>
      <c r="L2400" s="32">
        <v>0</v>
      </c>
      <c r="M2400" s="72">
        <v>0</v>
      </c>
      <c r="N2400" s="72">
        <v>0</v>
      </c>
      <c r="O2400" s="72">
        <v>1</v>
      </c>
      <c r="P2400" s="72">
        <v>0</v>
      </c>
      <c r="Q2400" s="72">
        <v>0</v>
      </c>
      <c r="R2400" s="72">
        <v>0</v>
      </c>
      <c r="S2400" s="19">
        <v>0</v>
      </c>
      <c r="T2400" s="72">
        <v>0</v>
      </c>
      <c r="U2400" s="21">
        <v>1</v>
      </c>
      <c r="V2400" s="72">
        <v>1</v>
      </c>
      <c r="W2400" s="72">
        <v>0</v>
      </c>
      <c r="X2400" s="72">
        <v>4</v>
      </c>
      <c r="Y2400" s="19">
        <v>0</v>
      </c>
      <c r="Z2400" s="72">
        <v>0</v>
      </c>
      <c r="AA2400" s="72">
        <v>0</v>
      </c>
      <c r="AB2400" s="72">
        <v>0</v>
      </c>
      <c r="AC2400" s="72">
        <v>0</v>
      </c>
      <c r="AD2400" s="72">
        <v>0</v>
      </c>
      <c r="AE2400" s="72">
        <v>0</v>
      </c>
      <c r="AF2400" s="72">
        <v>20</v>
      </c>
      <c r="AG2400" s="72">
        <v>2</v>
      </c>
      <c r="AH2400" s="72" t="s">
        <v>633</v>
      </c>
      <c r="AI2400" s="19">
        <v>0</v>
      </c>
      <c r="AJ2400" s="19">
        <v>2</v>
      </c>
      <c r="AK2400" s="19">
        <v>0</v>
      </c>
      <c r="AL2400" s="73">
        <v>3</v>
      </c>
      <c r="AM2400" s="72">
        <v>0</v>
      </c>
      <c r="AN2400" s="72">
        <v>0</v>
      </c>
      <c r="AO2400" s="72">
        <v>10</v>
      </c>
      <c r="AP2400" s="72">
        <v>10.1</v>
      </c>
      <c r="AQ2400" s="72">
        <v>10000</v>
      </c>
      <c r="AR2400" s="72">
        <v>0</v>
      </c>
      <c r="AS2400" s="72">
        <v>0</v>
      </c>
      <c r="AT2400" s="19">
        <v>0</v>
      </c>
      <c r="AU2400" s="72">
        <v>0</v>
      </c>
      <c r="AV2400" s="72"/>
      <c r="AW2400" s="71" t="s">
        <v>293</v>
      </c>
      <c r="AX2400" s="21">
        <v>0</v>
      </c>
      <c r="AY2400" s="74">
        <v>0</v>
      </c>
      <c r="AZ2400" s="32">
        <v>77010111</v>
      </c>
      <c r="BA2400" s="71" t="s">
        <v>2600</v>
      </c>
      <c r="BB2400" s="72">
        <v>60</v>
      </c>
      <c r="BC2400" s="75">
        <v>0</v>
      </c>
      <c r="BD2400" s="75">
        <v>0</v>
      </c>
      <c r="BE2400" s="76" t="s">
        <v>636</v>
      </c>
      <c r="BF2400" s="76" t="s">
        <v>637</v>
      </c>
      <c r="BG2400" s="72">
        <v>0</v>
      </c>
      <c r="BH2400" s="21">
        <v>0</v>
      </c>
      <c r="BI2400" s="72">
        <v>0</v>
      </c>
      <c r="BJ2400" s="72">
        <v>0</v>
      </c>
      <c r="BK2400" s="72">
        <v>0</v>
      </c>
      <c r="BL2400" s="72">
        <v>0</v>
      </c>
      <c r="BM2400" s="21">
        <v>0</v>
      </c>
      <c r="BN2400" s="19">
        <v>0</v>
      </c>
      <c r="BO2400" s="19">
        <v>0</v>
      </c>
      <c r="BP2400" s="19">
        <v>0</v>
      </c>
      <c r="BQ2400" s="19">
        <v>0</v>
      </c>
      <c r="BR2400" s="19">
        <v>0</v>
      </c>
      <c r="BS2400" s="19">
        <v>0</v>
      </c>
      <c r="BT2400" s="19">
        <v>0</v>
      </c>
      <c r="BU2400" s="23">
        <v>0</v>
      </c>
      <c r="BV2400" s="23"/>
      <c r="BW2400" s="23"/>
      <c r="BX2400" s="23"/>
      <c r="BY2400" s="23"/>
      <c r="BZ2400" s="23"/>
    </row>
    <row r="2401" s="1" customFormat="1" ht="20.1" customHeight="1" spans="1:78">
      <c r="C2401" s="72">
        <v>77010200</v>
      </c>
      <c r="D2401" s="71" t="s">
        <v>5772</v>
      </c>
      <c r="E2401" s="71" t="s">
        <v>1444</v>
      </c>
      <c r="F2401" s="72">
        <v>0</v>
      </c>
      <c r="G2401" s="72">
        <v>62011301</v>
      </c>
      <c r="H2401" s="72">
        <v>0</v>
      </c>
      <c r="I2401" s="75">
        <v>0</v>
      </c>
      <c r="J2401" s="72">
        <v>10</v>
      </c>
      <c r="K2401" s="72">
        <v>3</v>
      </c>
      <c r="L2401" s="72">
        <v>0</v>
      </c>
      <c r="M2401" s="72">
        <v>0</v>
      </c>
      <c r="N2401" s="72">
        <v>0</v>
      </c>
      <c r="O2401" s="72">
        <v>1</v>
      </c>
      <c r="P2401" s="72">
        <v>0</v>
      </c>
      <c r="Q2401" s="72">
        <v>0</v>
      </c>
      <c r="R2401" s="72">
        <v>0</v>
      </c>
      <c r="S2401" s="73">
        <v>0</v>
      </c>
      <c r="T2401" s="72">
        <v>0</v>
      </c>
      <c r="U2401" s="72">
        <v>1</v>
      </c>
      <c r="V2401" s="72">
        <v>2</v>
      </c>
      <c r="W2401" s="72">
        <v>0</v>
      </c>
      <c r="X2401" s="72">
        <v>3</v>
      </c>
      <c r="Y2401" s="19">
        <v>0</v>
      </c>
      <c r="Z2401" s="72">
        <v>350</v>
      </c>
      <c r="AA2401" s="72">
        <v>1</v>
      </c>
      <c r="AB2401" s="72">
        <v>0</v>
      </c>
      <c r="AC2401" s="72">
        <v>0</v>
      </c>
      <c r="AD2401" s="72">
        <v>0</v>
      </c>
      <c r="AE2401" s="72">
        <v>0</v>
      </c>
      <c r="AF2401" s="72">
        <v>20</v>
      </c>
      <c r="AG2401" s="72">
        <v>1</v>
      </c>
      <c r="AH2401" s="72">
        <v>0</v>
      </c>
      <c r="AI2401" s="73">
        <v>0</v>
      </c>
      <c r="AJ2401" s="73">
        <v>101</v>
      </c>
      <c r="AK2401" s="73">
        <v>0</v>
      </c>
      <c r="AL2401" s="73">
        <v>10</v>
      </c>
      <c r="AM2401" s="72">
        <v>0</v>
      </c>
      <c r="AN2401" s="72">
        <v>0</v>
      </c>
      <c r="AO2401" s="72">
        <v>0</v>
      </c>
      <c r="AP2401" s="72">
        <v>1</v>
      </c>
      <c r="AQ2401" s="72">
        <v>1000</v>
      </c>
      <c r="AR2401" s="72">
        <v>0.4</v>
      </c>
      <c r="AS2401" s="72">
        <v>0</v>
      </c>
      <c r="AT2401" s="73">
        <v>0</v>
      </c>
      <c r="AU2401" s="72" t="s">
        <v>204</v>
      </c>
      <c r="AV2401" s="72"/>
      <c r="AW2401" s="71" t="s">
        <v>768</v>
      </c>
      <c r="AX2401" s="72" t="s">
        <v>221</v>
      </c>
      <c r="AY2401" s="74">
        <v>10000015</v>
      </c>
      <c r="AZ2401" s="74">
        <v>21000030</v>
      </c>
      <c r="BA2401" s="71" t="s">
        <v>2646</v>
      </c>
      <c r="BB2401" s="346" t="s">
        <v>5773</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1445</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1" customFormat="1" ht="20.1" customHeight="1" spans="1:78">
      <c r="C2402" s="72">
        <v>77010201</v>
      </c>
      <c r="D2402" s="71" t="s">
        <v>5774</v>
      </c>
      <c r="E2402" s="71" t="s">
        <v>1444</v>
      </c>
      <c r="F2402" s="72">
        <v>0</v>
      </c>
      <c r="G2402" s="72">
        <v>62011301</v>
      </c>
      <c r="H2402" s="72">
        <v>0</v>
      </c>
      <c r="I2402" s="75">
        <v>0</v>
      </c>
      <c r="J2402" s="72">
        <v>10</v>
      </c>
      <c r="K2402" s="72">
        <v>3</v>
      </c>
      <c r="L2402" s="72">
        <v>0</v>
      </c>
      <c r="M2402" s="72">
        <v>0</v>
      </c>
      <c r="N2402" s="72">
        <v>0</v>
      </c>
      <c r="O2402" s="72">
        <v>2</v>
      </c>
      <c r="P2402" s="72">
        <v>1</v>
      </c>
      <c r="Q2402" s="72">
        <v>1</v>
      </c>
      <c r="R2402" s="72">
        <v>0</v>
      </c>
      <c r="S2402" s="73">
        <v>0</v>
      </c>
      <c r="T2402" s="72">
        <v>0</v>
      </c>
      <c r="U2402" s="72">
        <v>1</v>
      </c>
      <c r="V2402" s="72">
        <v>2</v>
      </c>
      <c r="W2402" s="72">
        <v>0</v>
      </c>
      <c r="X2402" s="72">
        <v>0</v>
      </c>
      <c r="Y2402" s="19">
        <v>0</v>
      </c>
      <c r="Z2402" s="72">
        <v>350</v>
      </c>
      <c r="AA2402" s="72">
        <v>1</v>
      </c>
      <c r="AB2402" s="72">
        <v>0</v>
      </c>
      <c r="AC2402" s="72">
        <v>0</v>
      </c>
      <c r="AD2402" s="72">
        <v>0</v>
      </c>
      <c r="AE2402" s="72">
        <v>0</v>
      </c>
      <c r="AF2402" s="72">
        <v>0</v>
      </c>
      <c r="AG2402" s="72">
        <v>1</v>
      </c>
      <c r="AH2402" s="72">
        <v>0</v>
      </c>
      <c r="AI2402" s="73">
        <v>0</v>
      </c>
      <c r="AJ2402" s="73">
        <v>101</v>
      </c>
      <c r="AK2402" s="73">
        <v>0</v>
      </c>
      <c r="AL2402" s="73">
        <v>10</v>
      </c>
      <c r="AM2402" s="72">
        <v>0</v>
      </c>
      <c r="AN2402" s="72">
        <v>0</v>
      </c>
      <c r="AO2402" s="72">
        <v>0</v>
      </c>
      <c r="AP2402" s="72">
        <v>1</v>
      </c>
      <c r="AQ2402" s="72">
        <v>1000</v>
      </c>
      <c r="AR2402" s="72">
        <v>0</v>
      </c>
      <c r="AS2402" s="72">
        <v>0</v>
      </c>
      <c r="AT2402" s="73">
        <v>97050404</v>
      </c>
      <c r="AU2402" s="72" t="s">
        <v>204</v>
      </c>
      <c r="AV2402" s="72"/>
      <c r="AW2402" s="71" t="s">
        <v>204</v>
      </c>
      <c r="AX2402" s="72">
        <v>0</v>
      </c>
      <c r="AY2402" s="74">
        <v>0</v>
      </c>
      <c r="AZ2402" s="74">
        <v>0</v>
      </c>
      <c r="BA2402" s="71" t="s">
        <v>206</v>
      </c>
      <c r="BB2402" s="72">
        <v>0</v>
      </c>
      <c r="BC2402" s="75">
        <v>0</v>
      </c>
      <c r="BD2402" s="75">
        <v>0</v>
      </c>
      <c r="BE2402" s="114" t="str">
        <f>"&lt;color=#D3FD3A&gt;"&amp;D2865&amp;"(法杖武器技能):\n&lt;/color&gt;"&amp;BE2865&amp;"\n\n&lt;color=#D3FD3A&gt;"&amp;D2612&amp;"(魔法书武器技能):\n&lt;/color&gt;"&amp;BE2891</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ht="19.5" customHeight="1" spans="1:78">
      <c r="A2403" s="140"/>
      <c r="B2403" s="140"/>
      <c r="C2403" s="72">
        <v>77010202</v>
      </c>
      <c r="D2403" s="71" t="s">
        <v>5775</v>
      </c>
      <c r="E2403" s="71" t="s">
        <v>2501</v>
      </c>
      <c r="F2403" s="74">
        <v>1</v>
      </c>
      <c r="G2403" s="72">
        <v>62011301</v>
      </c>
      <c r="H2403" s="74">
        <v>0</v>
      </c>
      <c r="I2403" s="75">
        <v>0</v>
      </c>
      <c r="J2403" s="74">
        <v>1</v>
      </c>
      <c r="K2403" s="74">
        <v>0</v>
      </c>
      <c r="L2403" s="74">
        <v>0</v>
      </c>
      <c r="M2403" s="72">
        <v>0</v>
      </c>
      <c r="N2403" s="72">
        <v>0</v>
      </c>
      <c r="O2403" s="72">
        <v>1</v>
      </c>
      <c r="P2403" s="72">
        <v>0</v>
      </c>
      <c r="Q2403" s="72">
        <v>1</v>
      </c>
      <c r="R2403" s="72">
        <v>0</v>
      </c>
      <c r="S2403" s="73">
        <v>0</v>
      </c>
      <c r="T2403" s="72">
        <v>0</v>
      </c>
      <c r="U2403" s="72">
        <v>1</v>
      </c>
      <c r="V2403" s="72">
        <v>2</v>
      </c>
      <c r="W2403" s="72">
        <v>0</v>
      </c>
      <c r="X2403" s="72">
        <v>1.5</v>
      </c>
      <c r="Y2403" s="19">
        <v>0</v>
      </c>
      <c r="Z2403" s="72">
        <v>0</v>
      </c>
      <c r="AA2403" s="72">
        <v>0</v>
      </c>
      <c r="AB2403" s="72">
        <v>0</v>
      </c>
      <c r="AC2403" s="72">
        <v>0</v>
      </c>
      <c r="AD2403" s="72">
        <v>0</v>
      </c>
      <c r="AE2403" s="72">
        <v>1</v>
      </c>
      <c r="AF2403" s="72">
        <v>0</v>
      </c>
      <c r="AG2403" s="72">
        <v>1</v>
      </c>
      <c r="AH2403" s="72">
        <v>2</v>
      </c>
      <c r="AI2403" s="73">
        <v>0</v>
      </c>
      <c r="AJ2403" s="73">
        <v>2</v>
      </c>
      <c r="AK2403" s="73">
        <v>0</v>
      </c>
      <c r="AL2403" s="73">
        <v>2</v>
      </c>
      <c r="AM2403" s="72">
        <v>0</v>
      </c>
      <c r="AN2403" s="72">
        <v>0</v>
      </c>
      <c r="AO2403" s="72">
        <v>0</v>
      </c>
      <c r="AP2403" s="72">
        <v>0</v>
      </c>
      <c r="AQ2403" s="72">
        <v>5000</v>
      </c>
      <c r="AR2403" s="72">
        <v>0</v>
      </c>
      <c r="AS2403" s="72">
        <v>15</v>
      </c>
      <c r="AT2403" s="92">
        <v>0</v>
      </c>
      <c r="AU2403" s="324" t="s">
        <v>5692</v>
      </c>
      <c r="AV2403" s="93"/>
      <c r="AW2403" s="71" t="s">
        <v>204</v>
      </c>
      <c r="AX2403" s="72" t="s">
        <v>540</v>
      </c>
      <c r="AY2403" s="74">
        <v>10000007</v>
      </c>
      <c r="AZ2403" s="74">
        <v>77005205</v>
      </c>
      <c r="BA2403" s="71" t="s">
        <v>592</v>
      </c>
      <c r="BB2403" s="72" t="s">
        <v>2502</v>
      </c>
      <c r="BC2403" s="75">
        <v>0</v>
      </c>
      <c r="BD2403" s="75">
        <v>1</v>
      </c>
      <c r="BE2403" s="76" t="s">
        <v>2503</v>
      </c>
      <c r="BF2403" s="76" t="s">
        <v>2504</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5776</v>
      </c>
      <c r="BY2403" s="23"/>
      <c r="BZ2403" s="23"/>
    </row>
    <row r="2404" ht="19.5" customHeight="1" spans="1:78">
      <c r="A2404" s="140"/>
      <c r="B2404" s="140"/>
      <c r="C2404" s="72">
        <v>77010203</v>
      </c>
      <c r="D2404" s="71" t="s">
        <v>5777</v>
      </c>
      <c r="E2404" s="71" t="s">
        <v>2501</v>
      </c>
      <c r="F2404" s="74">
        <v>1</v>
      </c>
      <c r="G2404" s="72">
        <v>62011301</v>
      </c>
      <c r="H2404" s="74">
        <v>0</v>
      </c>
      <c r="I2404" s="75">
        <v>0</v>
      </c>
      <c r="J2404" s="74">
        <v>1</v>
      </c>
      <c r="K2404" s="74">
        <v>0</v>
      </c>
      <c r="L2404" s="74">
        <v>0</v>
      </c>
      <c r="M2404" s="72">
        <v>0</v>
      </c>
      <c r="N2404" s="72">
        <v>0</v>
      </c>
      <c r="O2404" s="72">
        <v>9</v>
      </c>
      <c r="P2404" s="72">
        <v>0</v>
      </c>
      <c r="Q2404" s="72">
        <v>1</v>
      </c>
      <c r="R2404" s="72">
        <v>0</v>
      </c>
      <c r="S2404" s="73">
        <v>0</v>
      </c>
      <c r="T2404" s="72">
        <v>0</v>
      </c>
      <c r="U2404" s="72">
        <v>1</v>
      </c>
      <c r="V2404" s="72">
        <v>2</v>
      </c>
      <c r="W2404" s="72">
        <v>0</v>
      </c>
      <c r="X2404" s="72">
        <v>0</v>
      </c>
      <c r="Y2404" s="19">
        <v>0</v>
      </c>
      <c r="Z2404" s="72">
        <v>0</v>
      </c>
      <c r="AA2404" s="72">
        <v>0</v>
      </c>
      <c r="AB2404" s="72">
        <v>0</v>
      </c>
      <c r="AC2404" s="72">
        <v>0</v>
      </c>
      <c r="AD2404" s="72">
        <v>0</v>
      </c>
      <c r="AE2404" s="72">
        <v>1</v>
      </c>
      <c r="AF2404" s="72">
        <v>0</v>
      </c>
      <c r="AG2404" s="72">
        <v>1</v>
      </c>
      <c r="AH2404" s="72">
        <v>0</v>
      </c>
      <c r="AI2404" s="73">
        <v>0</v>
      </c>
      <c r="AJ2404" s="73">
        <v>0</v>
      </c>
      <c r="AK2404" s="73">
        <v>0</v>
      </c>
      <c r="AL2404" s="73">
        <v>2</v>
      </c>
      <c r="AM2404" s="72">
        <v>0</v>
      </c>
      <c r="AN2404" s="72">
        <v>0</v>
      </c>
      <c r="AO2404" s="72">
        <v>0</v>
      </c>
      <c r="AP2404" s="72">
        <v>0</v>
      </c>
      <c r="AQ2404" s="72">
        <v>5000</v>
      </c>
      <c r="AR2404" s="72">
        <v>0</v>
      </c>
      <c r="AS2404" s="72">
        <v>0</v>
      </c>
      <c r="AT2404" s="92">
        <v>0</v>
      </c>
      <c r="AU2404" s="93">
        <v>0</v>
      </c>
      <c r="AV2404" s="93"/>
      <c r="AW2404" s="71" t="s">
        <v>204</v>
      </c>
      <c r="AX2404" s="72">
        <v>0</v>
      </c>
      <c r="AY2404" s="74">
        <v>0</v>
      </c>
      <c r="AZ2404" s="74">
        <v>0</v>
      </c>
      <c r="BA2404" s="71" t="s">
        <v>206</v>
      </c>
      <c r="BB2404" s="72">
        <v>0</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5778</v>
      </c>
      <c r="BY2404" s="23"/>
      <c r="BZ2404" s="23">
        <v>1</v>
      </c>
    </row>
    <row r="2405" ht="19.5" customHeight="1" spans="1:78">
      <c r="A2405" s="140"/>
      <c r="B2405" s="140"/>
      <c r="C2405" s="72">
        <v>77010204</v>
      </c>
      <c r="D2405" s="71" t="s">
        <v>5779</v>
      </c>
      <c r="E2405" s="71" t="s">
        <v>2501</v>
      </c>
      <c r="F2405" s="74">
        <v>1</v>
      </c>
      <c r="G2405" s="72">
        <v>62011301</v>
      </c>
      <c r="H2405" s="74">
        <v>0</v>
      </c>
      <c r="I2405" s="75">
        <v>0</v>
      </c>
      <c r="J2405" s="74">
        <v>1</v>
      </c>
      <c r="K2405" s="74">
        <v>0</v>
      </c>
      <c r="L2405" s="74">
        <v>0</v>
      </c>
      <c r="M2405" s="72">
        <v>0</v>
      </c>
      <c r="N2405" s="72">
        <v>0</v>
      </c>
      <c r="O2405" s="72">
        <v>1</v>
      </c>
      <c r="P2405" s="72">
        <v>0</v>
      </c>
      <c r="Q2405" s="72">
        <v>0</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73">
        <v>97050406</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c r="BY2405" s="23"/>
      <c r="BZ2405" s="23">
        <v>1</v>
      </c>
    </row>
  </sheetData>
  <autoFilter xmlns:etc="http://www.wps.cn/officeDocument/2017/etCustomData" ref="BA1:BA2404"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2025-12-23T12:09:52Z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