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rthur/Desktop/"/>
    </mc:Choice>
  </mc:AlternateContent>
  <bookViews>
    <workbookView xWindow="0" yWindow="0" windowWidth="28800" windowHeight="1800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" i="2" l="1"/>
  <c r="K4" i="2"/>
  <c r="K6" i="2"/>
  <c r="K5" i="2"/>
  <c r="K2" i="2"/>
  <c r="K7" i="2"/>
  <c r="K8" i="2"/>
  <c r="K9" i="2"/>
  <c r="K10" i="2"/>
  <c r="K11" i="2"/>
  <c r="K12" i="2"/>
  <c r="K13" i="2"/>
  <c r="J14" i="2"/>
  <c r="K14" i="2"/>
  <c r="J15" i="2"/>
  <c r="K15" i="2"/>
  <c r="J16" i="2"/>
  <c r="K16" i="2"/>
  <c r="K17" i="2"/>
  <c r="K18" i="2"/>
  <c r="K19" i="2"/>
  <c r="K20" i="2"/>
  <c r="J21" i="2"/>
  <c r="K21" i="2"/>
  <c r="K22" i="2"/>
  <c r="K23" i="2"/>
  <c r="E4" i="2"/>
  <c r="E5" i="2"/>
  <c r="E6" i="2"/>
  <c r="E18" i="2"/>
  <c r="E17" i="2"/>
  <c r="E19" i="2"/>
  <c r="E20" i="2"/>
  <c r="D2" i="2"/>
  <c r="E2" i="2"/>
  <c r="D3" i="2"/>
  <c r="E3" i="2"/>
  <c r="D7" i="2"/>
  <c r="E7" i="2"/>
  <c r="D8" i="2"/>
  <c r="E8" i="2"/>
  <c r="D9" i="2"/>
  <c r="E9" i="2"/>
  <c r="D10" i="2"/>
  <c r="E10" i="2"/>
  <c r="D11" i="2"/>
  <c r="E11" i="2"/>
  <c r="D12" i="2"/>
  <c r="E12" i="2"/>
  <c r="D13" i="2"/>
  <c r="E13" i="2"/>
  <c r="D14" i="2"/>
  <c r="E14" i="2"/>
  <c r="D15" i="2"/>
  <c r="E15" i="2"/>
  <c r="D16" i="2"/>
  <c r="E16" i="2"/>
  <c r="D21" i="2"/>
  <c r="E21" i="2"/>
  <c r="E22" i="2"/>
  <c r="E23" i="2"/>
  <c r="N3" i="1"/>
  <c r="P3" i="1"/>
  <c r="P2" i="1"/>
  <c r="N2" i="1"/>
</calcChain>
</file>

<file path=xl/sharedStrings.xml><?xml version="1.0" encoding="utf-8"?>
<sst xmlns="http://schemas.openxmlformats.org/spreadsheetml/2006/main" count="102" uniqueCount="70">
  <si>
    <t>NAmes</t>
  </si>
  <si>
    <t>Y</t>
  </si>
  <si>
    <t>No</t>
  </si>
  <si>
    <t>N</t>
  </si>
  <si>
    <t>neighborhood</t>
  </si>
  <si>
    <t>utilities</t>
  </si>
  <si>
    <t>exter.qual</t>
  </si>
  <si>
    <t>heating</t>
  </si>
  <si>
    <t>central.air</t>
  </si>
  <si>
    <t>bedroom.abvgr</t>
  </si>
  <si>
    <t>function</t>
  </si>
  <si>
    <t>garage.cars</t>
  </si>
  <si>
    <t>paved.drive</t>
  </si>
  <si>
    <t>wood.deck.sf</t>
  </si>
  <si>
    <t>housestyle</t>
  </si>
  <si>
    <t>ms.subclass</t>
  </si>
  <si>
    <t>logyear.built</t>
  </si>
  <si>
    <t>lot.area</t>
  </si>
  <si>
    <t>logyear.remod.add</t>
  </si>
  <si>
    <t>overall.qual</t>
  </si>
  <si>
    <t>bsmt.exposure</t>
  </si>
  <si>
    <t>bsmt.type1</t>
  </si>
  <si>
    <t>overall.cond</t>
  </si>
  <si>
    <t>totalsq</t>
  </si>
  <si>
    <t>train</t>
  </si>
  <si>
    <t>test</t>
  </si>
  <si>
    <t>allpub</t>
  </si>
  <si>
    <t>1story</t>
  </si>
  <si>
    <t>ta</t>
  </si>
  <si>
    <t>gasa</t>
  </si>
  <si>
    <t>typ</t>
  </si>
  <si>
    <t>unf</t>
  </si>
  <si>
    <t>mn</t>
  </si>
  <si>
    <t>Brkside</t>
  </si>
  <si>
    <t>1.5fin</t>
  </si>
  <si>
    <t>coef</t>
  </si>
  <si>
    <t>NeighborhoodBrkSide</t>
  </si>
  <si>
    <t>NeighborhoodNAmes</t>
  </si>
  <si>
    <t>Exter.QualTA</t>
  </si>
  <si>
    <t>Central.AirY</t>
  </si>
  <si>
    <t>Bedroom.AbvGr</t>
  </si>
  <si>
    <t>FunctionalTyp</t>
  </si>
  <si>
    <t>Garage.Cars</t>
  </si>
  <si>
    <t>Paved.DriveY</t>
  </si>
  <si>
    <t>Wood.Deck.SF</t>
  </si>
  <si>
    <t>log(Year.Built)</t>
  </si>
  <si>
    <t>sqrt(Lot.Area)</t>
  </si>
  <si>
    <t>log(Year.Remod.Add)</t>
  </si>
  <si>
    <t>Overall.Qual</t>
  </si>
  <si>
    <t>Bsmt.ExposureNo</t>
  </si>
  <si>
    <t>Bsmt.ExposureNo Basement</t>
  </si>
  <si>
    <t>BsmtFin.Type.1No Basement</t>
  </si>
  <si>
    <t>Overall.Cond</t>
  </si>
  <si>
    <t>log(TotalSq)</t>
  </si>
  <si>
    <t>x</t>
  </si>
  <si>
    <t>x-transformed</t>
  </si>
  <si>
    <t>BrkSide</t>
  </si>
  <si>
    <t>TA</t>
  </si>
  <si>
    <t>GasA</t>
  </si>
  <si>
    <t>Paved.DriveN</t>
  </si>
  <si>
    <t>House.Style1.5Fin</t>
  </si>
  <si>
    <t>(Intercept)</t>
  </si>
  <si>
    <t>MS.SubClass70</t>
  </si>
  <si>
    <t>HeatingGasA</t>
  </si>
  <si>
    <t>TRAIN</t>
  </si>
  <si>
    <t>TEST</t>
  </si>
  <si>
    <t>PRICE</t>
  </si>
  <si>
    <t>House.Style1STORY</t>
  </si>
  <si>
    <t>MS.SubClass20</t>
  </si>
  <si>
    <t>PREDICTED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</si>
</sst>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1"/>
      <color rgb="FF555555"/>
      <name val="Lucida Sans"/>
    </font>
    <font>
      <sz val="11"/>
      <color theme="1"/>
      <name val="Lucida Sans"/>
    </font>
    <font>
      <sz val="11"/>
      <color rgb="FF333333"/>
      <name val="Lucida Sans"/>
    </font>
    <font>
      <sz val="11"/>
      <color theme="1"/>
      <name val="Calibri"/>
      <family val="2"/>
      <scheme val="minor"/>
    </font>
    <font>
      <sz val="11"/>
      <color rgb="FF000000"/>
      <name val="Lucida Sans"/>
    </font>
    <font>
      <sz val="12"/>
      <color rgb="FF000000"/>
      <name val="Monaco"/>
      <family val="3"/>
    </font>
    <font>
      <sz val="12"/>
      <color theme="1"/>
      <name val="Calibri"/>
    </font>
    <font>
      <b/>
      <sz val="12"/>
      <color theme="1"/>
      <name val="Calibri"/>
    </font>
    <font>
      <b/>
      <sz val="12"/>
      <color rgb="FF555555"/>
      <name val="Calibri"/>
    </font>
    <font>
      <sz val="12"/>
      <color rgb="FF000000"/>
      <name val="Lucida Sans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NumberFormat="1" applyFont="1"/>
    <xf numFmtId="0" fontId="5" fillId="0" borderId="0" xfId="0" applyFont="1"/>
    <xf numFmtId="0" fontId="0" fillId="0" borderId="0" xfId="0" applyAlignment="1">
      <alignment horizontal="left"/>
    </xf>
    <xf numFmtId="0" fontId="6" fillId="0" borderId="0" xfId="0" applyFont="1"/>
    <xf numFmtId="0" fontId="0" fillId="0" borderId="0" xfId="0" applyFill="1"/>
    <xf numFmtId="0" fontId="1" fillId="0" borderId="0" xfId="0" applyFont="1"/>
    <xf numFmtId="0" fontId="8" fillId="0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11" fontId="10" fillId="0" borderId="0" xfId="0" applyNumberFormat="1" applyFont="1" applyAlignment="1">
      <alignment horizontal="left" vertical="center"/>
    </xf>
    <xf numFmtId="11" fontId="7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7" fillId="0" borderId="0" xfId="0" applyNumberFormat="1" applyFont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11" fontId="11" fillId="0" borderId="0" xfId="0" applyNumberFormat="1" applyFont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11" fontId="11" fillId="2" borderId="0" xfId="0" applyNumberFormat="1" applyFont="1" applyFill="1" applyAlignment="1">
      <alignment horizontal="left" vertical="center"/>
    </xf>
    <xf numFmtId="0" fontId="7" fillId="2" borderId="0" xfId="0" applyNumberFormat="1" applyFont="1" applyFill="1" applyAlignment="1">
      <alignment horizontal="left" vertical="center"/>
    </xf>
    <xf numFmtId="11" fontId="7" fillId="2" borderId="0" xfId="0" applyNumberFormat="1" applyFont="1" applyFill="1" applyAlignment="1">
      <alignment horizontal="left" vertical="center"/>
    </xf>
    <xf numFmtId="0" fontId="10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33"/>
  <sheetViews>
    <sheetView workbookViewId="0">
      <pane xSplit="1" ySplit="1" topLeftCell="R2" activePane="bottomRight" state="frozen"/>
      <selection pane="topRight" activeCell="B1" sqref="B1"/>
      <selection pane="bottomLeft" activeCell="A2" sqref="A2"/>
      <selection pane="bottomRight" sqref="A1:U3"/>
    </sheetView>
  </sheetViews>
  <sheetFormatPr baseColWidth="10" defaultRowHeight="16" x14ac:dyDescent="0.2"/>
  <sheetData>
    <row r="1" spans="1:21" x14ac:dyDescent="0.2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</row>
    <row r="2" spans="1:21" x14ac:dyDescent="0.2">
      <c r="A2" t="s">
        <v>25</v>
      </c>
      <c r="B2" t="s">
        <v>0</v>
      </c>
      <c r="C2" t="s">
        <v>26</v>
      </c>
      <c r="D2" t="s">
        <v>28</v>
      </c>
      <c r="E2" t="s">
        <v>29</v>
      </c>
      <c r="F2" t="s">
        <v>1</v>
      </c>
      <c r="G2">
        <v>3</v>
      </c>
      <c r="H2" t="s">
        <v>30</v>
      </c>
      <c r="I2">
        <v>2</v>
      </c>
      <c r="J2" t="s">
        <v>1</v>
      </c>
      <c r="K2">
        <v>0</v>
      </c>
      <c r="L2" t="s">
        <v>27</v>
      </c>
      <c r="M2">
        <v>20</v>
      </c>
      <c r="N2">
        <f>LOG(1969)</f>
        <v>3.2942457161381182</v>
      </c>
      <c r="O2">
        <v>11727</v>
      </c>
      <c r="P2">
        <f>LOG(1969)</f>
        <v>3.2942457161381182</v>
      </c>
      <c r="Q2">
        <v>7</v>
      </c>
      <c r="R2" t="s">
        <v>32</v>
      </c>
      <c r="S2" t="s">
        <v>31</v>
      </c>
      <c r="T2">
        <v>6</v>
      </c>
      <c r="U2">
        <v>1851</v>
      </c>
    </row>
    <row r="3" spans="1:21" x14ac:dyDescent="0.2">
      <c r="A3" t="s">
        <v>24</v>
      </c>
      <c r="B3" t="s">
        <v>33</v>
      </c>
      <c r="C3" t="s">
        <v>26</v>
      </c>
      <c r="D3" t="s">
        <v>28</v>
      </c>
      <c r="E3" t="s">
        <v>29</v>
      </c>
      <c r="F3" t="s">
        <v>1</v>
      </c>
      <c r="G3">
        <v>3</v>
      </c>
      <c r="H3" t="s">
        <v>30</v>
      </c>
      <c r="I3">
        <v>1</v>
      </c>
      <c r="J3" t="s">
        <v>3</v>
      </c>
      <c r="K3">
        <v>244</v>
      </c>
      <c r="L3" t="s">
        <v>34</v>
      </c>
      <c r="M3">
        <v>70</v>
      </c>
      <c r="N3">
        <f>LOG(1930)</f>
        <v>3.2855573090077739</v>
      </c>
      <c r="O3">
        <v>4960</v>
      </c>
      <c r="P3">
        <f>LOG(1982)</f>
        <v>3.2971036501492565</v>
      </c>
      <c r="Q3">
        <v>5</v>
      </c>
      <c r="R3" t="s">
        <v>2</v>
      </c>
      <c r="S3" t="s">
        <v>31</v>
      </c>
      <c r="T3">
        <v>7</v>
      </c>
      <c r="U3">
        <v>1654</v>
      </c>
    </row>
    <row r="4" spans="1:21" x14ac:dyDescent="0.2">
      <c r="A4" t="s">
        <v>35</v>
      </c>
    </row>
    <row r="60" spans="1:82" x14ac:dyDescent="0.2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</row>
    <row r="61" spans="1:82" x14ac:dyDescent="0.2">
      <c r="A61" s="1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</row>
    <row r="62" spans="1:82" x14ac:dyDescent="0.2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</row>
    <row r="63" spans="1:82" x14ac:dyDescent="0.2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</row>
    <row r="64" spans="1:82" x14ac:dyDescent="0.2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</row>
    <row r="65" spans="1:82" x14ac:dyDescent="0.2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</row>
    <row r="66" spans="1:82" x14ac:dyDescent="0.2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</row>
    <row r="67" spans="1:82" x14ac:dyDescent="0.2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</row>
    <row r="68" spans="1:82" x14ac:dyDescent="0.2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</row>
    <row r="69" spans="1:82" x14ac:dyDescent="0.2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</row>
    <row r="70" spans="1:82" x14ac:dyDescent="0.2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</row>
    <row r="71" spans="1:82" x14ac:dyDescent="0.2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</row>
    <row r="72" spans="1:82" x14ac:dyDescent="0.2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</row>
    <row r="73" spans="1:82" x14ac:dyDescent="0.2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</row>
    <row r="74" spans="1:82" x14ac:dyDescent="0.2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</row>
    <row r="75" spans="1:82" x14ac:dyDescent="0.2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</row>
    <row r="76" spans="1:82" x14ac:dyDescent="0.2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</row>
    <row r="77" spans="1:82" x14ac:dyDescent="0.2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</row>
    <row r="78" spans="1:82" x14ac:dyDescent="0.2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</row>
    <row r="79" spans="1:82" x14ac:dyDescent="0.2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</row>
    <row r="80" spans="1:82" x14ac:dyDescent="0.2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</row>
    <row r="81" spans="1:82" x14ac:dyDescent="0.2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</row>
    <row r="82" spans="1:82" x14ac:dyDescent="0.2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</row>
    <row r="83" spans="1:82" x14ac:dyDescent="0.2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</row>
    <row r="84" spans="1:82" x14ac:dyDescent="0.2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</row>
    <row r="85" spans="1:82" x14ac:dyDescent="0.2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</row>
    <row r="86" spans="1:82" x14ac:dyDescent="0.2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</row>
    <row r="87" spans="1:82" x14ac:dyDescent="0.2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</row>
    <row r="88" spans="1:82" x14ac:dyDescent="0.2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</row>
    <row r="89" spans="1:82" x14ac:dyDescent="0.2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</row>
    <row r="90" spans="1:82" x14ac:dyDescent="0.2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</row>
    <row r="91" spans="1:82" x14ac:dyDescent="0.2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</row>
    <row r="92" spans="1:82" x14ac:dyDescent="0.2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</row>
    <row r="93" spans="1:82" x14ac:dyDescent="0.2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</row>
    <row r="94" spans="1:82" x14ac:dyDescent="0.2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</row>
    <row r="95" spans="1:82" x14ac:dyDescent="0.2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</row>
    <row r="96" spans="1:82" x14ac:dyDescent="0.2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</row>
    <row r="97" spans="1:82" x14ac:dyDescent="0.2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</row>
    <row r="98" spans="1:82" x14ac:dyDescent="0.2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</row>
    <row r="99" spans="1:82" x14ac:dyDescent="0.2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</row>
    <row r="100" spans="1:82" x14ac:dyDescent="0.2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</row>
    <row r="101" spans="1:82" x14ac:dyDescent="0.2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</row>
    <row r="102" spans="1:82" x14ac:dyDescent="0.2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</row>
    <row r="103" spans="1:82" x14ac:dyDescent="0.2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</row>
    <row r="104" spans="1:82" x14ac:dyDescent="0.2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</row>
    <row r="105" spans="1:82" x14ac:dyDescent="0.2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</row>
    <row r="106" spans="1:82" x14ac:dyDescent="0.2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</row>
    <row r="107" spans="1:82" x14ac:dyDescent="0.2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</row>
    <row r="108" spans="1:82" x14ac:dyDescent="0.2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</row>
    <row r="109" spans="1:82" x14ac:dyDescent="0.2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</row>
    <row r="110" spans="1:82" x14ac:dyDescent="0.2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</row>
    <row r="111" spans="1:82" x14ac:dyDescent="0.2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</row>
    <row r="112" spans="1:82" x14ac:dyDescent="0.2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</row>
    <row r="113" spans="1:82" x14ac:dyDescent="0.2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</row>
    <row r="114" spans="1:82" x14ac:dyDescent="0.2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</row>
    <row r="115" spans="1:82" x14ac:dyDescent="0.2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</row>
    <row r="116" spans="1:82" x14ac:dyDescent="0.2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</row>
    <row r="117" spans="1:82" x14ac:dyDescent="0.2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</row>
    <row r="118" spans="1:82" x14ac:dyDescent="0.2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</row>
    <row r="119" spans="1:82" x14ac:dyDescent="0.2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</row>
    <row r="120" spans="1:82" x14ac:dyDescent="0.2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</row>
    <row r="121" spans="1:82" x14ac:dyDescent="0.2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</row>
    <row r="122" spans="1:82" x14ac:dyDescent="0.2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</row>
    <row r="123" spans="1:82" x14ac:dyDescent="0.2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</row>
    <row r="124" spans="1:82" x14ac:dyDescent="0.2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</row>
    <row r="125" spans="1:82" x14ac:dyDescent="0.2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</row>
    <row r="126" spans="1:82" x14ac:dyDescent="0.2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</row>
    <row r="127" spans="1:82" x14ac:dyDescent="0.2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</row>
    <row r="128" spans="1:82" x14ac:dyDescent="0.2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</row>
    <row r="129" spans="1:82" x14ac:dyDescent="0.2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</row>
    <row r="130" spans="1:82" x14ac:dyDescent="0.2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</row>
    <row r="131" spans="1:82" x14ac:dyDescent="0.2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</row>
    <row r="132" spans="1:82" x14ac:dyDescent="0.2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</row>
    <row r="133" spans="1:82" x14ac:dyDescent="0.2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</row>
    <row r="134" spans="1:82" x14ac:dyDescent="0.2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</row>
    <row r="135" spans="1:82" x14ac:dyDescent="0.2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</row>
    <row r="136" spans="1:82" x14ac:dyDescent="0.2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</row>
    <row r="137" spans="1:82" x14ac:dyDescent="0.2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</row>
    <row r="138" spans="1:82" x14ac:dyDescent="0.2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</row>
    <row r="139" spans="1:82" x14ac:dyDescent="0.2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</row>
    <row r="140" spans="1:82" x14ac:dyDescent="0.2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</row>
    <row r="141" spans="1:82" x14ac:dyDescent="0.2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</row>
    <row r="142" spans="1:82" x14ac:dyDescent="0.2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</row>
    <row r="143" spans="1:82" x14ac:dyDescent="0.2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</row>
    <row r="144" spans="1:82" x14ac:dyDescent="0.2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</row>
    <row r="145" spans="1:82" x14ac:dyDescent="0.2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</row>
    <row r="146" spans="1:82" x14ac:dyDescent="0.2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</row>
    <row r="147" spans="1:82" x14ac:dyDescent="0.2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</row>
    <row r="148" spans="1:82" x14ac:dyDescent="0.2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</row>
    <row r="149" spans="1:82" x14ac:dyDescent="0.2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</row>
    <row r="150" spans="1:82" x14ac:dyDescent="0.2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</row>
    <row r="151" spans="1:82" x14ac:dyDescent="0.2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</row>
    <row r="152" spans="1:82" x14ac:dyDescent="0.2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</row>
    <row r="153" spans="1:82" x14ac:dyDescent="0.2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</row>
    <row r="154" spans="1:82" x14ac:dyDescent="0.2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</row>
    <row r="155" spans="1:82" x14ac:dyDescent="0.2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</row>
    <row r="156" spans="1:82" x14ac:dyDescent="0.2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</row>
    <row r="157" spans="1:82" x14ac:dyDescent="0.2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</row>
    <row r="158" spans="1:82" x14ac:dyDescent="0.2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</row>
    <row r="159" spans="1:82" x14ac:dyDescent="0.2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</row>
    <row r="160" spans="1:82" x14ac:dyDescent="0.2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</row>
    <row r="161" spans="1:82" x14ac:dyDescent="0.2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</row>
    <row r="162" spans="1:82" x14ac:dyDescent="0.2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</row>
    <row r="163" spans="1:82" x14ac:dyDescent="0.2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</row>
    <row r="164" spans="1:82" x14ac:dyDescent="0.2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</row>
    <row r="165" spans="1:82" x14ac:dyDescent="0.2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</row>
    <row r="166" spans="1:82" x14ac:dyDescent="0.2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</row>
    <row r="167" spans="1:82" x14ac:dyDescent="0.2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</row>
    <row r="168" spans="1:82" x14ac:dyDescent="0.2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</row>
    <row r="169" spans="1:82" x14ac:dyDescent="0.2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</row>
    <row r="170" spans="1:82" x14ac:dyDescent="0.2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</row>
    <row r="171" spans="1:82" x14ac:dyDescent="0.2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</row>
    <row r="172" spans="1:82" x14ac:dyDescent="0.2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</row>
    <row r="173" spans="1:82" x14ac:dyDescent="0.2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</row>
    <row r="174" spans="1:82" x14ac:dyDescent="0.2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</row>
    <row r="175" spans="1:82" x14ac:dyDescent="0.2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</row>
    <row r="176" spans="1:82" x14ac:dyDescent="0.2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</row>
    <row r="177" spans="1:82" x14ac:dyDescent="0.2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</row>
    <row r="178" spans="1:82" x14ac:dyDescent="0.2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</row>
    <row r="179" spans="1:82" x14ac:dyDescent="0.2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</row>
    <row r="180" spans="1:82" x14ac:dyDescent="0.2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</row>
    <row r="181" spans="1:82" x14ac:dyDescent="0.2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</row>
    <row r="182" spans="1:82" x14ac:dyDescent="0.2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</row>
    <row r="183" spans="1:82" x14ac:dyDescent="0.2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</row>
    <row r="184" spans="1:82" x14ac:dyDescent="0.2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</row>
    <row r="185" spans="1:82" x14ac:dyDescent="0.2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</row>
    <row r="186" spans="1:82" x14ac:dyDescent="0.2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</row>
    <row r="187" spans="1:82" x14ac:dyDescent="0.2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</row>
    <row r="188" spans="1:82" x14ac:dyDescent="0.2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</row>
    <row r="189" spans="1:82" x14ac:dyDescent="0.2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</row>
    <row r="190" spans="1:82" x14ac:dyDescent="0.2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</row>
    <row r="191" spans="1:82" x14ac:dyDescent="0.2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</row>
    <row r="192" spans="1:82" x14ac:dyDescent="0.2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</row>
    <row r="193" spans="1:82" x14ac:dyDescent="0.2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</row>
    <row r="194" spans="1:82" x14ac:dyDescent="0.2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</row>
    <row r="195" spans="1:82" x14ac:dyDescent="0.2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</row>
    <row r="196" spans="1:82" x14ac:dyDescent="0.2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</row>
    <row r="197" spans="1:82" x14ac:dyDescent="0.2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</row>
    <row r="198" spans="1:82" x14ac:dyDescent="0.2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</row>
    <row r="199" spans="1:82" x14ac:dyDescent="0.2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</row>
    <row r="200" spans="1:82" x14ac:dyDescent="0.2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</row>
    <row r="201" spans="1:82" x14ac:dyDescent="0.2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</row>
    <row r="202" spans="1:82" x14ac:dyDescent="0.2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</row>
    <row r="203" spans="1:82" x14ac:dyDescent="0.2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</row>
    <row r="204" spans="1:82" x14ac:dyDescent="0.2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</row>
    <row r="205" spans="1:82" x14ac:dyDescent="0.2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</row>
    <row r="206" spans="1:82" x14ac:dyDescent="0.2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</row>
    <row r="207" spans="1:82" x14ac:dyDescent="0.2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</row>
    <row r="208" spans="1:82" x14ac:dyDescent="0.2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</row>
    <row r="209" spans="1:82" x14ac:dyDescent="0.2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</row>
    <row r="210" spans="1:82" x14ac:dyDescent="0.2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</row>
    <row r="211" spans="1:82" x14ac:dyDescent="0.2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</row>
    <row r="212" spans="1:82" x14ac:dyDescent="0.2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</row>
    <row r="213" spans="1:82" x14ac:dyDescent="0.2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</row>
    <row r="214" spans="1:82" x14ac:dyDescent="0.2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</row>
    <row r="215" spans="1:82" x14ac:dyDescent="0.2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</row>
    <row r="216" spans="1:82" x14ac:dyDescent="0.2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</row>
    <row r="217" spans="1:82" x14ac:dyDescent="0.2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</row>
    <row r="218" spans="1:82" x14ac:dyDescent="0.2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</row>
    <row r="219" spans="1:82" x14ac:dyDescent="0.2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</row>
    <row r="220" spans="1:82" x14ac:dyDescent="0.2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</row>
    <row r="221" spans="1:82" x14ac:dyDescent="0.2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</row>
    <row r="222" spans="1:82" x14ac:dyDescent="0.2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</row>
    <row r="223" spans="1:82" x14ac:dyDescent="0.2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</row>
    <row r="224" spans="1:82" x14ac:dyDescent="0.2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</row>
    <row r="225" spans="1:82" x14ac:dyDescent="0.2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</row>
    <row r="226" spans="1:82" x14ac:dyDescent="0.2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</row>
    <row r="227" spans="1:82" x14ac:dyDescent="0.2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</row>
    <row r="228" spans="1:82" x14ac:dyDescent="0.2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</row>
    <row r="229" spans="1:82" x14ac:dyDescent="0.2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</row>
    <row r="230" spans="1:82" x14ac:dyDescent="0.2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</row>
    <row r="231" spans="1:82" x14ac:dyDescent="0.2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</row>
    <row r="232" spans="1:82" x14ac:dyDescent="0.2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</row>
    <row r="233" spans="1:82" x14ac:dyDescent="0.2">
      <c r="A233" s="3"/>
    </row>
  </sheetData>
  <mergeCells count="80">
    <mergeCell ref="C60:C61"/>
    <mergeCell ref="B60:B61"/>
    <mergeCell ref="I60:I61"/>
    <mergeCell ref="H60:H61"/>
    <mergeCell ref="G60:G61"/>
    <mergeCell ref="F60:F61"/>
    <mergeCell ref="E60:E61"/>
    <mergeCell ref="D60:D61"/>
    <mergeCell ref="J60:J61"/>
    <mergeCell ref="U60:U61"/>
    <mergeCell ref="T60:T61"/>
    <mergeCell ref="S60:S61"/>
    <mergeCell ref="R60:R61"/>
    <mergeCell ref="Q60:Q61"/>
    <mergeCell ref="P60:P61"/>
    <mergeCell ref="O60:O61"/>
    <mergeCell ref="N60:N61"/>
    <mergeCell ref="M60:M61"/>
    <mergeCell ref="L60:L61"/>
    <mergeCell ref="K60:K61"/>
    <mergeCell ref="V60:V61"/>
    <mergeCell ref="AG60:AG61"/>
    <mergeCell ref="AF60:AF61"/>
    <mergeCell ref="AE60:AE61"/>
    <mergeCell ref="AD60:AD61"/>
    <mergeCell ref="AC60:AC61"/>
    <mergeCell ref="AB60:AB61"/>
    <mergeCell ref="AA60:AA61"/>
    <mergeCell ref="Z60:Z61"/>
    <mergeCell ref="Y60:Y61"/>
    <mergeCell ref="X60:X61"/>
    <mergeCell ref="W60:W61"/>
    <mergeCell ref="AH60:AH61"/>
    <mergeCell ref="AS60:AS61"/>
    <mergeCell ref="AR60:AR61"/>
    <mergeCell ref="AQ60:AQ61"/>
    <mergeCell ref="AP60:AP61"/>
    <mergeCell ref="AO60:AO61"/>
    <mergeCell ref="AN60:AN61"/>
    <mergeCell ref="AM60:AM61"/>
    <mergeCell ref="AL60:AL61"/>
    <mergeCell ref="AK60:AK61"/>
    <mergeCell ref="AJ60:AJ61"/>
    <mergeCell ref="AI60:AI61"/>
    <mergeCell ref="AT60:AT61"/>
    <mergeCell ref="BE60:BE61"/>
    <mergeCell ref="BD60:BD61"/>
    <mergeCell ref="BC60:BC61"/>
    <mergeCell ref="BB60:BB61"/>
    <mergeCell ref="BA60:BA61"/>
    <mergeCell ref="AZ60:AZ61"/>
    <mergeCell ref="AY60:AY61"/>
    <mergeCell ref="AX60:AX61"/>
    <mergeCell ref="AW60:AW61"/>
    <mergeCell ref="AV60:AV61"/>
    <mergeCell ref="AU60:AU61"/>
    <mergeCell ref="BF60:BF61"/>
    <mergeCell ref="BQ60:BQ61"/>
    <mergeCell ref="BP60:BP61"/>
    <mergeCell ref="BO60:BO61"/>
    <mergeCell ref="BN60:BN61"/>
    <mergeCell ref="BM60:BM61"/>
    <mergeCell ref="BL60:BL61"/>
    <mergeCell ref="BK60:BK61"/>
    <mergeCell ref="BJ60:BJ61"/>
    <mergeCell ref="BI60:BI61"/>
    <mergeCell ref="BH60:BH61"/>
    <mergeCell ref="BG60:BG61"/>
    <mergeCell ref="BR60:BR61"/>
    <mergeCell ref="CC60:CC61"/>
    <mergeCell ref="CB60:CB61"/>
    <mergeCell ref="CA60:CA61"/>
    <mergeCell ref="BZ60:BZ61"/>
    <mergeCell ref="BY60:BY61"/>
    <mergeCell ref="BX60:BX61"/>
    <mergeCell ref="BW60:BW61"/>
    <mergeCell ref="BV60:BV61"/>
    <mergeCell ref="BU60:BU61"/>
    <mergeCell ref="BT60:BT61"/>
    <mergeCell ref="BS60:BS6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workbookViewId="0">
      <selection activeCell="E25" sqref="E25"/>
    </sheetView>
  </sheetViews>
  <sheetFormatPr baseColWidth="10" defaultRowHeight="16" x14ac:dyDescent="0.2"/>
  <cols>
    <col min="1" max="1" width="25.5" style="8" customWidth="1"/>
    <col min="2" max="2" width="11" style="6" bestFit="1" customWidth="1"/>
    <col min="3" max="3" width="11" bestFit="1" customWidth="1"/>
    <col min="4" max="5" width="21.33203125" style="4" customWidth="1"/>
    <col min="7" max="7" width="26" style="8" customWidth="1"/>
    <col min="8" max="8" width="11" style="6" bestFit="1" customWidth="1"/>
    <col min="9" max="9" width="11" bestFit="1" customWidth="1"/>
    <col min="10" max="10" width="16.1640625" customWidth="1"/>
    <col min="11" max="11" width="23.33203125" customWidth="1"/>
  </cols>
  <sheetData>
    <row r="1" spans="1:11" x14ac:dyDescent="0.2">
      <c r="A1" s="10" t="s">
        <v>65</v>
      </c>
      <c r="B1" s="11" t="s">
        <v>35</v>
      </c>
      <c r="C1" s="11" t="s">
        <v>54</v>
      </c>
      <c r="D1" s="11" t="s">
        <v>55</v>
      </c>
      <c r="E1" s="12"/>
      <c r="F1" s="11"/>
      <c r="G1" s="10" t="s">
        <v>64</v>
      </c>
      <c r="H1" s="11" t="s">
        <v>35</v>
      </c>
      <c r="I1" s="11" t="s">
        <v>54</v>
      </c>
      <c r="J1" s="11" t="s">
        <v>55</v>
      </c>
      <c r="K1" s="13"/>
    </row>
    <row r="2" spans="1:11" x14ac:dyDescent="0.2">
      <c r="A2" s="14" t="s">
        <v>61</v>
      </c>
      <c r="B2" s="15">
        <v>-47.026530000000001</v>
      </c>
      <c r="C2" s="13">
        <v>1</v>
      </c>
      <c r="D2" s="16">
        <f>C2</f>
        <v>1</v>
      </c>
      <c r="E2" s="16">
        <f t="shared" ref="E2:E20" si="0">D2*B2</f>
        <v>-47.026530000000001</v>
      </c>
      <c r="F2" s="13"/>
      <c r="G2" s="14" t="s">
        <v>61</v>
      </c>
      <c r="H2" s="15">
        <v>-47.026530000000001</v>
      </c>
      <c r="I2" s="13"/>
      <c r="J2" s="13">
        <v>1</v>
      </c>
      <c r="K2" s="16">
        <f>J2*H2</f>
        <v>-47.026530000000001</v>
      </c>
    </row>
    <row r="3" spans="1:11" x14ac:dyDescent="0.2">
      <c r="A3" s="14" t="s">
        <v>37</v>
      </c>
      <c r="B3" s="15">
        <v>1.7181760000000001E-2</v>
      </c>
      <c r="C3" s="13">
        <v>1</v>
      </c>
      <c r="D3" s="16">
        <f t="shared" ref="D3:D13" si="1">C3</f>
        <v>1</v>
      </c>
      <c r="E3" s="16">
        <f t="shared" si="0"/>
        <v>1.7181760000000001E-2</v>
      </c>
      <c r="F3" s="13"/>
      <c r="G3" s="14" t="s">
        <v>36</v>
      </c>
      <c r="H3" s="15">
        <v>7.3138690000000006E-2</v>
      </c>
      <c r="I3" s="17" t="s">
        <v>56</v>
      </c>
      <c r="J3" s="13">
        <v>1</v>
      </c>
      <c r="K3" s="16">
        <f t="shared" ref="K3:K21" si="2">J3*H3</f>
        <v>7.3138690000000006E-2</v>
      </c>
    </row>
    <row r="4" spans="1:11" x14ac:dyDescent="0.2">
      <c r="A4" s="14" t="s">
        <v>38</v>
      </c>
      <c r="B4" s="15">
        <v>-0.11135150000000001</v>
      </c>
      <c r="C4" s="17" t="s">
        <v>57</v>
      </c>
      <c r="D4" s="16">
        <v>1</v>
      </c>
      <c r="E4" s="16">
        <f t="shared" si="0"/>
        <v>-0.11135150000000001</v>
      </c>
      <c r="F4" s="13"/>
      <c r="G4" s="14" t="s">
        <v>38</v>
      </c>
      <c r="H4" s="15">
        <v>-0.11135150000000001</v>
      </c>
      <c r="I4" s="17" t="s">
        <v>57</v>
      </c>
      <c r="J4" s="13">
        <v>1</v>
      </c>
      <c r="K4" s="16">
        <f t="shared" si="2"/>
        <v>-0.11135150000000001</v>
      </c>
    </row>
    <row r="5" spans="1:11" x14ac:dyDescent="0.2">
      <c r="A5" s="14" t="s">
        <v>63</v>
      </c>
      <c r="B5" s="15">
        <v>0.121533</v>
      </c>
      <c r="C5" s="13" t="s">
        <v>58</v>
      </c>
      <c r="D5" s="16">
        <v>1</v>
      </c>
      <c r="E5" s="16">
        <f t="shared" si="0"/>
        <v>0.121533</v>
      </c>
      <c r="F5" s="13"/>
      <c r="G5" s="14" t="s">
        <v>63</v>
      </c>
      <c r="H5" s="15">
        <v>0.121533</v>
      </c>
      <c r="I5" s="13" t="s">
        <v>58</v>
      </c>
      <c r="J5" s="13">
        <v>1</v>
      </c>
      <c r="K5" s="16">
        <f t="shared" si="2"/>
        <v>0.121533</v>
      </c>
    </row>
    <row r="6" spans="1:11" x14ac:dyDescent="0.2">
      <c r="A6" s="14" t="s">
        <v>39</v>
      </c>
      <c r="B6" s="15">
        <v>7.3413039999999999E-2</v>
      </c>
      <c r="C6" s="13" t="s">
        <v>1</v>
      </c>
      <c r="D6" s="16">
        <v>1</v>
      </c>
      <c r="E6" s="16">
        <f t="shared" si="0"/>
        <v>7.3413039999999999E-2</v>
      </c>
      <c r="F6" s="13"/>
      <c r="G6" s="14" t="s">
        <v>39</v>
      </c>
      <c r="H6" s="15">
        <v>7.3413039999999999E-2</v>
      </c>
      <c r="I6" s="13" t="s">
        <v>1</v>
      </c>
      <c r="J6" s="13">
        <v>1</v>
      </c>
      <c r="K6" s="16">
        <f t="shared" si="2"/>
        <v>7.3413039999999999E-2</v>
      </c>
    </row>
    <row r="7" spans="1:11" x14ac:dyDescent="0.2">
      <c r="A7" s="14" t="s">
        <v>40</v>
      </c>
      <c r="B7" s="15">
        <v>-1.1860829999999999E-2</v>
      </c>
      <c r="C7" s="13">
        <v>3</v>
      </c>
      <c r="D7" s="16">
        <f t="shared" si="1"/>
        <v>3</v>
      </c>
      <c r="E7" s="16">
        <f t="shared" si="0"/>
        <v>-3.5582489999999994E-2</v>
      </c>
      <c r="F7" s="13"/>
      <c r="G7" s="14" t="s">
        <v>40</v>
      </c>
      <c r="H7" s="15">
        <v>-1.1860829999999999E-2</v>
      </c>
      <c r="I7" s="13">
        <v>3</v>
      </c>
      <c r="J7" s="13">
        <v>3</v>
      </c>
      <c r="K7" s="16">
        <f t="shared" si="2"/>
        <v>-3.5582489999999994E-2</v>
      </c>
    </row>
    <row r="8" spans="1:11" x14ac:dyDescent="0.2">
      <c r="A8" s="14" t="s">
        <v>41</v>
      </c>
      <c r="B8" s="15">
        <v>6.3878130000000005E-2</v>
      </c>
      <c r="C8" s="13">
        <v>1</v>
      </c>
      <c r="D8" s="16">
        <f t="shared" si="1"/>
        <v>1</v>
      </c>
      <c r="E8" s="16">
        <f t="shared" si="0"/>
        <v>6.3878130000000005E-2</v>
      </c>
      <c r="F8" s="13"/>
      <c r="G8" s="14" t="s">
        <v>41</v>
      </c>
      <c r="H8" s="15">
        <v>6.3878130000000005E-2</v>
      </c>
      <c r="I8" s="13">
        <v>1</v>
      </c>
      <c r="J8" s="13">
        <v>1</v>
      </c>
      <c r="K8" s="16">
        <f t="shared" si="2"/>
        <v>6.3878130000000005E-2</v>
      </c>
    </row>
    <row r="9" spans="1:11" x14ac:dyDescent="0.2">
      <c r="A9" s="14" t="s">
        <v>42</v>
      </c>
      <c r="B9" s="15">
        <v>4.0527819999999999E-2</v>
      </c>
      <c r="C9" s="13">
        <v>2</v>
      </c>
      <c r="D9" s="16">
        <f t="shared" si="1"/>
        <v>2</v>
      </c>
      <c r="E9" s="16">
        <f t="shared" si="0"/>
        <v>8.1055639999999998E-2</v>
      </c>
      <c r="F9" s="13"/>
      <c r="G9" s="14" t="s">
        <v>42</v>
      </c>
      <c r="H9" s="15">
        <v>4.0527819999999999E-2</v>
      </c>
      <c r="I9" s="13">
        <v>1</v>
      </c>
      <c r="J9" s="13">
        <v>1</v>
      </c>
      <c r="K9" s="16">
        <f t="shared" si="2"/>
        <v>4.0527819999999999E-2</v>
      </c>
    </row>
    <row r="10" spans="1:11" x14ac:dyDescent="0.2">
      <c r="A10" s="14" t="s">
        <v>43</v>
      </c>
      <c r="B10" s="15">
        <v>3.6132570000000003E-2</v>
      </c>
      <c r="C10" s="13">
        <v>1</v>
      </c>
      <c r="D10" s="16">
        <f t="shared" si="1"/>
        <v>1</v>
      </c>
      <c r="E10" s="16">
        <f t="shared" si="0"/>
        <v>3.6132570000000003E-2</v>
      </c>
      <c r="F10" s="13"/>
      <c r="G10" s="14" t="s">
        <v>59</v>
      </c>
      <c r="H10" s="15">
        <v>0</v>
      </c>
      <c r="I10" s="13">
        <v>1</v>
      </c>
      <c r="J10" s="13">
        <v>1</v>
      </c>
      <c r="K10" s="16">
        <f t="shared" si="2"/>
        <v>0</v>
      </c>
    </row>
    <row r="11" spans="1:11" x14ac:dyDescent="0.2">
      <c r="A11" s="14" t="s">
        <v>44</v>
      </c>
      <c r="B11" s="15">
        <v>4.9119210000000003E-5</v>
      </c>
      <c r="C11" s="13">
        <v>0</v>
      </c>
      <c r="D11" s="16">
        <f t="shared" si="1"/>
        <v>0</v>
      </c>
      <c r="E11" s="16">
        <f t="shared" si="0"/>
        <v>0</v>
      </c>
      <c r="F11" s="13"/>
      <c r="G11" s="14" t="s">
        <v>44</v>
      </c>
      <c r="H11" s="15">
        <v>4.9119210000000003E-5</v>
      </c>
      <c r="I11" s="13">
        <v>244</v>
      </c>
      <c r="J11" s="13">
        <v>244</v>
      </c>
      <c r="K11" s="16">
        <f t="shared" si="2"/>
        <v>1.1985087240000001E-2</v>
      </c>
    </row>
    <row r="12" spans="1:11" x14ac:dyDescent="0.2">
      <c r="A12" s="14" t="s">
        <v>67</v>
      </c>
      <c r="B12" s="15">
        <v>5.3597430000000001E-2</v>
      </c>
      <c r="C12" s="13">
        <v>1</v>
      </c>
      <c r="D12" s="16">
        <f t="shared" si="1"/>
        <v>1</v>
      </c>
      <c r="E12" s="16">
        <f t="shared" si="0"/>
        <v>5.3597430000000001E-2</v>
      </c>
      <c r="F12" s="13"/>
      <c r="G12" s="14" t="s">
        <v>60</v>
      </c>
      <c r="H12" s="15">
        <v>0</v>
      </c>
      <c r="I12" s="13">
        <v>1</v>
      </c>
      <c r="J12" s="13">
        <v>1</v>
      </c>
      <c r="K12" s="16">
        <f t="shared" si="2"/>
        <v>0</v>
      </c>
    </row>
    <row r="13" spans="1:11" x14ac:dyDescent="0.2">
      <c r="A13" s="14" t="s">
        <v>68</v>
      </c>
      <c r="B13" s="15">
        <v>0</v>
      </c>
      <c r="C13" s="13">
        <v>20</v>
      </c>
      <c r="D13" s="16">
        <f t="shared" si="1"/>
        <v>20</v>
      </c>
      <c r="E13" s="16">
        <f t="shared" si="0"/>
        <v>0</v>
      </c>
      <c r="F13" s="13"/>
      <c r="G13" s="14" t="s">
        <v>62</v>
      </c>
      <c r="H13" s="15">
        <v>-4.7799620000000001E-2</v>
      </c>
      <c r="I13" s="13">
        <v>1</v>
      </c>
      <c r="J13" s="13">
        <v>1</v>
      </c>
      <c r="K13" s="16">
        <f t="shared" si="2"/>
        <v>-4.7799620000000001E-2</v>
      </c>
    </row>
    <row r="14" spans="1:11" x14ac:dyDescent="0.2">
      <c r="A14" s="14" t="s">
        <v>45</v>
      </c>
      <c r="B14" s="15">
        <v>5.4766409999999999</v>
      </c>
      <c r="C14" s="13">
        <v>1969</v>
      </c>
      <c r="D14" s="16">
        <f>LN(C14)</f>
        <v>7.5852810786391256</v>
      </c>
      <c r="E14" s="16">
        <f t="shared" si="0"/>
        <v>41.541861351799255</v>
      </c>
      <c r="F14" s="13"/>
      <c r="G14" s="14" t="s">
        <v>45</v>
      </c>
      <c r="H14" s="15">
        <v>5.4766409999999999</v>
      </c>
      <c r="I14" s="17">
        <v>1930</v>
      </c>
      <c r="J14" s="17">
        <f>LN(I14)</f>
        <v>7.5652752818989315</v>
      </c>
      <c r="K14" s="16">
        <f t="shared" si="2"/>
        <v>41.432296785134248</v>
      </c>
    </row>
    <row r="15" spans="1:11" x14ac:dyDescent="0.2">
      <c r="A15" s="14" t="s">
        <v>46</v>
      </c>
      <c r="B15" s="15">
        <v>1.295652E-3</v>
      </c>
      <c r="C15" s="13">
        <v>11727</v>
      </c>
      <c r="D15" s="16">
        <f>SQRT(C15)</f>
        <v>108.29127388668027</v>
      </c>
      <c r="E15" s="16">
        <f t="shared" si="0"/>
        <v>0.14030780559382508</v>
      </c>
      <c r="F15" s="13"/>
      <c r="G15" s="14" t="s">
        <v>46</v>
      </c>
      <c r="H15" s="15">
        <v>1.295652E-3</v>
      </c>
      <c r="I15" s="13">
        <v>4960</v>
      </c>
      <c r="J15" s="13">
        <f>SQRT(I15)</f>
        <v>70.427267446636037</v>
      </c>
      <c r="K15" s="16">
        <f t="shared" si="2"/>
        <v>9.1249229921768871E-2</v>
      </c>
    </row>
    <row r="16" spans="1:11" x14ac:dyDescent="0.2">
      <c r="A16" s="14" t="s">
        <v>47</v>
      </c>
      <c r="B16" s="15">
        <v>1.645321</v>
      </c>
      <c r="C16" s="13">
        <v>1969</v>
      </c>
      <c r="D16" s="18">
        <f>LN(C16)</f>
        <v>7.5852810786391256</v>
      </c>
      <c r="E16" s="16">
        <f t="shared" si="0"/>
        <v>12.480222249587605</v>
      </c>
      <c r="F16" s="13"/>
      <c r="G16" s="14" t="s">
        <v>47</v>
      </c>
      <c r="H16" s="15">
        <v>1.645321</v>
      </c>
      <c r="I16" s="13">
        <v>1982</v>
      </c>
      <c r="J16" s="13">
        <f>LN(I16)</f>
        <v>7.5918617148899337</v>
      </c>
      <c r="K16" s="16">
        <f t="shared" si="2"/>
        <v>12.491049508604421</v>
      </c>
    </row>
    <row r="17" spans="1:11" x14ac:dyDescent="0.2">
      <c r="A17" s="14" t="s">
        <v>48</v>
      </c>
      <c r="B17" s="15">
        <v>5.6284870000000001E-2</v>
      </c>
      <c r="C17" s="13">
        <v>7</v>
      </c>
      <c r="D17" s="13">
        <v>7</v>
      </c>
      <c r="E17" s="16">
        <f t="shared" si="0"/>
        <v>0.39399409000000002</v>
      </c>
      <c r="F17" s="13"/>
      <c r="G17" s="14" t="s">
        <v>48</v>
      </c>
      <c r="H17" s="15">
        <v>5.6284870000000001E-2</v>
      </c>
      <c r="I17" s="13">
        <v>5</v>
      </c>
      <c r="J17" s="13">
        <v>5</v>
      </c>
      <c r="K17" s="16">
        <f t="shared" si="2"/>
        <v>0.28142434999999999</v>
      </c>
    </row>
    <row r="18" spans="1:11" x14ac:dyDescent="0.2">
      <c r="A18" s="14" t="s">
        <v>49</v>
      </c>
      <c r="B18" s="15">
        <v>4.7624010000000001E-2</v>
      </c>
      <c r="C18" s="13">
        <v>1</v>
      </c>
      <c r="D18" s="13">
        <v>1</v>
      </c>
      <c r="E18" s="16">
        <f t="shared" si="0"/>
        <v>4.7624010000000001E-2</v>
      </c>
      <c r="F18" s="13"/>
      <c r="G18" s="14" t="s">
        <v>50</v>
      </c>
      <c r="H18" s="15">
        <v>6.1957400000000003E-2</v>
      </c>
      <c r="I18" s="13">
        <v>1</v>
      </c>
      <c r="J18" s="13">
        <v>1</v>
      </c>
      <c r="K18" s="16">
        <f t="shared" si="2"/>
        <v>6.1957400000000003E-2</v>
      </c>
    </row>
    <row r="19" spans="1:11" x14ac:dyDescent="0.2">
      <c r="A19" s="14" t="s">
        <v>51</v>
      </c>
      <c r="B19" s="15">
        <v>-7.4199509999999996E-2</v>
      </c>
      <c r="C19" s="13">
        <v>1</v>
      </c>
      <c r="D19" s="13">
        <v>1</v>
      </c>
      <c r="E19" s="16">
        <f t="shared" si="0"/>
        <v>-7.4199509999999996E-2</v>
      </c>
      <c r="F19" s="13"/>
      <c r="G19" s="14" t="s">
        <v>51</v>
      </c>
      <c r="H19" s="15">
        <v>-7.4199509999999996E-2</v>
      </c>
      <c r="I19" s="13">
        <v>1</v>
      </c>
      <c r="J19" s="13">
        <v>1</v>
      </c>
      <c r="K19" s="16">
        <f t="shared" si="2"/>
        <v>-7.4199509999999996E-2</v>
      </c>
    </row>
    <row r="20" spans="1:11" x14ac:dyDescent="0.2">
      <c r="A20" s="14" t="s">
        <v>52</v>
      </c>
      <c r="B20" s="15">
        <v>3.6910199999999997E-2</v>
      </c>
      <c r="C20" s="13">
        <v>6</v>
      </c>
      <c r="D20" s="13">
        <v>6</v>
      </c>
      <c r="E20" s="16">
        <f t="shared" si="0"/>
        <v>0.22146119999999997</v>
      </c>
      <c r="F20" s="13"/>
      <c r="G20" s="14" t="s">
        <v>52</v>
      </c>
      <c r="H20" s="15">
        <v>3.6910199999999997E-2</v>
      </c>
      <c r="I20" s="13">
        <v>7</v>
      </c>
      <c r="J20" s="13">
        <v>7</v>
      </c>
      <c r="K20" s="16">
        <f t="shared" si="2"/>
        <v>0.25837139999999997</v>
      </c>
    </row>
    <row r="21" spans="1:11" x14ac:dyDescent="0.2">
      <c r="A21" s="14" t="s">
        <v>53</v>
      </c>
      <c r="B21" s="15">
        <v>0.5550638</v>
      </c>
      <c r="C21" s="13">
        <v>1851</v>
      </c>
      <c r="D21" s="16">
        <f>LN(C21)</f>
        <v>7.5234813125734972</v>
      </c>
      <c r="E21" s="16">
        <f>D21*B21</f>
        <v>4.1760121265860333</v>
      </c>
      <c r="F21" s="13"/>
      <c r="G21" s="14" t="s">
        <v>53</v>
      </c>
      <c r="H21" s="15">
        <v>0.5550638</v>
      </c>
      <c r="I21" s="13">
        <v>1654</v>
      </c>
      <c r="J21" s="13">
        <f>LN(I21)</f>
        <v>7.4109518755836366</v>
      </c>
      <c r="K21" s="16">
        <f t="shared" si="2"/>
        <v>4.1135511096785802</v>
      </c>
    </row>
    <row r="22" spans="1:11" x14ac:dyDescent="0.2">
      <c r="A22" s="19"/>
      <c r="B22" s="20"/>
      <c r="C22" s="13"/>
      <c r="D22" s="18"/>
      <c r="E22" s="16">
        <f>SUM(E2:E21)</f>
        <v>12.200610903566719</v>
      </c>
      <c r="F22" s="13"/>
      <c r="G22" s="19"/>
      <c r="H22" s="13"/>
      <c r="I22" s="13"/>
      <c r="J22" s="13"/>
      <c r="K22" s="16">
        <f>SUM(K2:K21)</f>
        <v>11.818912430579015</v>
      </c>
    </row>
    <row r="23" spans="1:11" x14ac:dyDescent="0.2">
      <c r="A23" s="21" t="s">
        <v>66</v>
      </c>
      <c r="B23" s="22">
        <v>192100</v>
      </c>
      <c r="C23" s="21"/>
      <c r="D23" s="23" t="s">
        <v>69</v>
      </c>
      <c r="E23" s="24">
        <f>EXP(E22)</f>
        <v>198910.62924633821</v>
      </c>
      <c r="F23" s="21"/>
      <c r="G23" s="21" t="s">
        <v>66</v>
      </c>
      <c r="H23" s="25">
        <v>137000</v>
      </c>
      <c r="I23" s="21"/>
      <c r="J23" s="23" t="s">
        <v>69</v>
      </c>
      <c r="K23" s="24">
        <f>EXP(K22)</f>
        <v>135796.46061906053</v>
      </c>
    </row>
    <row r="25" spans="1:11" x14ac:dyDescent="0.2">
      <c r="B25" s="5"/>
      <c r="E25" s="7"/>
    </row>
    <row r="27" spans="1:11" x14ac:dyDescent="0.2">
      <c r="G27"/>
      <c r="H27"/>
    </row>
    <row r="28" spans="1:11" x14ac:dyDescent="0.2">
      <c r="G28"/>
      <c r="H28"/>
    </row>
    <row r="29" spans="1:11" x14ac:dyDescent="0.2">
      <c r="G29"/>
      <c r="H29"/>
    </row>
    <row r="30" spans="1:11" x14ac:dyDescent="0.2">
      <c r="G30"/>
      <c r="H30"/>
    </row>
    <row r="31" spans="1:11" x14ac:dyDescent="0.2">
      <c r="G31"/>
      <c r="H31"/>
    </row>
    <row r="32" spans="1:11" x14ac:dyDescent="0.2">
      <c r="G32"/>
      <c r="H32"/>
    </row>
    <row r="33" spans="7:8" x14ac:dyDescent="0.2">
      <c r="G33"/>
      <c r="H33"/>
    </row>
    <row r="34" spans="7:8" x14ac:dyDescent="0.2">
      <c r="G34"/>
      <c r="H34"/>
    </row>
    <row r="35" spans="7:8" x14ac:dyDescent="0.2">
      <c r="G35"/>
      <c r="H35"/>
    </row>
    <row r="36" spans="7:8" x14ac:dyDescent="0.2">
      <c r="G36"/>
      <c r="H36"/>
    </row>
    <row r="37" spans="7:8" x14ac:dyDescent="0.2">
      <c r="G37"/>
      <c r="H37"/>
    </row>
    <row r="38" spans="7:8" x14ac:dyDescent="0.2">
      <c r="G38"/>
      <c r="H38"/>
    </row>
    <row r="39" spans="7:8" x14ac:dyDescent="0.2">
      <c r="G39"/>
      <c r="H39"/>
    </row>
    <row r="40" spans="7:8" x14ac:dyDescent="0.2">
      <c r="G40"/>
      <c r="H40"/>
    </row>
    <row r="41" spans="7:8" x14ac:dyDescent="0.2">
      <c r="G41"/>
      <c r="H41"/>
    </row>
    <row r="42" spans="7:8" x14ac:dyDescent="0.2">
      <c r="G42"/>
      <c r="H42"/>
    </row>
    <row r="43" spans="7:8" x14ac:dyDescent="0.2">
      <c r="G43"/>
      <c r="H43"/>
    </row>
    <row r="44" spans="7:8" x14ac:dyDescent="0.2">
      <c r="G44"/>
      <c r="H44"/>
    </row>
    <row r="45" spans="7:8" x14ac:dyDescent="0.2">
      <c r="G45"/>
      <c r="H45"/>
    </row>
    <row r="46" spans="7:8" x14ac:dyDescent="0.2">
      <c r="G46"/>
      <c r="H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Yasong Zhou</cp:lastModifiedBy>
  <dcterms:created xsi:type="dcterms:W3CDTF">2017-04-28T01:50:44Z</dcterms:created>
  <dcterms:modified xsi:type="dcterms:W3CDTF">2017-04-28T05:54:45Z</dcterms:modified>
</cp:coreProperties>
</file>