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. PRM Project\2. Interface\20.ERP_문서\04.맵핑정의서\작성중\"/>
    </mc:Choice>
  </mc:AlternateContent>
  <bookViews>
    <workbookView xWindow="0" yWindow="0" windowWidth="28800" windowHeight="12000" tabRatio="896" activeTab="2"/>
  </bookViews>
  <sheets>
    <sheet name="Doc. Control" sheetId="18" r:id="rId1"/>
    <sheet name="작성방법" sheetId="19" r:id="rId2"/>
    <sheet name="Mapping Spec" sheetId="17" r:id="rId3"/>
    <sheet name="코드집" sheetId="20" r:id="rId4"/>
    <sheet name="B2C가격구성" sheetId="21" r:id="rId5"/>
    <sheet name="세금구분 샘플" sheetId="22" r:id="rId6"/>
  </sheets>
  <definedNames>
    <definedName name="MM개발계획10월">#REF!</definedName>
    <definedName name="MM개발계획11월">#REF!</definedName>
    <definedName name="MM개발계획12월">#REF!</definedName>
    <definedName name="MM개발계획12월2005">#REF!</definedName>
    <definedName name="MM개발계획1월">#REF!</definedName>
    <definedName name="MM개발계획2월">#REF!</definedName>
    <definedName name="MM개발계획3월">#REF!</definedName>
    <definedName name="MM개발계획4월">#REF!</definedName>
    <definedName name="MM개발계획5월">#REF!</definedName>
    <definedName name="MM개발계획6월">#REF!</definedName>
    <definedName name="MM개발계획7월">#REF!</definedName>
    <definedName name="MM개발계획8월">#REF!</definedName>
    <definedName name="MM개발계획9월">#REF!</definedName>
    <definedName name="MM개발방법1">#REF!</definedName>
    <definedName name="MM개발방법2">#REF!</definedName>
    <definedName name="MM개발방법3">#REF!</definedName>
    <definedName name="MM개발방법4">#REF!</definedName>
    <definedName name="MM개발방법5">#REF!</definedName>
    <definedName name="MM개발방법6">#REF!</definedName>
    <definedName name="MM개발변경상태">#REF!</definedName>
    <definedName name="MM개발상태">#REF!</definedName>
    <definedName name="MM개발자">#REF!</definedName>
    <definedName name="MM난위도">#REF!</definedName>
    <definedName name="MM테스트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2" l="1"/>
  <c r="K2" i="22" l="1"/>
  <c r="M15" i="22" l="1"/>
  <c r="M12" i="22"/>
  <c r="M8" i="22"/>
  <c r="M9" i="22" s="1"/>
  <c r="C4" i="22"/>
  <c r="F4" i="22" s="1"/>
  <c r="D3" i="22"/>
  <c r="N2" i="22"/>
  <c r="F2" i="22"/>
  <c r="D2" i="22"/>
  <c r="D4" i="22" l="1"/>
  <c r="L2" i="22"/>
  <c r="H25" i="21"/>
  <c r="G25" i="21"/>
  <c r="B15" i="21"/>
  <c r="B16" i="21" s="1"/>
  <c r="B9" i="21"/>
  <c r="B10" i="21" l="1"/>
  <c r="B13" i="21"/>
  <c r="B14" i="21" s="1"/>
  <c r="B11" i="21" l="1"/>
  <c r="B12" i="21" s="1"/>
</calcChain>
</file>

<file path=xl/sharedStrings.xml><?xml version="1.0" encoding="utf-8"?>
<sst xmlns="http://schemas.openxmlformats.org/spreadsheetml/2006/main" count="948" uniqueCount="487">
  <si>
    <t>버전</t>
  </si>
  <si>
    <t>작성자</t>
  </si>
  <si>
    <t>Interface 개정 이력</t>
    <phoneticPr fontId="3" type="noConversion"/>
  </si>
  <si>
    <t>변경 일자</t>
    <phoneticPr fontId="3" type="noConversion"/>
  </si>
  <si>
    <t>변경 내용</t>
    <phoneticPr fontId="3" type="noConversion"/>
  </si>
  <si>
    <t>V1.0</t>
    <phoneticPr fontId="9" type="noConversion"/>
  </si>
  <si>
    <t>최초 작성</t>
  </si>
  <si>
    <t>* 매핑항목정의서 작성방법</t>
    <phoneticPr fontId="3" type="noConversion"/>
  </si>
  <si>
    <t>Output</t>
  </si>
  <si>
    <t>Table</t>
  </si>
  <si>
    <t>MAPPING</t>
  </si>
  <si>
    <t>A1</t>
  </si>
  <si>
    <t>A2</t>
  </si>
  <si>
    <t>A3</t>
  </si>
  <si>
    <t>A4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</si>
  <si>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</si>
  <si>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</si>
  <si>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</si>
  <si>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</si>
  <si>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</si>
  <si>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</si>
  <si>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</si>
  <si>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</si>
  <si>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</si>
  <si>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</si>
  <si>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</si>
  <si>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</si>
  <si>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</si>
  <si>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</si>
  <si>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</si>
  <si>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</si>
  <si>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</si>
  <si>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</si>
  <si>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</si>
  <si>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</si>
  <si>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</si>
  <si>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</si>
  <si>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</si>
  <si>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</si>
  <si>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</si>
  <si>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</si>
  <si>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</si>
  <si>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</si>
  <si>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</si>
  <si>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</si>
  <si>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</si>
  <si>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</si>
  <si>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</si>
  <si>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</si>
  <si>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</si>
  <si>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</si>
  <si>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</si>
  <si>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</si>
  <si>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</si>
  <si>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</si>
  <si>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</si>
  <si>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</si>
  <si>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</si>
  <si>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</si>
  <si>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</si>
  <si>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</si>
  <si>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</si>
  <si>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</si>
  <si>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</si>
  <si>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</si>
  <si>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</si>
  <si>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</si>
  <si>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</si>
  <si>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</si>
  <si>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</si>
  <si>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</si>
  <si>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</si>
  <si>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</si>
  <si>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</si>
  <si>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</si>
  <si>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</si>
  <si>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</si>
  <si>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</si>
  <si>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</si>
  <si>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3" type="noConversion"/>
  </si>
  <si>
    <t>처리년월은 현재일 기준으로 입력처리(시스템 년월)</t>
    <phoneticPr fontId="3" type="noConversion"/>
  </si>
  <si>
    <t>SAP-ECC</t>
    <phoneticPr fontId="3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</si>
  <si>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</si>
  <si>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</si>
  <si>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</si>
  <si>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</si>
  <si>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</si>
  <si>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</si>
  <si>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</si>
  <si>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</si>
  <si>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</si>
  <si>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</si>
  <si>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</si>
  <si>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</si>
  <si>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</si>
  <si>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</si>
  <si>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</si>
  <si>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</si>
  <si>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</si>
  <si>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</si>
  <si>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C1</t>
  </si>
  <si>
    <t>C2</t>
  </si>
  <si>
    <t>D1</t>
  </si>
  <si>
    <t>D2</t>
  </si>
  <si>
    <t>R2</t>
  </si>
  <si>
    <t>D3</t>
  </si>
  <si>
    <t>D4</t>
  </si>
  <si>
    <t>D5</t>
  </si>
  <si>
    <t>번호</t>
  </si>
  <si>
    <t>내역</t>
  </si>
  <si>
    <t>Interface Mapping Specification</t>
    <phoneticPr fontId="13" type="noConversion"/>
  </si>
  <si>
    <t>홍창수</t>
    <phoneticPr fontId="3" type="noConversion"/>
  </si>
  <si>
    <t>맵핑스펙 작성자</t>
    <phoneticPr fontId="3" type="noConversion"/>
  </si>
  <si>
    <t>맵핑 Rule</t>
    <phoneticPr fontId="3" type="noConversion"/>
  </si>
  <si>
    <t>Source 시스템 추출 조건</t>
    <phoneticPr fontId="3" type="noConversion"/>
  </si>
  <si>
    <t>Target 시스템 처리조건</t>
    <phoneticPr fontId="3" type="noConversion"/>
  </si>
  <si>
    <t>테이블명 기입 (1..N)</t>
    <phoneticPr fontId="3" type="noConversion"/>
  </si>
  <si>
    <t>테이블명 기입 (1..N)</t>
    <phoneticPr fontId="3" type="noConversion"/>
  </si>
  <si>
    <t>Structure</t>
    <phoneticPr fontId="3" type="noConversion"/>
  </si>
  <si>
    <t>PO_COMMON (1..1)</t>
    <phoneticPr fontId="3" type="noConversion"/>
  </si>
  <si>
    <t>IF_CODE</t>
    <phoneticPr fontId="3" type="noConversion"/>
  </si>
  <si>
    <t>PO에서 셋팅</t>
    <phoneticPr fontId="3" type="noConversion"/>
  </si>
  <si>
    <t>IF_STAT</t>
    <phoneticPr fontId="3" type="noConversion"/>
  </si>
  <si>
    <t>IF_MSG</t>
    <phoneticPr fontId="3" type="noConversion"/>
  </si>
  <si>
    <t>인터페이스 메세지</t>
    <phoneticPr fontId="3" type="noConversion"/>
  </si>
  <si>
    <t>IF_SDATE</t>
    <phoneticPr fontId="3" type="noConversion"/>
  </si>
  <si>
    <t>인터페이스 전송날짜</t>
    <phoneticPr fontId="3" type="noConversion"/>
  </si>
  <si>
    <t>IF_STIME</t>
    <phoneticPr fontId="3" type="noConversion"/>
  </si>
  <si>
    <t>인터페이스 전송시간</t>
    <phoneticPr fontId="3" type="noConversion"/>
  </si>
  <si>
    <t>IF_STIME</t>
    <phoneticPr fontId="3" type="noConversion"/>
  </si>
  <si>
    <t>IF_USER</t>
    <phoneticPr fontId="3" type="noConversion"/>
  </si>
  <si>
    <t>인터페이스 전송자</t>
    <phoneticPr fontId="3" type="noConversion"/>
  </si>
  <si>
    <t>IF__MSGID</t>
    <phoneticPr fontId="3" type="noConversion"/>
  </si>
  <si>
    <t>인터페이스 메세지ID</t>
    <phoneticPr fontId="3" type="noConversion"/>
  </si>
  <si>
    <t>인터페이스 성공유무</t>
    <phoneticPr fontId="3" type="noConversion"/>
  </si>
  <si>
    <t>CHAR</t>
    <phoneticPr fontId="3" type="noConversion"/>
  </si>
  <si>
    <t>YYYY-MM-DD</t>
    <phoneticPr fontId="3" type="noConversion"/>
  </si>
  <si>
    <t>HH:MM:SS</t>
    <phoneticPr fontId="3" type="noConversion"/>
  </si>
  <si>
    <t>String</t>
    <phoneticPr fontId="3" type="noConversion"/>
  </si>
  <si>
    <t>S or E</t>
    <phoneticPr fontId="3" type="noConversion"/>
  </si>
  <si>
    <t>인터페이스 ID + 명</t>
    <phoneticPr fontId="3" type="noConversion"/>
  </si>
  <si>
    <t>CR1</t>
    <phoneticPr fontId="3" type="noConversion"/>
  </si>
  <si>
    <t>CR2</t>
    <phoneticPr fontId="3" type="noConversion"/>
  </si>
  <si>
    <t>CR3</t>
    <phoneticPr fontId="3" type="noConversion"/>
  </si>
  <si>
    <t>CR4</t>
    <phoneticPr fontId="3" type="noConversion"/>
  </si>
  <si>
    <t>CR5</t>
    <phoneticPr fontId="3" type="noConversion"/>
  </si>
  <si>
    <t>CR6</t>
    <phoneticPr fontId="3" type="noConversion"/>
  </si>
  <si>
    <t>CR7</t>
    <phoneticPr fontId="3" type="noConversion"/>
  </si>
  <si>
    <t>CS1</t>
    <phoneticPr fontId="3" type="noConversion"/>
  </si>
  <si>
    <t>CS2</t>
    <phoneticPr fontId="3" type="noConversion"/>
  </si>
  <si>
    <t>CS3</t>
    <phoneticPr fontId="3" type="noConversion"/>
  </si>
  <si>
    <t>CS4</t>
    <phoneticPr fontId="3" type="noConversion"/>
  </si>
  <si>
    <t>CS5</t>
    <phoneticPr fontId="3" type="noConversion"/>
  </si>
  <si>
    <t>CS6</t>
    <phoneticPr fontId="3" type="noConversion"/>
  </si>
  <si>
    <t>CS7</t>
    <phoneticPr fontId="3" type="noConversion"/>
  </si>
  <si>
    <t>O_MSGTYP</t>
    <phoneticPr fontId="3" type="noConversion"/>
  </si>
  <si>
    <t>O_MASSAGE</t>
    <phoneticPr fontId="3" type="noConversion"/>
  </si>
  <si>
    <t>오류여부</t>
    <phoneticPr fontId="3" type="noConversion"/>
  </si>
  <si>
    <t xml:space="preserve"> </t>
    <phoneticPr fontId="3" type="noConversion"/>
  </si>
  <si>
    <t>플랜트</t>
    <phoneticPr fontId="3" type="noConversion"/>
  </si>
  <si>
    <t>KUNNR</t>
    <phoneticPr fontId="3" type="noConversion"/>
  </si>
  <si>
    <t>DATS</t>
    <phoneticPr fontId="3" type="noConversion"/>
  </si>
  <si>
    <t>B5</t>
  </si>
  <si>
    <t>B6</t>
  </si>
  <si>
    <t>B7</t>
  </si>
  <si>
    <t>B8</t>
  </si>
  <si>
    <t>B9</t>
  </si>
  <si>
    <t>B10</t>
  </si>
  <si>
    <t>MATNR</t>
    <phoneticPr fontId="3" type="noConversion"/>
  </si>
  <si>
    <t>시스템구분</t>
    <phoneticPr fontId="3" type="noConversion"/>
  </si>
  <si>
    <t>주문유형</t>
    <phoneticPr fontId="3" type="noConversion"/>
  </si>
  <si>
    <t>유통경로</t>
    <phoneticPr fontId="3" type="noConversion"/>
  </si>
  <si>
    <t>제품군</t>
    <phoneticPr fontId="3" type="noConversion"/>
  </si>
  <si>
    <t>납품처</t>
    <phoneticPr fontId="3" type="noConversion"/>
  </si>
  <si>
    <t>출하예정일자</t>
    <phoneticPr fontId="3" type="noConversion"/>
  </si>
  <si>
    <t>비고</t>
    <phoneticPr fontId="3" type="noConversion"/>
  </si>
  <si>
    <t>세금분류</t>
    <phoneticPr fontId="3" type="noConversion"/>
  </si>
  <si>
    <t>제품코드</t>
    <phoneticPr fontId="3" type="noConversion"/>
  </si>
  <si>
    <t>수량</t>
    <phoneticPr fontId="3" type="noConversion"/>
  </si>
  <si>
    <t>소비자가</t>
    <phoneticPr fontId="3" type="noConversion"/>
  </si>
  <si>
    <t>할인금액</t>
    <phoneticPr fontId="3" type="noConversion"/>
  </si>
  <si>
    <t>BT마일리지</t>
    <phoneticPr fontId="3" type="noConversion"/>
  </si>
  <si>
    <t>쿠폰</t>
    <phoneticPr fontId="3" type="noConversion"/>
  </si>
  <si>
    <t>택배비</t>
    <phoneticPr fontId="3" type="noConversion"/>
  </si>
  <si>
    <t>실판매금액</t>
    <phoneticPr fontId="3" type="noConversion"/>
  </si>
  <si>
    <t>매출액(부가세제외_택배비제외)</t>
    <phoneticPr fontId="3" type="noConversion"/>
  </si>
  <si>
    <t>부가세(택배비포함)</t>
    <phoneticPr fontId="3" type="noConversion"/>
  </si>
  <si>
    <t>프로모션1</t>
    <phoneticPr fontId="3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</si>
  <si>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</si>
  <si>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</si>
  <si>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</si>
  <si>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</si>
  <si>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</si>
  <si>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</si>
  <si>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</si>
  <si>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</si>
  <si>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KUNAG</t>
    <phoneticPr fontId="3" type="noConversion"/>
  </si>
  <si>
    <t>VDATU</t>
    <phoneticPr fontId="3" type="noConversion"/>
  </si>
  <si>
    <t>WERKS</t>
    <phoneticPr fontId="3" type="noConversion"/>
  </si>
  <si>
    <t>A5</t>
  </si>
  <si>
    <t>A6</t>
  </si>
  <si>
    <t>A7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</si>
  <si>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</si>
  <si>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</si>
  <si>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</si>
  <si>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</si>
  <si>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</si>
  <si>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</si>
  <si>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</si>
  <si>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</si>
  <si>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</si>
  <si>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</si>
  <si>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</si>
  <si>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</si>
  <si>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</si>
  <si>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</si>
  <si>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</si>
  <si>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</si>
  <si>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</si>
  <si>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</si>
  <si>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</si>
  <si>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</si>
  <si>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</si>
  <si>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3" type="noConversion"/>
  </si>
  <si>
    <t>15,2</t>
    <phoneticPr fontId="3" type="noConversion"/>
  </si>
  <si>
    <t>저장위치</t>
    <phoneticPr fontId="3" type="noConversion"/>
  </si>
  <si>
    <t>CONSPR</t>
    <phoneticPr fontId="3" type="noConversion"/>
  </si>
  <si>
    <t>DSCPR</t>
    <phoneticPr fontId="3" type="noConversion"/>
  </si>
  <si>
    <t>MILPR</t>
    <phoneticPr fontId="3" type="noConversion"/>
  </si>
  <si>
    <t>CUPPR</t>
    <phoneticPr fontId="3" type="noConversion"/>
  </si>
  <si>
    <t>CSMPR</t>
    <phoneticPr fontId="3" type="noConversion"/>
  </si>
  <si>
    <t>SALAM</t>
    <phoneticPr fontId="3" type="noConversion"/>
  </si>
  <si>
    <t>NTSALAM</t>
    <phoneticPr fontId="3" type="noConversion"/>
  </si>
  <si>
    <t>VATAM</t>
    <phoneticPr fontId="3" type="noConversion"/>
  </si>
  <si>
    <t>ODRQTY</t>
    <phoneticPr fontId="3" type="noConversion"/>
  </si>
  <si>
    <t>B2</t>
    <phoneticPr fontId="3" type="noConversion"/>
  </si>
  <si>
    <t>지불수단 : 10 현금, 20 현금마일리지, 30 판촉마일리지</t>
    <phoneticPr fontId="3" type="noConversion"/>
  </si>
  <si>
    <t>세금분류코드</t>
    <phoneticPr fontId="3" type="noConversion"/>
  </si>
  <si>
    <t>세금분류코드명</t>
    <phoneticPr fontId="3" type="noConversion"/>
  </si>
  <si>
    <t>면세</t>
    <phoneticPr fontId="3" type="noConversion"/>
  </si>
  <si>
    <t>과세 대상</t>
    <phoneticPr fontId="3" type="noConversion"/>
  </si>
  <si>
    <t>영세</t>
    <phoneticPr fontId="3" type="noConversion"/>
  </si>
  <si>
    <t>B2B_국내</t>
    <phoneticPr fontId="3" type="noConversion"/>
  </si>
  <si>
    <t>소비자_신용카드</t>
    <phoneticPr fontId="3" type="noConversion"/>
  </si>
  <si>
    <t>소비자_일반</t>
    <phoneticPr fontId="3" type="noConversion"/>
  </si>
  <si>
    <t>소비자_현금영수증</t>
    <phoneticPr fontId="3" type="noConversion"/>
  </si>
  <si>
    <t>0</t>
    <phoneticPr fontId="3" type="noConversion"/>
  </si>
  <si>
    <t>1</t>
    <phoneticPr fontId="3" type="noConversion"/>
  </si>
  <si>
    <t>2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</si>
  <si>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</si>
  <si>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</si>
  <si>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</si>
  <si>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</si>
  <si>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오더사유</t>
    <phoneticPr fontId="3" type="noConversion"/>
  </si>
  <si>
    <t>오더사유코드</t>
    <phoneticPr fontId="3" type="noConversion"/>
  </si>
  <si>
    <t>오더사유명</t>
    <phoneticPr fontId="3" type="noConversion"/>
  </si>
  <si>
    <t>AUGRU</t>
    <phoneticPr fontId="3" type="noConversion"/>
  </si>
  <si>
    <t>일련번호</t>
    <phoneticPr fontId="3" type="noConversion"/>
  </si>
  <si>
    <t>SEQNO</t>
    <phoneticPr fontId="3" type="noConversion"/>
  </si>
  <si>
    <t>B23</t>
  </si>
  <si>
    <t>원주문번호</t>
    <phoneticPr fontId="3" type="noConversion"/>
  </si>
  <si>
    <t>B24</t>
  </si>
  <si>
    <t>ORGNUM</t>
    <phoneticPr fontId="3" type="noConversion"/>
  </si>
  <si>
    <t>PRM관리</t>
    <phoneticPr fontId="13" type="noConversion"/>
  </si>
  <si>
    <t>SAP 받는자료</t>
    <phoneticPr fontId="13" type="noConversion"/>
  </si>
  <si>
    <t>항목</t>
    <phoneticPr fontId="13" type="noConversion"/>
  </si>
  <si>
    <t>금액</t>
    <phoneticPr fontId="13" type="noConversion"/>
  </si>
  <si>
    <t>비고</t>
    <phoneticPr fontId="13" type="noConversion"/>
  </si>
  <si>
    <t>소비자가</t>
    <phoneticPr fontId="13" type="noConversion"/>
  </si>
  <si>
    <t>부가세포함</t>
    <phoneticPr fontId="13" type="noConversion"/>
  </si>
  <si>
    <t>ZFP1</t>
    <phoneticPr fontId="13" type="noConversion"/>
  </si>
  <si>
    <t>할인액</t>
    <phoneticPr fontId="13" type="noConversion"/>
  </si>
  <si>
    <t>ZFD1</t>
    <phoneticPr fontId="13" type="noConversion"/>
  </si>
  <si>
    <t>고객마일리지</t>
    <phoneticPr fontId="13" type="noConversion"/>
  </si>
  <si>
    <t xml:space="preserve"> </t>
    <phoneticPr fontId="13" type="noConversion"/>
  </si>
  <si>
    <t>ZFM1</t>
    <phoneticPr fontId="13" type="noConversion"/>
  </si>
  <si>
    <t>쿠폰</t>
    <phoneticPr fontId="13" type="noConversion"/>
  </si>
  <si>
    <t>ZFM2</t>
    <phoneticPr fontId="13" type="noConversion"/>
  </si>
  <si>
    <t>택배비</t>
    <phoneticPr fontId="13" type="noConversion"/>
  </si>
  <si>
    <t>ZFH1</t>
    <phoneticPr fontId="13" type="noConversion"/>
  </si>
  <si>
    <t xml:space="preserve">부가세미포함 </t>
    <phoneticPr fontId="13" type="noConversion"/>
  </si>
  <si>
    <t>총매출액(BM제외)</t>
    <phoneticPr fontId="13" type="noConversion"/>
  </si>
  <si>
    <t>소비자가 + 할인액 + 쿠폰액 + 택배비(부가세포함)</t>
    <phoneticPr fontId="13" type="noConversion"/>
  </si>
  <si>
    <t>실판매금액(AR)</t>
    <phoneticPr fontId="13" type="noConversion"/>
  </si>
  <si>
    <t>실판매금(BM제외) + 고객마일리지</t>
    <phoneticPr fontId="13" type="noConversion"/>
  </si>
  <si>
    <t>ZFP2</t>
    <phoneticPr fontId="13" type="noConversion"/>
  </si>
  <si>
    <t>실판매금액</t>
    <phoneticPr fontId="13" type="noConversion"/>
  </si>
  <si>
    <t>실판매액 + 고객마일리지</t>
    <phoneticPr fontId="13" type="noConversion"/>
  </si>
  <si>
    <t>실판매(공급가액)</t>
    <phoneticPr fontId="13" type="noConversion"/>
  </si>
  <si>
    <t>실판매금액(AR) / 1.1</t>
    <phoneticPr fontId="13" type="noConversion"/>
  </si>
  <si>
    <t>ZFP3</t>
    <phoneticPr fontId="13" type="noConversion"/>
  </si>
  <si>
    <t>매출액(부가세)</t>
    <phoneticPr fontId="13" type="noConversion"/>
  </si>
  <si>
    <t>택배비제외</t>
    <phoneticPr fontId="13" type="noConversion"/>
  </si>
  <si>
    <t>(실판매액(BM제외) - 택배비(부가세제외) )  / 1.1</t>
    <phoneticPr fontId="13" type="noConversion"/>
  </si>
  <si>
    <t>실판매(부가세)</t>
    <phoneticPr fontId="13" type="noConversion"/>
  </si>
  <si>
    <t>실판매금액(AR) - 실판매(공급가액)</t>
    <phoneticPr fontId="13" type="noConversion"/>
  </si>
  <si>
    <t>ZFP4</t>
    <phoneticPr fontId="13" type="noConversion"/>
  </si>
  <si>
    <t>부가세</t>
    <phoneticPr fontId="13" type="noConversion"/>
  </si>
  <si>
    <t>택배비포함</t>
    <phoneticPr fontId="13" type="noConversion"/>
  </si>
  <si>
    <t>실판매액(BM제외) - 매출액(부가세/택배비제외) - 택배비(부가세제외)</t>
    <phoneticPr fontId="13" type="noConversion"/>
  </si>
  <si>
    <t>매출액-상품</t>
    <phoneticPr fontId="13" type="noConversion"/>
  </si>
  <si>
    <t>실판매액(BM제외-택배비) / 1.1</t>
    <phoneticPr fontId="13" type="noConversion"/>
  </si>
  <si>
    <t>부가세-상품</t>
    <phoneticPr fontId="13" type="noConversion"/>
  </si>
  <si>
    <t xml:space="preserve">실판매액(BM제외-택배비) - 매출액(부가세액) </t>
    <phoneticPr fontId="13" type="noConversion"/>
  </si>
  <si>
    <t>매출액-택배</t>
    <phoneticPr fontId="13" type="noConversion"/>
  </si>
  <si>
    <t>총매출</t>
    <phoneticPr fontId="13" type="noConversion"/>
  </si>
  <si>
    <t>부가세-택배</t>
    <phoneticPr fontId="13" type="noConversion"/>
  </si>
  <si>
    <t>차변항목</t>
    <phoneticPr fontId="13" type="noConversion"/>
  </si>
  <si>
    <t>차변금액</t>
    <phoneticPr fontId="13" type="noConversion"/>
  </si>
  <si>
    <t>대변금액</t>
    <phoneticPr fontId="13" type="noConversion"/>
  </si>
  <si>
    <t>외상매출금</t>
    <phoneticPr fontId="13" type="noConversion"/>
  </si>
  <si>
    <t>매출액</t>
    <phoneticPr fontId="13" type="noConversion"/>
  </si>
  <si>
    <t>예수부가세</t>
    <phoneticPr fontId="13" type="noConversion"/>
  </si>
  <si>
    <t>마일리지</t>
    <phoneticPr fontId="13" type="noConversion"/>
  </si>
  <si>
    <t>합계</t>
    <phoneticPr fontId="13" type="noConversion"/>
  </si>
  <si>
    <t>판매금액</t>
    <phoneticPr fontId="13" type="noConversion"/>
  </si>
  <si>
    <t>공급가</t>
    <phoneticPr fontId="13" type="noConversion"/>
  </si>
  <si>
    <t>세액</t>
    <phoneticPr fontId="13" type="noConversion"/>
  </si>
  <si>
    <t>공급가액</t>
    <phoneticPr fontId="13" type="noConversion"/>
  </si>
  <si>
    <t>부가세액</t>
    <phoneticPr fontId="13" type="noConversion"/>
  </si>
  <si>
    <t>수량</t>
    <phoneticPr fontId="13" type="noConversion"/>
  </si>
  <si>
    <t>카드</t>
    <phoneticPr fontId="13" type="noConversion"/>
  </si>
  <si>
    <t>SKU</t>
    <phoneticPr fontId="13" type="noConversion"/>
  </si>
  <si>
    <t>필요</t>
    <phoneticPr fontId="13" type="noConversion"/>
  </si>
  <si>
    <t>신용카드 매출</t>
    <phoneticPr fontId="13" type="noConversion"/>
  </si>
  <si>
    <t>메모조정 DR</t>
    <phoneticPr fontId="13" type="noConversion"/>
  </si>
  <si>
    <t>현금</t>
    <phoneticPr fontId="13" type="noConversion"/>
  </si>
  <si>
    <t>소비자가 필요없음</t>
    <phoneticPr fontId="13" type="noConversion"/>
  </si>
  <si>
    <t>VAT</t>
    <phoneticPr fontId="13" type="noConversion"/>
  </si>
  <si>
    <t>현금영수증</t>
    <phoneticPr fontId="13" type="noConversion"/>
  </si>
  <si>
    <t>상품권</t>
    <phoneticPr fontId="13" type="noConversion"/>
  </si>
  <si>
    <t>메모 SKU  금액증가</t>
    <phoneticPr fontId="13" type="noConversion"/>
  </si>
  <si>
    <t>일련번호</t>
    <phoneticPr fontId="13" type="noConversion"/>
  </si>
  <si>
    <t>주문유형</t>
    <phoneticPr fontId="13" type="noConversion"/>
  </si>
  <si>
    <t>판매처</t>
    <phoneticPr fontId="13" type="noConversion"/>
  </si>
  <si>
    <t>납품처</t>
    <phoneticPr fontId="13" type="noConversion"/>
  </si>
  <si>
    <t>출하요청일자</t>
    <phoneticPr fontId="13" type="noConversion"/>
  </si>
  <si>
    <t>오더사유</t>
    <phoneticPr fontId="13" type="noConversion"/>
  </si>
  <si>
    <t>지불수단</t>
    <phoneticPr fontId="13" type="noConversion"/>
  </si>
  <si>
    <t>세금분류</t>
    <phoneticPr fontId="13" type="noConversion"/>
  </si>
  <si>
    <t>제품코드</t>
    <phoneticPr fontId="13" type="noConversion"/>
  </si>
  <si>
    <t>저장위치</t>
    <phoneticPr fontId="13" type="noConversion"/>
  </si>
  <si>
    <t>실판매금액(부가세제외)</t>
    <phoneticPr fontId="13" type="noConversion"/>
  </si>
  <si>
    <t>프로모션1</t>
    <phoneticPr fontId="13" type="noConversion"/>
  </si>
  <si>
    <t>GW품의서번호</t>
    <phoneticPr fontId="13" type="noConversion"/>
  </si>
  <si>
    <t>원주문번호</t>
    <phoneticPr fontId="13" type="noConversion"/>
  </si>
  <si>
    <t>ZOR1</t>
    <phoneticPr fontId="13" type="noConversion"/>
  </si>
  <si>
    <t>18시까지 도착 되도록 부탁합니다.</t>
    <phoneticPr fontId="13" type="noConversion"/>
  </si>
  <si>
    <t>MS100001</t>
    <phoneticPr fontId="13" type="noConversion"/>
  </si>
  <si>
    <t>1</t>
    <phoneticPr fontId="13" type="noConversion"/>
  </si>
  <si>
    <t>29000</t>
    <phoneticPr fontId="13" type="noConversion"/>
  </si>
  <si>
    <t>-5000</t>
    <phoneticPr fontId="13" type="noConversion"/>
  </si>
  <si>
    <t>10000</t>
    <phoneticPr fontId="13" type="noConversion"/>
  </si>
  <si>
    <t>123</t>
    <phoneticPr fontId="13" type="noConversion"/>
  </si>
  <si>
    <t>ZDM1</t>
    <phoneticPr fontId="13" type="noConversion"/>
  </si>
  <si>
    <t>D01</t>
    <phoneticPr fontId="13" type="noConversion"/>
  </si>
  <si>
    <t>B</t>
    <phoneticPr fontId="13" type="noConversion"/>
  </si>
  <si>
    <t>0</t>
    <phoneticPr fontId="13" type="noConversion"/>
  </si>
  <si>
    <t>4000</t>
    <phoneticPr fontId="13" type="noConversion"/>
  </si>
  <si>
    <t>C</t>
    <phoneticPr fontId="13" type="noConversion"/>
  </si>
  <si>
    <t>MS100002</t>
    <phoneticPr fontId="13" type="noConversion"/>
  </si>
  <si>
    <t xml:space="preserve">  </t>
    <phoneticPr fontId="13" type="noConversion"/>
  </si>
  <si>
    <t>50자리</t>
    <phoneticPr fontId="13" type="noConversion"/>
  </si>
  <si>
    <t>123</t>
    <phoneticPr fontId="3" type="noConversion"/>
  </si>
  <si>
    <t>10</t>
    <phoneticPr fontId="3" type="noConversion"/>
  </si>
  <si>
    <t>오류메시지</t>
    <phoneticPr fontId="3" type="noConversion"/>
  </si>
  <si>
    <t>D6</t>
    <phoneticPr fontId="3" type="noConversion"/>
  </si>
  <si>
    <t>PRM, OMS</t>
    <phoneticPr fontId="3" type="noConversion"/>
  </si>
  <si>
    <t>B2C인 경우 사용</t>
    <phoneticPr fontId="3" type="noConversion"/>
  </si>
  <si>
    <t>I_SYTID</t>
    <phoneticPr fontId="3" type="noConversion"/>
  </si>
  <si>
    <t>I_AUART</t>
    <phoneticPr fontId="3" type="noConversion"/>
  </si>
  <si>
    <t>I_VTWEG</t>
    <phoneticPr fontId="3" type="noConversion"/>
  </si>
  <si>
    <t>I_SPART</t>
    <phoneticPr fontId="3" type="noConversion"/>
  </si>
  <si>
    <t>D6</t>
  </si>
  <si>
    <t>D7</t>
  </si>
  <si>
    <t>D8</t>
  </si>
  <si>
    <t>LGORT</t>
    <phoneticPr fontId="3" type="noConversion"/>
  </si>
  <si>
    <t>SPACE로 넘겨주세요</t>
    <phoneticPr fontId="3" type="noConversion"/>
  </si>
  <si>
    <t>B25</t>
  </si>
  <si>
    <t>IT_HEAD (1..N) 헤드기준</t>
    <phoneticPr fontId="3" type="noConversion"/>
  </si>
  <si>
    <t>IT_ITEM (1..N)  아이템기준</t>
    <phoneticPr fontId="3" type="noConversion"/>
  </si>
  <si>
    <t>ET_HEAD (1..N)</t>
    <phoneticPr fontId="3" type="noConversion"/>
  </si>
  <si>
    <t>ET_ITEM (1..N)</t>
    <phoneticPr fontId="3" type="noConversion"/>
  </si>
  <si>
    <t>매장코드</t>
    <phoneticPr fontId="3" type="noConversion"/>
  </si>
  <si>
    <t>O</t>
    <phoneticPr fontId="3" type="noConversion"/>
  </si>
  <si>
    <t>X</t>
    <phoneticPr fontId="3" type="noConversion"/>
  </si>
  <si>
    <t>△</t>
    <phoneticPr fontId="3" type="noConversion"/>
  </si>
  <si>
    <t>* 프로모션과 관련한</t>
    <phoneticPr fontId="3" type="noConversion"/>
  </si>
  <si>
    <t>GW문서번호</t>
    <phoneticPr fontId="3" type="noConversion"/>
  </si>
  <si>
    <t>ZZGWRNO</t>
    <phoneticPr fontId="3" type="noConversion"/>
  </si>
  <si>
    <t>PRM</t>
    <phoneticPr fontId="3" type="noConversion"/>
  </si>
  <si>
    <t>TAXM1</t>
    <phoneticPr fontId="3" type="noConversion"/>
  </si>
  <si>
    <t>ZZPAYCD</t>
    <phoneticPr fontId="3" type="noConversion"/>
  </si>
  <si>
    <t>REMARK</t>
    <phoneticPr fontId="3" type="noConversion"/>
  </si>
  <si>
    <t>지불수단</t>
    <phoneticPr fontId="3" type="noConversion"/>
  </si>
  <si>
    <t>정한석</t>
    <phoneticPr fontId="3" type="noConversion"/>
  </si>
  <si>
    <t>SAP SD</t>
    <phoneticPr fontId="3" type="noConversion"/>
  </si>
  <si>
    <t>오더사유(반품)</t>
    <phoneticPr fontId="3" type="noConversion"/>
  </si>
  <si>
    <t>R01</t>
  </si>
  <si>
    <t>R02</t>
  </si>
  <si>
    <t>R03</t>
  </si>
  <si>
    <t>R04</t>
  </si>
  <si>
    <t>R05</t>
  </si>
  <si>
    <t xml:space="preserve">클레임반품 </t>
  </si>
  <si>
    <t>폐점반품</t>
  </si>
  <si>
    <t>환입반품</t>
  </si>
  <si>
    <t xml:space="preserve">온라인반품 </t>
  </si>
  <si>
    <t>점입점출</t>
  </si>
  <si>
    <t>세금분류</t>
    <phoneticPr fontId="3" type="noConversion"/>
  </si>
  <si>
    <t>PRM 주문번호</t>
    <phoneticPr fontId="3" type="noConversion"/>
  </si>
  <si>
    <t>품의번호</t>
    <phoneticPr fontId="3" type="noConversion"/>
  </si>
  <si>
    <t>SD0220</t>
    <phoneticPr fontId="3" type="noConversion"/>
  </si>
  <si>
    <t>Sell-out(B2C)</t>
  </si>
  <si>
    <t>프로모션별 가맹점 소비자판매실적 IF (PRM → ERP)</t>
    <phoneticPr fontId="3" type="noConversion"/>
  </si>
  <si>
    <t>가맹점 매장의 Sell-Out 판매실적을 PRM 시스템에서 SAP로 전송</t>
    <phoneticPr fontId="3" type="noConversion"/>
  </si>
  <si>
    <t>ZRE4</t>
    <phoneticPr fontId="3" type="noConversion"/>
  </si>
  <si>
    <t>SYSTEM_DIV</t>
    <phoneticPr fontId="13" type="noConversion"/>
  </si>
  <si>
    <t>시스템 구분 : PRM</t>
    <phoneticPr fontId="3" type="noConversion"/>
  </si>
  <si>
    <t>CHAR</t>
  </si>
  <si>
    <t xml:space="preserve">ORD_TP </t>
    <phoneticPr fontId="3" type="noConversion"/>
  </si>
  <si>
    <t>MART_PATH</t>
    <phoneticPr fontId="3" type="noConversion"/>
  </si>
  <si>
    <t>유통경로</t>
    <phoneticPr fontId="3" type="noConversion"/>
  </si>
  <si>
    <t>ITEM_GROUP</t>
    <phoneticPr fontId="3" type="noConversion"/>
  </si>
  <si>
    <t>제품군</t>
    <phoneticPr fontId="3" type="noConversion"/>
  </si>
  <si>
    <t>SEQNO</t>
  </si>
  <si>
    <t>일련번호</t>
  </si>
  <si>
    <t>SHOP_CD</t>
  </si>
  <si>
    <t>매장코드</t>
  </si>
  <si>
    <t>SUPP_CD</t>
    <phoneticPr fontId="3" type="noConversion"/>
  </si>
  <si>
    <t>OUT_SCHE_DT</t>
    <phoneticPr fontId="3" type="noConversion"/>
  </si>
  <si>
    <t>SAP_ORD_REASON</t>
    <phoneticPr fontId="3" type="noConversion"/>
  </si>
  <si>
    <t>오더사유</t>
    <phoneticPr fontId="3" type="noConversion"/>
  </si>
  <si>
    <t>REMARK</t>
  </si>
  <si>
    <t>비고</t>
    <phoneticPr fontId="3" type="noConversion"/>
  </si>
  <si>
    <t>PAY_TP_CD</t>
  </si>
  <si>
    <t xml:space="preserve"> 결제유형코드</t>
  </si>
  <si>
    <t>ORD_NO</t>
  </si>
  <si>
    <t xml:space="preserve"> 주문번호</t>
  </si>
  <si>
    <t>GW_DOC_ID</t>
    <phoneticPr fontId="3" type="noConversion"/>
  </si>
  <si>
    <t>ITEM_CD</t>
  </si>
  <si>
    <t>품목코드</t>
  </si>
  <si>
    <t>주문수량</t>
    <phoneticPr fontId="3" type="noConversion"/>
  </si>
  <si>
    <t xml:space="preserve">DEC </t>
    <phoneticPr fontId="3" type="noConversion"/>
  </si>
  <si>
    <t>20,5</t>
    <phoneticPr fontId="3" type="noConversion"/>
  </si>
  <si>
    <t>TAX_TP</t>
  </si>
  <si>
    <t>부가세구분</t>
  </si>
  <si>
    <t>플랜트코드</t>
    <phoneticPr fontId="3" type="noConversion"/>
  </si>
  <si>
    <t>CONSPRC</t>
    <phoneticPr fontId="3" type="noConversion"/>
  </si>
  <si>
    <t xml:space="preserve"> 소비자가</t>
  </si>
  <si>
    <t>DEC</t>
    <phoneticPr fontId="3" type="noConversion"/>
  </si>
  <si>
    <t>DC_AMT</t>
  </si>
  <si>
    <t>할인금액</t>
  </si>
  <si>
    <t>18,2</t>
    <phoneticPr fontId="3" type="noConversion"/>
  </si>
  <si>
    <t>BT_MILEAGE</t>
    <phoneticPr fontId="3" type="noConversion"/>
  </si>
  <si>
    <t>COUP_DC_AMT</t>
  </si>
  <si>
    <t>쿠폰할인금액</t>
  </si>
  <si>
    <t>DELV_AMT</t>
    <phoneticPr fontId="3" type="noConversion"/>
  </si>
  <si>
    <t>택배비</t>
    <phoneticPr fontId="3" type="noConversion"/>
  </si>
  <si>
    <t>REAL_SALES_AMT</t>
    <phoneticPr fontId="3" type="noConversion"/>
  </si>
  <si>
    <t>SALES_AMT</t>
  </si>
  <si>
    <t>SALES_VAT</t>
  </si>
  <si>
    <t>매출부가세액(택배비포함)</t>
    <phoneticPr fontId="3" type="noConversion"/>
  </si>
  <si>
    <t>PROM_CD1</t>
    <phoneticPr fontId="3" type="noConversion"/>
  </si>
  <si>
    <t>PROM_CD2</t>
  </si>
  <si>
    <t>PROM_CD3</t>
  </si>
  <si>
    <t>PROM_CD4</t>
  </si>
  <si>
    <t>PROM_CD5</t>
  </si>
  <si>
    <t>PROM_CD6</t>
  </si>
  <si>
    <t>PROM_CD7</t>
  </si>
  <si>
    <t>PROM_CD8</t>
  </si>
  <si>
    <t>PROM_CD9</t>
  </si>
  <si>
    <t>SAVE_POS_CD</t>
    <phoneticPr fontId="3" type="noConversion"/>
  </si>
  <si>
    <t>ORD_QTY</t>
    <phoneticPr fontId="3" type="noConversion"/>
  </si>
  <si>
    <t xml:space="preserve">DEC </t>
    <phoneticPr fontId="3" type="noConversion"/>
  </si>
  <si>
    <t>PLANT_CD</t>
    <phoneticPr fontId="3" type="noConversion"/>
  </si>
  <si>
    <t>저장위치코드</t>
    <phoneticPr fontId="3" type="noConversion"/>
  </si>
  <si>
    <t>BT마일리지</t>
    <phoneticPr fontId="3" type="noConversion"/>
  </si>
  <si>
    <t>실판매금액</t>
    <phoneticPr fontId="3" type="noConversion"/>
  </si>
  <si>
    <t>매출금액(부가세제외_택배비제외)</t>
    <phoneticPr fontId="3" type="noConversion"/>
  </si>
  <si>
    <t>DEC</t>
    <phoneticPr fontId="3" type="noConversion"/>
  </si>
  <si>
    <t>CHAR</t>
    <phoneticPr fontId="3" type="noConversion"/>
  </si>
  <si>
    <t>ERR_YN</t>
    <phoneticPr fontId="3" type="noConversion"/>
  </si>
  <si>
    <t>오류여부</t>
    <phoneticPr fontId="3" type="noConversion"/>
  </si>
  <si>
    <t>ERR_DESC</t>
  </si>
  <si>
    <t xml:space="preserve"> 오류내용</t>
  </si>
  <si>
    <t>프로모션 분석 기본 데이터로 활용하기 위한 가맹점 매장의 Sell-Out 판매실적을 PRM 시스템에서 SAP로 전송</t>
    <phoneticPr fontId="3" type="noConversion"/>
  </si>
  <si>
    <t>IF_SHOP_RTN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</si>
</sst>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</numFmts>
  <fonts count="4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8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4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22" fillId="0" borderId="0"/>
    <xf numFmtId="0" fontId="23" fillId="0" borderId="18"/>
    <xf numFmtId="181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0" fontId="4" fillId="0" borderId="0"/>
    <xf numFmtId="0" fontId="4" fillId="0" borderId="0" applyFill="0" applyBorder="0" applyAlignment="0"/>
    <xf numFmtId="0" fontId="25" fillId="0" borderId="0"/>
    <xf numFmtId="176" fontId="24" fillId="0" borderId="0" applyFont="0" applyFill="0" applyBorder="0" applyAlignment="0" applyProtection="0"/>
    <xf numFmtId="182" fontId="21" fillId="0" borderId="0"/>
    <xf numFmtId="177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83" fontId="21" fillId="0" borderId="0"/>
    <xf numFmtId="184" fontId="21" fillId="0" borderId="0"/>
    <xf numFmtId="38" fontId="26" fillId="2" borderId="0" applyNumberFormat="0" applyBorder="0" applyAlignment="0" applyProtection="0"/>
    <xf numFmtId="0" fontId="27" fillId="0" borderId="0">
      <alignment horizontal="left"/>
    </xf>
    <xf numFmtId="0" fontId="28" fillId="0" borderId="19" applyNumberFormat="0" applyAlignment="0" applyProtection="0">
      <alignment horizontal="left" vertical="center"/>
    </xf>
    <xf numFmtId="0" fontId="28" fillId="0" borderId="8">
      <alignment horizontal="left" vertical="center"/>
    </xf>
    <xf numFmtId="10" fontId="26" fillId="7" borderId="1" applyNumberFormat="0" applyBorder="0" applyAlignment="0" applyProtection="0"/>
    <xf numFmtId="0" fontId="29" fillId="0" borderId="4"/>
    <xf numFmtId="37" fontId="30" fillId="0" borderId="0"/>
    <xf numFmtId="178" fontId="21" fillId="0" borderId="0"/>
    <xf numFmtId="0" fontId="24" fillId="0" borderId="0"/>
    <xf numFmtId="10" fontId="24" fillId="0" borderId="0" applyFont="0" applyFill="0" applyBorder="0" applyAlignment="0" applyProtection="0"/>
    <xf numFmtId="0" fontId="29" fillId="0" borderId="0"/>
    <xf numFmtId="0" fontId="4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4" fillId="0" borderId="0" applyFill="0" applyBorder="0" applyAlignment="0"/>
    <xf numFmtId="0" fontId="4" fillId="0" borderId="0"/>
    <xf numFmtId="41" fontId="4" fillId="0" borderId="0" applyFont="0" applyFill="0" applyBorder="0" applyAlignment="0" applyProtection="0">
      <alignment vertical="center"/>
    </xf>
  </cellStyleXfs>
  <cellXfs count="264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4">
      <alignment vertical="center"/>
    </xf>
    <xf numFmtId="0" fontId="11" fillId="0" borderId="0" xfId="3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1" fillId="0" borderId="0" xfId="3" applyFont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14" fontId="11" fillId="0" borderId="1" xfId="3" applyNumberFormat="1" applyFont="1" applyBorder="1" applyAlignment="1">
      <alignment horizontal="center" vertical="center" wrapText="1"/>
    </xf>
    <xf numFmtId="0" fontId="11" fillId="0" borderId="1" xfId="3" applyFont="1" applyBorder="1" applyAlignment="1">
      <alignment horizontal="left" vertical="center" wrapText="1"/>
    </xf>
    <xf numFmtId="0" fontId="14" fillId="0" borderId="0" xfId="4" applyFont="1">
      <alignment vertical="center"/>
    </xf>
    <xf numFmtId="0" fontId="11" fillId="0" borderId="0" xfId="5" applyFont="1" applyAlignment="1">
      <alignment vertical="center"/>
    </xf>
    <xf numFmtId="0" fontId="18" fillId="0" borderId="1" xfId="43" applyFont="1" applyFill="1" applyBorder="1" applyAlignment="1">
      <alignment horizontal="left" vertical="center"/>
    </xf>
    <xf numFmtId="0" fontId="16" fillId="0" borderId="1" xfId="43" applyFont="1" applyFill="1" applyBorder="1" applyAlignment="1">
      <alignment horizontal="center" vertical="center"/>
    </xf>
    <xf numFmtId="0" fontId="18" fillId="0" borderId="1" xfId="43" applyFont="1" applyBorder="1" applyAlignment="1">
      <alignment horizontal="left" vertical="center"/>
    </xf>
    <xf numFmtId="0" fontId="16" fillId="0" borderId="1" xfId="43" applyFont="1" applyBorder="1" applyAlignment="1">
      <alignment horizontal="center" vertical="center"/>
    </xf>
    <xf numFmtId="0" fontId="18" fillId="10" borderId="1" xfId="43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vertical="top" wrapText="1"/>
    </xf>
    <xf numFmtId="0" fontId="17" fillId="9" borderId="1" xfId="0" applyFont="1" applyFill="1" applyBorder="1" applyAlignment="1">
      <alignment horizontal="left" vertical="top"/>
    </xf>
    <xf numFmtId="0" fontId="17" fillId="9" borderId="1" xfId="0" applyFont="1" applyFill="1" applyBorder="1" applyAlignment="1">
      <alignment vertical="top" wrapText="1"/>
    </xf>
    <xf numFmtId="0" fontId="17" fillId="9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/>
    </xf>
    <xf numFmtId="0" fontId="12" fillId="11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/>
    </xf>
    <xf numFmtId="0" fontId="17" fillId="9" borderId="5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0" fontId="17" fillId="0" borderId="5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 wrapText="1"/>
    </xf>
    <xf numFmtId="0" fontId="12" fillId="12" borderId="5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top" wrapText="1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13" borderId="11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left" vertical="top" wrapText="1"/>
    </xf>
    <xf numFmtId="0" fontId="17" fillId="9" borderId="5" xfId="0" applyFont="1" applyFill="1" applyBorder="1" applyAlignment="1">
      <alignment horizontal="left" vertical="top" wrapText="1"/>
    </xf>
    <xf numFmtId="0" fontId="17" fillId="13" borderId="14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top" wrapText="1"/>
    </xf>
    <xf numFmtId="0" fontId="12" fillId="13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/>
    </xf>
    <xf numFmtId="0" fontId="17" fillId="13" borderId="5" xfId="0" applyFont="1" applyFill="1" applyBorder="1" applyAlignment="1">
      <alignment vertical="center" wrapText="1"/>
    </xf>
    <xf numFmtId="0" fontId="17" fillId="13" borderId="14" xfId="0" applyFont="1" applyFill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Fill="1"/>
    <xf numFmtId="0" fontId="37" fillId="0" borderId="0" xfId="0" applyFont="1"/>
    <xf numFmtId="0" fontId="17" fillId="14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8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17" fillId="0" borderId="26" xfId="0" applyFont="1" applyFill="1" applyBorder="1" applyAlignment="1">
      <alignment horizontal="center" vertical="top" wrapText="1"/>
    </xf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39" fillId="0" borderId="0" xfId="0" applyFont="1"/>
    <xf numFmtId="0" fontId="17" fillId="0" borderId="26" xfId="0" applyFont="1" applyFill="1" applyBorder="1" applyAlignment="1">
      <alignment horizontal="center" vertical="top" wrapText="1"/>
    </xf>
    <xf numFmtId="0" fontId="12" fillId="0" borderId="6" xfId="0" quotePrefix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 vertical="top"/>
    </xf>
    <xf numFmtId="0" fontId="12" fillId="0" borderId="0" xfId="0" quotePrefix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49" fontId="0" fillId="14" borderId="1" xfId="0" applyNumberForma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49" fontId="41" fillId="0" borderId="0" xfId="0" applyNumberFormat="1" applyFont="1"/>
    <xf numFmtId="0" fontId="18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 wrapText="1"/>
    </xf>
    <xf numFmtId="0" fontId="6" fillId="0" borderId="0" xfId="0" applyFont="1" applyFill="1"/>
    <xf numFmtId="0" fontId="7" fillId="0" borderId="0" xfId="0" applyFont="1" applyFill="1" applyAlignment="1">
      <alignment horizontal="left" vertical="center"/>
    </xf>
    <xf numFmtId="0" fontId="17" fillId="14" borderId="1" xfId="3" applyFont="1" applyFill="1" applyBorder="1" applyAlignment="1">
      <alignment horizontal="left" vertical="top"/>
    </xf>
    <xf numFmtId="0" fontId="17" fillId="0" borderId="1" xfId="3" applyFont="1" applyFill="1" applyBorder="1" applyAlignment="1">
      <alignment horizontal="center" vertical="top" wrapText="1"/>
    </xf>
    <xf numFmtId="0" fontId="17" fillId="0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/>
    </xf>
    <xf numFmtId="0" fontId="17" fillId="14" borderId="1" xfId="0" applyFont="1" applyFill="1" applyBorder="1" applyAlignment="1">
      <alignment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left" vertical="center" wrapText="1"/>
    </xf>
    <xf numFmtId="0" fontId="17" fillId="14" borderId="1" xfId="0" applyFont="1" applyFill="1" applyBorder="1" applyAlignment="1">
      <alignment vertical="top"/>
    </xf>
    <xf numFmtId="0" fontId="10" fillId="3" borderId="0" xfId="3" applyFont="1" applyFill="1" applyAlignment="1">
      <alignment horizontal="center" vertical="center"/>
    </xf>
    <xf numFmtId="0" fontId="16" fillId="0" borderId="2" xfId="43" applyFont="1" applyFill="1" applyBorder="1" applyAlignment="1">
      <alignment horizontal="left" vertical="center" wrapText="1"/>
    </xf>
    <xf numFmtId="0" fontId="16" fillId="0" borderId="8" xfId="43" applyFont="1" applyFill="1" applyBorder="1" applyAlignment="1">
      <alignment horizontal="left" vertical="center" wrapText="1"/>
    </xf>
    <xf numFmtId="0" fontId="16" fillId="0" borderId="9" xfId="43" applyFont="1" applyFill="1" applyBorder="1" applyAlignment="1">
      <alignment horizontal="left" vertical="center" wrapText="1"/>
    </xf>
    <xf numFmtId="0" fontId="16" fillId="0" borderId="2" xfId="43" applyFont="1" applyBorder="1" applyAlignment="1">
      <alignment horizontal="left" vertical="center" wrapText="1"/>
    </xf>
    <xf numFmtId="0" fontId="16" fillId="0" borderId="8" xfId="43" applyFont="1" applyBorder="1" applyAlignment="1">
      <alignment horizontal="left" vertical="center" wrapText="1"/>
    </xf>
    <xf numFmtId="0" fontId="16" fillId="0" borderId="9" xfId="43" applyFont="1" applyBorder="1" applyAlignment="1">
      <alignment horizontal="left" vertical="center" wrapText="1"/>
    </xf>
    <xf numFmtId="0" fontId="18" fillId="10" borderId="2" xfId="43" applyFont="1" applyFill="1" applyBorder="1" applyAlignment="1">
      <alignment horizontal="center"/>
    </xf>
    <xf numFmtId="0" fontId="18" fillId="10" borderId="8" xfId="43" applyFont="1" applyFill="1" applyBorder="1" applyAlignment="1">
      <alignment horizontal="center"/>
    </xf>
    <xf numFmtId="0" fontId="18" fillId="10" borderId="9" xfId="43" applyFont="1" applyFill="1" applyBorder="1" applyAlignment="1">
      <alignment horizontal="center"/>
    </xf>
    <xf numFmtId="0" fontId="16" fillId="0" borderId="10" xfId="43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10" xfId="43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34" fillId="11" borderId="5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/>
    </xf>
    <xf numFmtId="0" fontId="36" fillId="14" borderId="28" xfId="0" applyFont="1" applyFill="1" applyBorder="1" applyAlignment="1">
      <alignment horizontal="center" wrapText="1"/>
    </xf>
    <xf numFmtId="0" fontId="36" fillId="14" borderId="27" xfId="0" applyFont="1" applyFill="1" applyBorder="1" applyAlignment="1">
      <alignment horizontal="center" wrapText="1"/>
    </xf>
    <xf numFmtId="0" fontId="36" fillId="14" borderId="29" xfId="0" applyFont="1" applyFill="1" applyBorder="1" applyAlignment="1">
      <alignment horizontal="center" wrapText="1"/>
    </xf>
    <xf numFmtId="0" fontId="17" fillId="0" borderId="2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26" xfId="0" applyFont="1" applyFill="1" applyBorder="1" applyAlignment="1">
      <alignment horizontal="center" vertical="top" wrapText="1"/>
    </xf>
    <xf numFmtId="0" fontId="34" fillId="12" borderId="15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34" fillId="8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3" fillId="5" borderId="1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left" vertical="center" wrapText="1"/>
    </xf>
    <xf numFmtId="0" fontId="18" fillId="9" borderId="1" xfId="0" applyFont="1" applyFill="1" applyBorder="1"/>
    <xf numFmtId="0" fontId="16" fillId="0" borderId="1" xfId="0" applyFont="1" applyFill="1" applyBorder="1"/>
    <xf numFmtId="0" fontId="12" fillId="9" borderId="1" xfId="0" applyFont="1" applyFill="1" applyBorder="1" applyAlignment="1">
      <alignment horizontal="left" vertical="center"/>
    </xf>
    <xf numFmtId="0" fontId="12" fillId="9" borderId="5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left" vertical="center"/>
    </xf>
    <xf numFmtId="0" fontId="18" fillId="9" borderId="10" xfId="0" applyFont="1" applyFill="1" applyBorder="1"/>
    <xf numFmtId="0" fontId="11" fillId="0" borderId="10" xfId="0" applyFont="1" applyFill="1" applyBorder="1" applyAlignment="1">
      <alignment horizontal="left" vertical="center"/>
    </xf>
    <xf numFmtId="0" fontId="16" fillId="0" borderId="10" xfId="0" applyFont="1" applyFill="1" applyBorder="1"/>
    <xf numFmtId="0" fontId="12" fillId="9" borderId="10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34" fillId="11" borderId="21" xfId="0" applyFont="1" applyFill="1" applyBorder="1" applyAlignment="1">
      <alignment horizontal="center" vertical="center"/>
    </xf>
    <xf numFmtId="0" fontId="34" fillId="11" borderId="22" xfId="0" applyFont="1" applyFill="1" applyBorder="1" applyAlignment="1">
      <alignment horizontal="center" vertical="center"/>
    </xf>
    <xf numFmtId="0" fontId="19" fillId="6" borderId="15" xfId="5" applyFont="1" applyFill="1" applyBorder="1" applyAlignment="1">
      <alignment horizontal="center" vertical="center" wrapText="1"/>
    </xf>
    <xf numFmtId="0" fontId="19" fillId="6" borderId="3" xfId="5" applyFont="1" applyFill="1" applyBorder="1" applyAlignment="1">
      <alignment horizontal="center" vertical="center" wrapText="1"/>
    </xf>
    <xf numFmtId="0" fontId="19" fillId="6" borderId="13" xfId="5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left" wrapText="1"/>
    </xf>
    <xf numFmtId="0" fontId="36" fillId="0" borderId="16" xfId="0" applyFont="1" applyFill="1" applyBorder="1" applyAlignment="1">
      <alignment horizontal="left" wrapText="1"/>
    </xf>
    <xf numFmtId="0" fontId="16" fillId="9" borderId="1" xfId="0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</cellXfs>
  <cellStyles count="45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75</xdr:row>
      <xdr:rowOff>65613</xdr:rowOff>
    </xdr:from>
    <xdr:to>
      <xdr:col>7</xdr:col>
      <xdr:colOff>834390</xdr:colOff>
      <xdr:row>83</xdr:row>
      <xdr:rowOff>127746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308636" y="15644280"/>
          <a:ext cx="826821" cy="1619999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43932" y="3640667"/>
          <a:ext cx="3860801" cy="1744133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75</xdr:row>
      <xdr:rowOff>1905</xdr:rowOff>
    </xdr:from>
    <xdr:to>
      <xdr:col>7</xdr:col>
      <xdr:colOff>822</xdr:colOff>
      <xdr:row>83</xdr:row>
      <xdr:rowOff>175894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52399" y="8395111"/>
          <a:ext cx="3860129" cy="1787636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4851398" y="3640667"/>
          <a:ext cx="5672669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838197</xdr:colOff>
      <xdr:row>75</xdr:row>
      <xdr:rowOff>0</xdr:rowOff>
    </xdr:from>
    <xdr:to>
      <xdr:col>14</xdr:col>
      <xdr:colOff>1430866</xdr:colOff>
      <xdr:row>84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4851397" y="15773400"/>
          <a:ext cx="5655736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57" t="s">
        <v>2</v>
      </c>
      <c r="B1" s="157"/>
      <c r="C1" s="157"/>
      <c r="D1" s="157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111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79</v>
      </c>
      <c r="C12" s="20" t="s">
        <v>21</v>
      </c>
      <c r="D12" s="164" t="s">
        <v>22</v>
      </c>
      <c r="E12" s="165"/>
      <c r="F12" s="165"/>
      <c r="G12" s="165"/>
      <c r="H12" s="165"/>
      <c r="I12" s="166"/>
      <c r="J12" s="164" t="s">
        <v>23</v>
      </c>
      <c r="K12" s="165"/>
      <c r="L12" s="165"/>
      <c r="M12" s="166"/>
    </row>
    <row r="13" spans="1:13">
      <c r="B13" s="19">
        <v>1</v>
      </c>
      <c r="C13" s="18" t="s">
        <v>24</v>
      </c>
      <c r="D13" s="161" t="s">
        <v>25</v>
      </c>
      <c r="E13" s="162"/>
      <c r="F13" s="162"/>
      <c r="G13" s="162"/>
      <c r="H13" s="162"/>
      <c r="I13" s="163"/>
      <c r="J13" s="161" t="s">
        <v>26</v>
      </c>
      <c r="K13" s="162"/>
      <c r="L13" s="162"/>
      <c r="M13" s="163"/>
    </row>
    <row r="14" spans="1:13">
      <c r="B14" s="17">
        <v>2</v>
      </c>
      <c r="C14" s="16" t="s">
        <v>27</v>
      </c>
      <c r="D14" s="158" t="s">
        <v>28</v>
      </c>
      <c r="E14" s="159"/>
      <c r="F14" s="159"/>
      <c r="G14" s="159"/>
      <c r="H14" s="159"/>
      <c r="I14" s="160"/>
      <c r="J14" s="161" t="s">
        <v>29</v>
      </c>
      <c r="K14" s="162"/>
      <c r="L14" s="162"/>
      <c r="M14" s="163"/>
    </row>
    <row r="15" spans="1:13" ht="37.5" customHeight="1">
      <c r="B15" s="17">
        <v>3</v>
      </c>
      <c r="C15" s="16" t="s">
        <v>30</v>
      </c>
      <c r="D15" s="158" t="s">
        <v>31</v>
      </c>
      <c r="E15" s="159"/>
      <c r="F15" s="159"/>
      <c r="G15" s="159"/>
      <c r="H15" s="159"/>
      <c r="I15" s="160"/>
      <c r="J15" s="161" t="s">
        <v>80</v>
      </c>
      <c r="K15" s="162"/>
      <c r="L15" s="162"/>
      <c r="M15" s="163"/>
    </row>
    <row r="16" spans="1:13">
      <c r="B16" s="17">
        <v>4</v>
      </c>
      <c r="C16" s="16" t="s">
        <v>32</v>
      </c>
      <c r="D16" s="158" t="s">
        <v>33</v>
      </c>
      <c r="E16" s="159"/>
      <c r="F16" s="159"/>
      <c r="G16" s="159"/>
      <c r="H16" s="159"/>
      <c r="I16" s="160"/>
      <c r="J16" s="161"/>
      <c r="K16" s="162"/>
      <c r="L16" s="162"/>
      <c r="M16" s="163"/>
    </row>
    <row r="17" spans="2:13">
      <c r="B17" s="17">
        <v>5</v>
      </c>
      <c r="C17" s="16" t="s">
        <v>34</v>
      </c>
      <c r="D17" s="158" t="s">
        <v>35</v>
      </c>
      <c r="E17" s="159"/>
      <c r="F17" s="159"/>
      <c r="G17" s="159"/>
      <c r="H17" s="159"/>
      <c r="I17" s="160"/>
      <c r="J17" s="161"/>
      <c r="K17" s="162"/>
      <c r="L17" s="162"/>
      <c r="M17" s="163"/>
    </row>
    <row r="18" spans="2:13">
      <c r="B18" s="17">
        <v>6</v>
      </c>
      <c r="C18" s="16" t="s">
        <v>36</v>
      </c>
      <c r="D18" s="158" t="s">
        <v>37</v>
      </c>
      <c r="E18" s="159"/>
      <c r="F18" s="159"/>
      <c r="G18" s="159"/>
      <c r="H18" s="159"/>
      <c r="I18" s="160"/>
      <c r="J18" s="161"/>
      <c r="K18" s="162"/>
      <c r="L18" s="162"/>
      <c r="M18" s="163"/>
    </row>
    <row r="19" spans="2:13">
      <c r="B19" s="19">
        <v>7</v>
      </c>
      <c r="C19" s="16" t="s">
        <v>38</v>
      </c>
      <c r="D19" s="158" t="s">
        <v>39</v>
      </c>
      <c r="E19" s="159"/>
      <c r="F19" s="159"/>
      <c r="G19" s="159"/>
      <c r="H19" s="159"/>
      <c r="I19" s="160"/>
      <c r="J19" s="161" t="s">
        <v>40</v>
      </c>
      <c r="K19" s="162"/>
      <c r="L19" s="162"/>
      <c r="M19" s="163"/>
    </row>
    <row r="20" spans="2:13">
      <c r="B20" s="167">
        <v>8</v>
      </c>
      <c r="C20" s="169" t="s">
        <v>41</v>
      </c>
      <c r="D20" s="158" t="s">
        <v>42</v>
      </c>
      <c r="E20" s="159"/>
      <c r="F20" s="159"/>
      <c r="G20" s="159"/>
      <c r="H20" s="159"/>
      <c r="I20" s="160"/>
      <c r="J20" s="161"/>
      <c r="K20" s="162"/>
      <c r="L20" s="162"/>
      <c r="M20" s="163"/>
    </row>
    <row r="21" spans="2:13">
      <c r="B21" s="168"/>
      <c r="C21" s="170"/>
      <c r="D21" s="158" t="s">
        <v>43</v>
      </c>
      <c r="E21" s="159"/>
      <c r="F21" s="159"/>
      <c r="G21" s="159"/>
      <c r="H21" s="159"/>
      <c r="I21" s="160"/>
      <c r="J21" s="161"/>
      <c r="K21" s="162"/>
      <c r="L21" s="162"/>
      <c r="M21" s="163"/>
    </row>
    <row r="22" spans="2:13">
      <c r="B22" s="167">
        <v>9</v>
      </c>
      <c r="C22" s="169" t="s">
        <v>44</v>
      </c>
      <c r="D22" s="158" t="s">
        <v>45</v>
      </c>
      <c r="E22" s="159"/>
      <c r="F22" s="159"/>
      <c r="G22" s="159"/>
      <c r="H22" s="159"/>
      <c r="I22" s="160"/>
      <c r="J22" s="161"/>
      <c r="K22" s="162"/>
      <c r="L22" s="162"/>
      <c r="M22" s="163"/>
    </row>
    <row r="23" spans="2:13">
      <c r="B23" s="168"/>
      <c r="C23" s="170"/>
      <c r="D23" s="158" t="s">
        <v>46</v>
      </c>
      <c r="E23" s="159"/>
      <c r="F23" s="159"/>
      <c r="G23" s="159"/>
      <c r="H23" s="159"/>
      <c r="I23" s="160"/>
      <c r="J23" s="161"/>
      <c r="K23" s="162"/>
      <c r="L23" s="162"/>
      <c r="M23" s="163"/>
    </row>
    <row r="24" spans="2:13">
      <c r="B24" s="17">
        <v>10</v>
      </c>
      <c r="C24" s="16" t="s">
        <v>47</v>
      </c>
      <c r="D24" s="158" t="s">
        <v>48</v>
      </c>
      <c r="E24" s="159"/>
      <c r="F24" s="159"/>
      <c r="G24" s="159"/>
      <c r="H24" s="159"/>
      <c r="I24" s="160"/>
      <c r="J24" s="161" t="s">
        <v>49</v>
      </c>
      <c r="K24" s="162"/>
      <c r="L24" s="162"/>
      <c r="M24" s="163"/>
    </row>
    <row r="25" spans="2:13">
      <c r="B25" s="17">
        <v>11</v>
      </c>
      <c r="C25" s="16" t="s">
        <v>50</v>
      </c>
      <c r="D25" s="158" t="s">
        <v>51</v>
      </c>
      <c r="E25" s="159"/>
      <c r="F25" s="159"/>
      <c r="G25" s="159"/>
      <c r="H25" s="159"/>
      <c r="I25" s="160"/>
      <c r="J25" s="161" t="s">
        <v>52</v>
      </c>
      <c r="K25" s="162"/>
      <c r="L25" s="162"/>
      <c r="M25" s="163"/>
    </row>
    <row r="26" spans="2:13">
      <c r="B26" s="17">
        <v>12</v>
      </c>
      <c r="C26" s="16" t="s">
        <v>53</v>
      </c>
      <c r="D26" s="158" t="s">
        <v>54</v>
      </c>
      <c r="E26" s="159"/>
      <c r="F26" s="159"/>
      <c r="G26" s="159"/>
      <c r="H26" s="159"/>
      <c r="I26" s="160"/>
      <c r="J26" s="161" t="s">
        <v>55</v>
      </c>
      <c r="K26" s="162"/>
      <c r="L26" s="162"/>
      <c r="M26" s="163"/>
    </row>
    <row r="27" spans="2:13">
      <c r="B27" s="17">
        <v>13</v>
      </c>
      <c r="C27" s="16" t="s">
        <v>56</v>
      </c>
      <c r="D27" s="158" t="s">
        <v>57</v>
      </c>
      <c r="E27" s="159"/>
      <c r="F27" s="159"/>
      <c r="G27" s="159"/>
      <c r="H27" s="159"/>
      <c r="I27" s="160"/>
      <c r="J27" s="161" t="s">
        <v>58</v>
      </c>
      <c r="K27" s="162"/>
      <c r="L27" s="162"/>
      <c r="M27" s="163"/>
    </row>
    <row r="28" spans="2:13">
      <c r="B28" s="17">
        <v>14</v>
      </c>
      <c r="C28" s="16" t="s">
        <v>17</v>
      </c>
      <c r="D28" s="158" t="s">
        <v>59</v>
      </c>
      <c r="E28" s="159"/>
      <c r="F28" s="159"/>
      <c r="G28" s="159"/>
      <c r="H28" s="159"/>
      <c r="I28" s="160"/>
      <c r="J28" s="161" t="s">
        <v>81</v>
      </c>
      <c r="K28" s="162"/>
      <c r="L28" s="162"/>
      <c r="M28" s="163"/>
    </row>
    <row r="29" spans="2:13">
      <c r="B29" s="17">
        <v>15</v>
      </c>
      <c r="C29" s="16" t="s">
        <v>60</v>
      </c>
      <c r="D29" s="158" t="s">
        <v>61</v>
      </c>
      <c r="E29" s="159"/>
      <c r="F29" s="159"/>
      <c r="G29" s="159"/>
      <c r="H29" s="159"/>
      <c r="I29" s="160"/>
      <c r="J29" s="161" t="s">
        <v>62</v>
      </c>
      <c r="K29" s="162"/>
      <c r="L29" s="162"/>
      <c r="M29" s="163"/>
    </row>
    <row r="30" spans="2:13">
      <c r="B30" s="17">
        <v>16</v>
      </c>
      <c r="C30" s="16" t="s">
        <v>19</v>
      </c>
      <c r="D30" s="158" t="s">
        <v>63</v>
      </c>
      <c r="E30" s="159"/>
      <c r="F30" s="159"/>
      <c r="G30" s="159"/>
      <c r="H30" s="159"/>
      <c r="I30" s="160"/>
      <c r="J30" s="161" t="s">
        <v>64</v>
      </c>
      <c r="K30" s="162"/>
      <c r="L30" s="162"/>
      <c r="M30" s="163"/>
    </row>
    <row r="31" spans="2:13">
      <c r="B31" s="17">
        <v>17</v>
      </c>
      <c r="C31" s="16" t="s">
        <v>65</v>
      </c>
      <c r="D31" s="158" t="s">
        <v>66</v>
      </c>
      <c r="E31" s="171"/>
      <c r="F31" s="171"/>
      <c r="G31" s="171"/>
      <c r="H31" s="171"/>
      <c r="I31" s="172"/>
      <c r="J31" s="161" t="s">
        <v>67</v>
      </c>
      <c r="K31" s="171"/>
      <c r="L31" s="171"/>
      <c r="M31" s="172"/>
    </row>
    <row r="32" spans="2:13">
      <c r="B32" s="17">
        <v>18</v>
      </c>
      <c r="C32" s="16" t="s">
        <v>68</v>
      </c>
      <c r="D32" s="158" t="s">
        <v>69</v>
      </c>
      <c r="E32" s="159"/>
      <c r="F32" s="159"/>
      <c r="G32" s="159"/>
      <c r="H32" s="159"/>
      <c r="I32" s="160"/>
      <c r="J32" s="161" t="s">
        <v>70</v>
      </c>
      <c r="K32" s="162"/>
      <c r="L32" s="162"/>
      <c r="M32" s="163"/>
    </row>
    <row r="33" spans="2:13">
      <c r="B33" s="17">
        <v>19</v>
      </c>
      <c r="C33" s="16" t="s">
        <v>71</v>
      </c>
      <c r="D33" s="158" t="s">
        <v>72</v>
      </c>
      <c r="E33" s="159"/>
      <c r="F33" s="159"/>
      <c r="G33" s="159"/>
      <c r="H33" s="159"/>
      <c r="I33" s="160"/>
      <c r="J33" s="161" t="s">
        <v>73</v>
      </c>
      <c r="K33" s="162"/>
      <c r="L33" s="162"/>
      <c r="M33" s="163"/>
    </row>
    <row r="34" spans="2:13">
      <c r="B34" s="17">
        <v>20</v>
      </c>
      <c r="C34" s="16" t="s">
        <v>74</v>
      </c>
      <c r="D34" s="158" t="s">
        <v>75</v>
      </c>
      <c r="E34" s="159"/>
      <c r="F34" s="159"/>
      <c r="G34" s="159"/>
      <c r="H34" s="159"/>
      <c r="I34" s="160"/>
      <c r="J34" s="161" t="s">
        <v>76</v>
      </c>
      <c r="K34" s="162"/>
      <c r="L34" s="162"/>
      <c r="M34" s="163"/>
    </row>
    <row r="35" spans="2:13">
      <c r="B35" s="17">
        <v>21</v>
      </c>
      <c r="C35" s="16" t="s">
        <v>77</v>
      </c>
      <c r="D35" s="158" t="s">
        <v>78</v>
      </c>
      <c r="E35" s="159"/>
      <c r="F35" s="159"/>
      <c r="G35" s="159"/>
      <c r="H35" s="159"/>
      <c r="I35" s="160"/>
      <c r="J35" s="161"/>
      <c r="K35" s="162"/>
      <c r="L35" s="162"/>
      <c r="M35" s="163"/>
    </row>
  </sheetData>
  <mergeCells count="52"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  <mergeCell ref="D29:I29"/>
    <mergeCell ref="J29:M29"/>
    <mergeCell ref="D30:I30"/>
    <mergeCell ref="J30:M30"/>
    <mergeCell ref="D27:I27"/>
    <mergeCell ref="J27:M27"/>
    <mergeCell ref="D25:I25"/>
    <mergeCell ref="J25:M25"/>
    <mergeCell ref="D28:I28"/>
    <mergeCell ref="J28:M28"/>
    <mergeCell ref="D24:I24"/>
    <mergeCell ref="J24:M24"/>
    <mergeCell ref="D26:I26"/>
    <mergeCell ref="J26:M26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15:I15"/>
    <mergeCell ref="J15:M15"/>
    <mergeCell ref="D16:I16"/>
    <mergeCell ref="J16:M16"/>
    <mergeCell ref="D17:I17"/>
    <mergeCell ref="J17:M17"/>
    <mergeCell ref="D14:I14"/>
    <mergeCell ref="J14:M14"/>
    <mergeCell ref="D12:I12"/>
    <mergeCell ref="J12:M12"/>
    <mergeCell ref="D13:I13"/>
    <mergeCell ref="J13:M13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123"/>
  <sheetViews>
    <sheetView showGridLines="0" tabSelected="1" topLeftCell="A82" zoomScale="90" zoomScaleNormal="90" workbookViewId="0">
      <selection activeCell="E51" sqref="E51"/>
    </sheetView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1.69921875" style="1" customWidth="1"/>
    <col min="10" max="10" width="3.09765625" style="1" bestFit="1" customWidth="1"/>
    <col min="11" max="11" width="16.1992187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4.296875" style="1" customWidth="1"/>
    <col min="17" max="16384" width="8.8984375" style="1"/>
  </cols>
  <sheetData>
    <row r="1" spans="1:16" s="4" customFormat="1" ht="16.2" thickBot="1">
      <c r="P1" s="130"/>
    </row>
    <row r="2" spans="1:16" s="15" customFormat="1" ht="32.25" customHeight="1">
      <c r="A2" s="30"/>
      <c r="B2" s="237" t="s">
        <v>110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9"/>
      <c r="P2" s="130"/>
    </row>
    <row r="3" spans="1:16" s="15" customFormat="1" ht="21" customHeight="1">
      <c r="B3" s="192" t="s">
        <v>24</v>
      </c>
      <c r="C3" s="193"/>
      <c r="D3" s="193"/>
      <c r="E3" s="194" t="s">
        <v>413</v>
      </c>
      <c r="F3" s="194"/>
      <c r="G3" s="194"/>
      <c r="H3" s="194"/>
      <c r="I3" s="194"/>
      <c r="J3" s="194"/>
      <c r="K3" s="194"/>
      <c r="L3" s="194"/>
      <c r="M3" s="194"/>
      <c r="N3" s="194"/>
      <c r="O3" s="195"/>
      <c r="P3" s="130"/>
    </row>
    <row r="4" spans="1:16" s="15" customFormat="1" ht="21" customHeight="1">
      <c r="B4" s="192" t="s">
        <v>27</v>
      </c>
      <c r="C4" s="193"/>
      <c r="D4" s="193"/>
      <c r="E4" s="197" t="s">
        <v>414</v>
      </c>
      <c r="F4" s="198"/>
      <c r="G4" s="198"/>
      <c r="H4" s="198"/>
      <c r="I4" s="198"/>
      <c r="J4" s="198"/>
      <c r="K4" s="198"/>
      <c r="L4" s="198"/>
      <c r="M4" s="198"/>
      <c r="N4" s="198"/>
      <c r="O4" s="199"/>
      <c r="P4" s="130"/>
    </row>
    <row r="5" spans="1:16" s="15" customFormat="1" ht="21" customHeight="1">
      <c r="B5" s="192" t="s">
        <v>30</v>
      </c>
      <c r="C5" s="196"/>
      <c r="D5" s="196"/>
      <c r="E5" s="197" t="s">
        <v>485</v>
      </c>
      <c r="F5" s="198"/>
      <c r="G5" s="198"/>
      <c r="H5" s="198"/>
      <c r="I5" s="198"/>
      <c r="J5" s="198"/>
      <c r="K5" s="198"/>
      <c r="L5" s="198"/>
      <c r="M5" s="198"/>
      <c r="N5" s="198"/>
      <c r="O5" s="199"/>
      <c r="P5" s="130"/>
    </row>
    <row r="6" spans="1:16" s="15" customFormat="1" ht="21" customHeight="1">
      <c r="B6" s="192" t="s">
        <v>112</v>
      </c>
      <c r="C6" s="193"/>
      <c r="D6" s="193"/>
      <c r="E6" s="200" t="s">
        <v>395</v>
      </c>
      <c r="F6" s="200"/>
      <c r="G6" s="200"/>
      <c r="H6" s="200"/>
      <c r="I6" s="201" t="s">
        <v>34</v>
      </c>
      <c r="J6" s="201"/>
      <c r="K6" s="202">
        <v>44183</v>
      </c>
      <c r="L6" s="202"/>
      <c r="M6" s="202"/>
      <c r="N6" s="202"/>
      <c r="O6" s="203"/>
      <c r="P6" s="130"/>
    </row>
    <row r="7" spans="1:16" s="15" customFormat="1" ht="21" customHeight="1">
      <c r="B7" s="192" t="s">
        <v>82</v>
      </c>
      <c r="C7" s="196"/>
      <c r="D7" s="196"/>
      <c r="E7" s="204" t="s">
        <v>411</v>
      </c>
      <c r="F7" s="204"/>
      <c r="G7" s="204"/>
      <c r="H7" s="204"/>
      <c r="I7" s="201" t="s">
        <v>38</v>
      </c>
      <c r="J7" s="201"/>
      <c r="K7" s="205" t="s">
        <v>83</v>
      </c>
      <c r="L7" s="205"/>
      <c r="M7" s="205"/>
      <c r="N7" s="205"/>
      <c r="O7" s="206"/>
      <c r="P7" s="130"/>
    </row>
    <row r="8" spans="1:16" s="15" customFormat="1" ht="21" customHeight="1">
      <c r="B8" s="192" t="s">
        <v>84</v>
      </c>
      <c r="C8" s="193"/>
      <c r="D8" s="193"/>
      <c r="E8" s="212"/>
      <c r="F8" s="212"/>
      <c r="G8" s="212"/>
      <c r="H8" s="212"/>
      <c r="I8" s="201" t="s">
        <v>44</v>
      </c>
      <c r="J8" s="201"/>
      <c r="K8" s="213"/>
      <c r="L8" s="214"/>
      <c r="M8" s="214"/>
      <c r="N8" s="214"/>
      <c r="O8" s="215"/>
      <c r="P8" s="130"/>
    </row>
    <row r="9" spans="1:16" s="15" customFormat="1" ht="21" customHeight="1">
      <c r="B9" s="192" t="s">
        <v>85</v>
      </c>
      <c r="C9" s="193"/>
      <c r="D9" s="193"/>
      <c r="E9" s="216"/>
      <c r="F9" s="216"/>
      <c r="G9" s="216"/>
      <c r="H9" s="216"/>
      <c r="I9" s="201" t="s">
        <v>50</v>
      </c>
      <c r="J9" s="201"/>
      <c r="K9" s="217"/>
      <c r="L9" s="217"/>
      <c r="M9" s="217"/>
      <c r="N9" s="217"/>
      <c r="O9" s="218"/>
      <c r="P9" s="130"/>
    </row>
    <row r="10" spans="1:16" s="5" customFormat="1" ht="21" customHeight="1" thickBot="1">
      <c r="B10" s="207" t="s">
        <v>86</v>
      </c>
      <c r="C10" s="208"/>
      <c r="D10" s="208"/>
      <c r="E10" s="209" t="s">
        <v>158</v>
      </c>
      <c r="F10" s="209"/>
      <c r="G10" s="209"/>
      <c r="H10" s="209"/>
      <c r="I10" s="210" t="s">
        <v>87</v>
      </c>
      <c r="J10" s="210"/>
      <c r="K10" s="209" t="s">
        <v>158</v>
      </c>
      <c r="L10" s="209"/>
      <c r="M10" s="209"/>
      <c r="N10" s="209"/>
      <c r="O10" s="211"/>
      <c r="P10" s="130"/>
    </row>
    <row r="11" spans="1:16" s="5" customFormat="1" ht="24" customHeight="1">
      <c r="B11" s="219" t="s">
        <v>20</v>
      </c>
      <c r="C11" s="220"/>
      <c r="D11" s="220"/>
      <c r="E11" s="220"/>
      <c r="F11" s="220"/>
      <c r="G11" s="220"/>
      <c r="H11" s="221"/>
      <c r="I11" s="220" t="s">
        <v>88</v>
      </c>
      <c r="J11" s="220"/>
      <c r="K11" s="220"/>
      <c r="L11" s="220"/>
      <c r="M11" s="220"/>
      <c r="N11" s="220"/>
      <c r="O11" s="223"/>
      <c r="P11" s="130"/>
    </row>
    <row r="12" spans="1:16" s="5" customFormat="1" ht="13.5" customHeight="1">
      <c r="B12" s="224" t="s">
        <v>17</v>
      </c>
      <c r="C12" s="225"/>
      <c r="D12" s="225"/>
      <c r="E12" s="194"/>
      <c r="F12" s="226"/>
      <c r="G12" s="226"/>
      <c r="H12" s="222"/>
      <c r="I12" s="227" t="s">
        <v>17</v>
      </c>
      <c r="J12" s="227"/>
      <c r="K12" s="194" t="s">
        <v>396</v>
      </c>
      <c r="L12" s="194"/>
      <c r="M12" s="194"/>
      <c r="N12" s="194"/>
      <c r="O12" s="195"/>
      <c r="P12" s="130"/>
    </row>
    <row r="13" spans="1:16" s="5" customFormat="1" ht="15.9" customHeight="1">
      <c r="B13" s="228" t="s">
        <v>89</v>
      </c>
      <c r="C13" s="225"/>
      <c r="D13" s="225"/>
      <c r="E13" s="194"/>
      <c r="F13" s="226"/>
      <c r="G13" s="226"/>
      <c r="H13" s="222"/>
      <c r="I13" s="227" t="s">
        <v>18</v>
      </c>
      <c r="J13" s="227"/>
      <c r="K13" s="194" t="s">
        <v>395</v>
      </c>
      <c r="L13" s="194"/>
      <c r="M13" s="194"/>
      <c r="N13" s="194"/>
      <c r="O13" s="195"/>
      <c r="P13" s="130"/>
    </row>
    <row r="14" spans="1:16" s="5" customFormat="1" ht="15.9" customHeight="1" thickBot="1">
      <c r="B14" s="229" t="s">
        <v>19</v>
      </c>
      <c r="C14" s="230"/>
      <c r="D14" s="230"/>
      <c r="E14" s="231"/>
      <c r="F14" s="232"/>
      <c r="G14" s="232"/>
      <c r="H14" s="222"/>
      <c r="I14" s="233" t="s">
        <v>19</v>
      </c>
      <c r="J14" s="233"/>
      <c r="K14" s="231"/>
      <c r="L14" s="231"/>
      <c r="M14" s="231"/>
      <c r="N14" s="231"/>
      <c r="O14" s="234"/>
      <c r="P14" s="130"/>
    </row>
    <row r="15" spans="1:16" s="5" customFormat="1" ht="15.9" customHeight="1">
      <c r="B15" s="184" t="s">
        <v>118</v>
      </c>
      <c r="C15" s="185"/>
      <c r="D15" s="186" t="s">
        <v>119</v>
      </c>
      <c r="E15" s="186"/>
      <c r="F15" s="186"/>
      <c r="G15" s="187"/>
      <c r="H15" s="222"/>
      <c r="I15" s="184" t="s">
        <v>118</v>
      </c>
      <c r="J15" s="185"/>
      <c r="K15" s="186" t="s">
        <v>119</v>
      </c>
      <c r="L15" s="186"/>
      <c r="M15" s="186"/>
      <c r="N15" s="186"/>
      <c r="O15" s="187"/>
      <c r="P15" s="130"/>
    </row>
    <row r="16" spans="1:16" s="5" customFormat="1" ht="15.9" customHeight="1">
      <c r="B16" s="60" t="s">
        <v>90</v>
      </c>
      <c r="C16" s="61" t="s">
        <v>91</v>
      </c>
      <c r="D16" s="61" t="s">
        <v>92</v>
      </c>
      <c r="E16" s="61" t="s">
        <v>93</v>
      </c>
      <c r="F16" s="61" t="s">
        <v>94</v>
      </c>
      <c r="G16" s="62" t="s">
        <v>95</v>
      </c>
      <c r="H16" s="222"/>
      <c r="I16" s="60" t="s">
        <v>91</v>
      </c>
      <c r="J16" s="61" t="s">
        <v>92</v>
      </c>
      <c r="K16" s="61" t="s">
        <v>93</v>
      </c>
      <c r="L16" s="61" t="s">
        <v>94</v>
      </c>
      <c r="M16" s="61" t="s">
        <v>95</v>
      </c>
      <c r="N16" s="61" t="s">
        <v>10</v>
      </c>
      <c r="O16" s="62" t="s">
        <v>16</v>
      </c>
      <c r="P16" s="130"/>
    </row>
    <row r="17" spans="2:17" s="5" customFormat="1" ht="15.9" customHeight="1">
      <c r="B17" s="82" t="s">
        <v>148</v>
      </c>
      <c r="C17" s="64" t="s">
        <v>120</v>
      </c>
      <c r="D17" s="66"/>
      <c r="E17" s="64" t="s">
        <v>140</v>
      </c>
      <c r="F17" s="66" t="s">
        <v>135</v>
      </c>
      <c r="G17" s="71">
        <v>255</v>
      </c>
      <c r="H17" s="222"/>
      <c r="I17" s="76" t="s">
        <v>120</v>
      </c>
      <c r="J17" s="67"/>
      <c r="K17" s="64" t="s">
        <v>140</v>
      </c>
      <c r="L17" s="66" t="s">
        <v>135</v>
      </c>
      <c r="M17" s="71">
        <v>255</v>
      </c>
      <c r="N17" s="68"/>
      <c r="O17" s="69" t="s">
        <v>121</v>
      </c>
      <c r="P17" s="130"/>
    </row>
    <row r="18" spans="2:17" s="5" customFormat="1" ht="15.9" customHeight="1">
      <c r="B18" s="63" t="s">
        <v>149</v>
      </c>
      <c r="C18" s="24" t="s">
        <v>122</v>
      </c>
      <c r="D18" s="65"/>
      <c r="E18" s="24" t="s">
        <v>134</v>
      </c>
      <c r="F18" s="65" t="s">
        <v>135</v>
      </c>
      <c r="G18" s="72">
        <v>1</v>
      </c>
      <c r="H18" s="222"/>
      <c r="I18" s="77" t="s">
        <v>122</v>
      </c>
      <c r="J18" s="21"/>
      <c r="K18" s="24" t="s">
        <v>134</v>
      </c>
      <c r="L18" s="65" t="s">
        <v>135</v>
      </c>
      <c r="M18" s="72">
        <v>1</v>
      </c>
      <c r="N18" s="70"/>
      <c r="O18" s="33" t="s">
        <v>139</v>
      </c>
      <c r="P18" s="130"/>
    </row>
    <row r="19" spans="2:17" s="5" customFormat="1" ht="15.9" customHeight="1">
      <c r="B19" s="63" t="s">
        <v>150</v>
      </c>
      <c r="C19" s="24" t="s">
        <v>123</v>
      </c>
      <c r="D19" s="65"/>
      <c r="E19" s="24" t="s">
        <v>124</v>
      </c>
      <c r="F19" s="65" t="s">
        <v>138</v>
      </c>
      <c r="G19" s="72"/>
      <c r="H19" s="222"/>
      <c r="I19" s="77" t="s">
        <v>123</v>
      </c>
      <c r="J19" s="21"/>
      <c r="K19" s="24" t="s">
        <v>124</v>
      </c>
      <c r="L19" s="65" t="s">
        <v>138</v>
      </c>
      <c r="M19" s="72"/>
      <c r="N19" s="70"/>
      <c r="O19" s="33"/>
      <c r="P19" s="130"/>
    </row>
    <row r="20" spans="2:17" s="5" customFormat="1" ht="15.9" customHeight="1">
      <c r="B20" s="63" t="s">
        <v>151</v>
      </c>
      <c r="C20" s="24" t="s">
        <v>125</v>
      </c>
      <c r="D20" s="65"/>
      <c r="E20" s="24" t="s">
        <v>126</v>
      </c>
      <c r="F20" s="65" t="s">
        <v>135</v>
      </c>
      <c r="G20" s="72">
        <v>10</v>
      </c>
      <c r="H20" s="222"/>
      <c r="I20" s="77" t="s">
        <v>125</v>
      </c>
      <c r="J20" s="21"/>
      <c r="K20" s="24" t="s">
        <v>126</v>
      </c>
      <c r="L20" s="65" t="s">
        <v>135</v>
      </c>
      <c r="M20" s="72">
        <v>10</v>
      </c>
      <c r="N20" s="70"/>
      <c r="O20" s="33" t="s">
        <v>136</v>
      </c>
      <c r="P20" s="130"/>
    </row>
    <row r="21" spans="2:17" s="5" customFormat="1" ht="15.9" customHeight="1">
      <c r="B21" s="63" t="s">
        <v>152</v>
      </c>
      <c r="C21" s="24" t="s">
        <v>127</v>
      </c>
      <c r="D21" s="65"/>
      <c r="E21" s="24" t="s">
        <v>128</v>
      </c>
      <c r="F21" s="65" t="s">
        <v>135</v>
      </c>
      <c r="G21" s="72">
        <v>8</v>
      </c>
      <c r="H21" s="222"/>
      <c r="I21" s="77" t="s">
        <v>129</v>
      </c>
      <c r="J21" s="21"/>
      <c r="K21" s="24" t="s">
        <v>128</v>
      </c>
      <c r="L21" s="65" t="s">
        <v>135</v>
      </c>
      <c r="M21" s="72">
        <v>8</v>
      </c>
      <c r="N21" s="70"/>
      <c r="O21" s="33" t="s">
        <v>137</v>
      </c>
      <c r="P21" s="130"/>
    </row>
    <row r="22" spans="2:17" s="5" customFormat="1" ht="15.9" customHeight="1">
      <c r="B22" s="63" t="s">
        <v>153</v>
      </c>
      <c r="C22" s="24" t="s">
        <v>130</v>
      </c>
      <c r="D22" s="65"/>
      <c r="E22" s="24" t="s">
        <v>131</v>
      </c>
      <c r="F22" s="65" t="s">
        <v>135</v>
      </c>
      <c r="G22" s="72">
        <v>255</v>
      </c>
      <c r="H22" s="222"/>
      <c r="I22" s="77" t="s">
        <v>130</v>
      </c>
      <c r="J22" s="21"/>
      <c r="K22" s="24" t="s">
        <v>131</v>
      </c>
      <c r="L22" s="65" t="s">
        <v>135</v>
      </c>
      <c r="M22" s="72">
        <v>255</v>
      </c>
      <c r="N22" s="70"/>
      <c r="O22" s="33"/>
      <c r="P22" s="130"/>
    </row>
    <row r="23" spans="2:17" s="5" customFormat="1" ht="15.9" customHeight="1" thickBot="1">
      <c r="B23" s="83" t="s">
        <v>154</v>
      </c>
      <c r="C23" s="73" t="s">
        <v>132</v>
      </c>
      <c r="D23" s="74"/>
      <c r="E23" s="73" t="s">
        <v>133</v>
      </c>
      <c r="F23" s="74" t="s">
        <v>138</v>
      </c>
      <c r="G23" s="75"/>
      <c r="H23" s="222"/>
      <c r="I23" s="78" t="s">
        <v>132</v>
      </c>
      <c r="J23" s="79"/>
      <c r="K23" s="73" t="s">
        <v>133</v>
      </c>
      <c r="L23" s="74" t="s">
        <v>138</v>
      </c>
      <c r="M23" s="75"/>
      <c r="N23" s="80"/>
      <c r="O23" s="81" t="s">
        <v>121</v>
      </c>
      <c r="P23" s="130"/>
    </row>
    <row r="24" spans="2:17" s="5" customFormat="1" ht="15.9" customHeight="1">
      <c r="B24" s="235" t="s">
        <v>8</v>
      </c>
      <c r="C24" s="236"/>
      <c r="D24" s="188"/>
      <c r="E24" s="188"/>
      <c r="F24" s="188"/>
      <c r="G24" s="188"/>
      <c r="H24" s="222"/>
      <c r="I24" s="189" t="s">
        <v>15</v>
      </c>
      <c r="J24" s="189"/>
      <c r="K24" s="190"/>
      <c r="L24" s="190"/>
      <c r="M24" s="190"/>
      <c r="N24" s="190"/>
      <c r="O24" s="191"/>
      <c r="P24" s="130"/>
    </row>
    <row r="25" spans="2:17" s="5" customFormat="1" ht="15.9" customHeight="1">
      <c r="B25" s="31" t="s">
        <v>90</v>
      </c>
      <c r="C25" s="28" t="s">
        <v>91</v>
      </c>
      <c r="D25" s="28" t="s">
        <v>92</v>
      </c>
      <c r="E25" s="28" t="s">
        <v>93</v>
      </c>
      <c r="F25" s="28" t="s">
        <v>94</v>
      </c>
      <c r="G25" s="28" t="s">
        <v>95</v>
      </c>
      <c r="H25" s="222"/>
      <c r="I25" s="29" t="s">
        <v>91</v>
      </c>
      <c r="J25" s="29" t="s">
        <v>92</v>
      </c>
      <c r="K25" s="29" t="s">
        <v>93</v>
      </c>
      <c r="L25" s="29" t="s">
        <v>94</v>
      </c>
      <c r="M25" s="29" t="s">
        <v>95</v>
      </c>
      <c r="N25" s="29" t="s">
        <v>10</v>
      </c>
      <c r="O25" s="32" t="s">
        <v>16</v>
      </c>
      <c r="P25" s="130"/>
    </row>
    <row r="26" spans="2:17" s="5" customFormat="1" ht="15.9" customHeight="1">
      <c r="B26" s="47" t="s">
        <v>11</v>
      </c>
      <c r="C26" s="148" t="s">
        <v>416</v>
      </c>
      <c r="D26" s="149"/>
      <c r="E26" s="150" t="s">
        <v>417</v>
      </c>
      <c r="F26" s="151" t="s">
        <v>418</v>
      </c>
      <c r="G26" s="152">
        <v>3</v>
      </c>
      <c r="H26" s="222"/>
      <c r="I26" s="42" t="s">
        <v>369</v>
      </c>
      <c r="J26" s="36"/>
      <c r="K26" s="43" t="s">
        <v>169</v>
      </c>
      <c r="L26" s="44" t="s">
        <v>135</v>
      </c>
      <c r="M26" s="44">
        <v>3</v>
      </c>
      <c r="N26" s="45"/>
      <c r="O26" s="46" t="s">
        <v>390</v>
      </c>
      <c r="P26" s="131"/>
      <c r="Q26" s="5" t="s">
        <v>367</v>
      </c>
    </row>
    <row r="27" spans="2:17" s="5" customFormat="1" ht="15.9" customHeight="1">
      <c r="B27" s="48" t="s">
        <v>12</v>
      </c>
      <c r="C27" s="153" t="s">
        <v>419</v>
      </c>
      <c r="D27" s="37"/>
      <c r="E27" s="43" t="s">
        <v>170</v>
      </c>
      <c r="F27" s="44" t="s">
        <v>135</v>
      </c>
      <c r="G27" s="44">
        <v>4</v>
      </c>
      <c r="H27" s="222"/>
      <c r="I27" s="43" t="s">
        <v>370</v>
      </c>
      <c r="J27" s="36"/>
      <c r="K27" s="43" t="s">
        <v>170</v>
      </c>
      <c r="L27" s="44" t="s">
        <v>135</v>
      </c>
      <c r="M27" s="44">
        <v>4</v>
      </c>
      <c r="N27" s="45"/>
      <c r="O27" s="46" t="s">
        <v>415</v>
      </c>
      <c r="P27" s="131"/>
    </row>
    <row r="28" spans="2:17" s="5" customFormat="1" ht="15.9" customHeight="1">
      <c r="B28" s="47" t="s">
        <v>13</v>
      </c>
      <c r="C28" s="153" t="s">
        <v>420</v>
      </c>
      <c r="D28" s="37"/>
      <c r="E28" s="43" t="s">
        <v>421</v>
      </c>
      <c r="F28" s="44" t="s">
        <v>135</v>
      </c>
      <c r="G28" s="44">
        <v>2</v>
      </c>
      <c r="H28" s="222"/>
      <c r="I28" s="43" t="s">
        <v>371</v>
      </c>
      <c r="J28" s="36"/>
      <c r="K28" s="43" t="s">
        <v>171</v>
      </c>
      <c r="L28" s="44" t="s">
        <v>135</v>
      </c>
      <c r="M28" s="44">
        <v>2</v>
      </c>
      <c r="N28" s="45"/>
      <c r="O28" s="46">
        <v>10</v>
      </c>
      <c r="P28" s="131"/>
      <c r="Q28" s="5" t="s">
        <v>158</v>
      </c>
    </row>
    <row r="29" spans="2:17" s="5" customFormat="1" ht="15.9" customHeight="1">
      <c r="B29" s="48" t="s">
        <v>14</v>
      </c>
      <c r="C29" s="153" t="s">
        <v>422</v>
      </c>
      <c r="D29" s="37"/>
      <c r="E29" s="43" t="s">
        <v>423</v>
      </c>
      <c r="F29" s="44" t="s">
        <v>135</v>
      </c>
      <c r="G29" s="44">
        <v>2</v>
      </c>
      <c r="H29" s="222"/>
      <c r="I29" s="43" t="s">
        <v>372</v>
      </c>
      <c r="J29" s="36"/>
      <c r="K29" s="43" t="s">
        <v>172</v>
      </c>
      <c r="L29" s="44" t="s">
        <v>135</v>
      </c>
      <c r="M29" s="44">
        <v>2</v>
      </c>
      <c r="N29" s="45"/>
      <c r="O29" s="46">
        <v>10</v>
      </c>
      <c r="P29" s="131"/>
      <c r="Q29" s="5" t="s">
        <v>158</v>
      </c>
    </row>
    <row r="30" spans="2:17" s="5" customFormat="1" ht="15.9" customHeight="1">
      <c r="B30" s="47" t="s">
        <v>199</v>
      </c>
      <c r="C30" s="40"/>
      <c r="D30" s="37"/>
      <c r="E30" s="41"/>
      <c r="F30" s="37"/>
      <c r="G30" s="37"/>
      <c r="H30" s="222"/>
      <c r="I30" s="42"/>
      <c r="J30" s="36"/>
      <c r="K30" s="43"/>
      <c r="L30" s="36"/>
      <c r="M30" s="36"/>
      <c r="N30" s="45"/>
      <c r="O30" s="46"/>
      <c r="P30" s="131"/>
    </row>
    <row r="31" spans="2:17" s="5" customFormat="1" ht="15.9" customHeight="1">
      <c r="B31" s="48" t="s">
        <v>200</v>
      </c>
      <c r="C31" s="40"/>
      <c r="D31" s="37"/>
      <c r="E31" s="41"/>
      <c r="F31" s="37"/>
      <c r="G31" s="37"/>
      <c r="H31" s="222"/>
      <c r="I31" s="42"/>
      <c r="J31" s="36"/>
      <c r="K31" s="43"/>
      <c r="L31" s="36"/>
      <c r="M31" s="36"/>
      <c r="N31" s="45"/>
      <c r="O31" s="46"/>
      <c r="P31" s="131"/>
    </row>
    <row r="32" spans="2:17" s="5" customFormat="1" ht="15.9" customHeight="1">
      <c r="B32" s="47" t="s">
        <v>201</v>
      </c>
      <c r="C32" s="40"/>
      <c r="D32" s="37"/>
      <c r="E32" s="41"/>
      <c r="F32" s="37"/>
      <c r="G32" s="37"/>
      <c r="H32" s="222"/>
      <c r="I32" s="42"/>
      <c r="J32" s="36"/>
      <c r="K32" s="43"/>
      <c r="L32" s="36"/>
      <c r="M32" s="36"/>
      <c r="N32" s="45"/>
      <c r="O32" s="46"/>
      <c r="P32" s="131"/>
    </row>
    <row r="33" spans="2:17" s="5" customFormat="1" ht="15.9" customHeight="1">
      <c r="B33" s="173" t="s">
        <v>9</v>
      </c>
      <c r="C33" s="174"/>
      <c r="D33" s="175" t="s">
        <v>486</v>
      </c>
      <c r="E33" s="175"/>
      <c r="F33" s="175"/>
      <c r="G33" s="175"/>
      <c r="H33" s="222"/>
      <c r="I33" s="176" t="s">
        <v>9</v>
      </c>
      <c r="J33" s="176"/>
      <c r="K33" s="175" t="s">
        <v>379</v>
      </c>
      <c r="L33" s="175"/>
      <c r="M33" s="175"/>
      <c r="N33" s="175"/>
      <c r="O33" s="177"/>
      <c r="P33" s="141" t="s">
        <v>412</v>
      </c>
      <c r="Q33" s="5" t="s">
        <v>158</v>
      </c>
    </row>
    <row r="34" spans="2:17" s="5" customFormat="1" ht="15.9" customHeight="1">
      <c r="B34" s="31" t="s">
        <v>90</v>
      </c>
      <c r="C34" s="28" t="s">
        <v>91</v>
      </c>
      <c r="D34" s="28" t="s">
        <v>92</v>
      </c>
      <c r="E34" s="28" t="s">
        <v>93</v>
      </c>
      <c r="F34" s="28" t="s">
        <v>94</v>
      </c>
      <c r="G34" s="28" t="s">
        <v>95</v>
      </c>
      <c r="H34" s="222"/>
      <c r="I34" s="29" t="s">
        <v>91</v>
      </c>
      <c r="J34" s="29" t="s">
        <v>92</v>
      </c>
      <c r="K34" s="29" t="s">
        <v>93</v>
      </c>
      <c r="L34" s="29" t="s">
        <v>94</v>
      </c>
      <c r="M34" s="29" t="s">
        <v>95</v>
      </c>
      <c r="N34" s="29" t="s">
        <v>10</v>
      </c>
      <c r="O34" s="32" t="s">
        <v>16</v>
      </c>
      <c r="P34" s="132"/>
    </row>
    <row r="35" spans="2:17" s="5" customFormat="1" ht="15.9" customHeight="1">
      <c r="B35" s="47" t="s">
        <v>96</v>
      </c>
      <c r="C35" s="150" t="s">
        <v>424</v>
      </c>
      <c r="D35" s="154"/>
      <c r="E35" s="155" t="s">
        <v>425</v>
      </c>
      <c r="F35" s="154" t="s">
        <v>418</v>
      </c>
      <c r="G35" s="151">
        <v>10</v>
      </c>
      <c r="H35" s="222"/>
      <c r="I35" s="38" t="s">
        <v>258</v>
      </c>
      <c r="J35" s="37"/>
      <c r="K35" s="41" t="s">
        <v>257</v>
      </c>
      <c r="L35" s="37" t="s">
        <v>135</v>
      </c>
      <c r="M35" s="39">
        <v>10</v>
      </c>
      <c r="N35" s="45"/>
      <c r="O35" s="49"/>
      <c r="P35" s="132" t="s">
        <v>384</v>
      </c>
      <c r="Q35" s="86"/>
    </row>
    <row r="36" spans="2:17" s="5" customFormat="1" ht="15.9" customHeight="1">
      <c r="B36" s="47" t="s">
        <v>235</v>
      </c>
      <c r="C36" s="155" t="s">
        <v>426</v>
      </c>
      <c r="D36" s="154"/>
      <c r="E36" s="155" t="s">
        <v>427</v>
      </c>
      <c r="F36" s="151" t="s">
        <v>418</v>
      </c>
      <c r="G36" s="151">
        <v>10</v>
      </c>
      <c r="H36" s="222"/>
      <c r="I36" s="42" t="s">
        <v>196</v>
      </c>
      <c r="J36" s="36"/>
      <c r="K36" s="43" t="s">
        <v>383</v>
      </c>
      <c r="L36" s="36" t="s">
        <v>135</v>
      </c>
      <c r="M36" s="36">
        <v>10</v>
      </c>
      <c r="N36" s="45"/>
      <c r="O36" s="49"/>
      <c r="P36" s="132" t="s">
        <v>384</v>
      </c>
      <c r="Q36" s="86"/>
    </row>
    <row r="37" spans="2:17" s="5" customFormat="1" ht="15.9" customHeight="1">
      <c r="B37" s="47" t="s">
        <v>98</v>
      </c>
      <c r="C37" s="153" t="s">
        <v>428</v>
      </c>
      <c r="D37" s="37"/>
      <c r="E37" s="43" t="s">
        <v>173</v>
      </c>
      <c r="F37" s="36" t="s">
        <v>135</v>
      </c>
      <c r="G37" s="36">
        <v>10</v>
      </c>
      <c r="H37" s="222"/>
      <c r="I37" s="42" t="s">
        <v>160</v>
      </c>
      <c r="J37" s="36"/>
      <c r="K37" s="43" t="s">
        <v>173</v>
      </c>
      <c r="L37" s="36" t="s">
        <v>135</v>
      </c>
      <c r="M37" s="36">
        <v>10</v>
      </c>
      <c r="N37" s="50"/>
      <c r="O37" s="49"/>
      <c r="P37" s="132" t="s">
        <v>384</v>
      </c>
      <c r="Q37" s="86"/>
    </row>
    <row r="38" spans="2:17" s="5" customFormat="1" ht="15.9" customHeight="1">
      <c r="B38" s="47" t="s">
        <v>99</v>
      </c>
      <c r="C38" s="153" t="s">
        <v>429</v>
      </c>
      <c r="D38" s="37"/>
      <c r="E38" s="43" t="s">
        <v>174</v>
      </c>
      <c r="F38" s="36" t="s">
        <v>161</v>
      </c>
      <c r="G38" s="36">
        <v>8</v>
      </c>
      <c r="H38" s="222"/>
      <c r="I38" s="42" t="s">
        <v>197</v>
      </c>
      <c r="J38" s="36"/>
      <c r="K38" s="43" t="s">
        <v>174</v>
      </c>
      <c r="L38" s="36" t="s">
        <v>161</v>
      </c>
      <c r="M38" s="36">
        <v>8</v>
      </c>
      <c r="N38" s="50"/>
      <c r="O38" s="49" t="s">
        <v>158</v>
      </c>
      <c r="P38" s="132" t="s">
        <v>384</v>
      </c>
      <c r="Q38" s="86"/>
    </row>
    <row r="39" spans="2:17" s="5" customFormat="1" ht="15.9" customHeight="1">
      <c r="B39" s="47" t="s">
        <v>162</v>
      </c>
      <c r="C39" s="89" t="s">
        <v>430</v>
      </c>
      <c r="D39" s="37"/>
      <c r="E39" s="41" t="s">
        <v>431</v>
      </c>
      <c r="F39" s="37" t="s">
        <v>135</v>
      </c>
      <c r="G39" s="37">
        <v>3</v>
      </c>
      <c r="H39" s="222"/>
      <c r="I39" s="42" t="s">
        <v>256</v>
      </c>
      <c r="J39" s="36"/>
      <c r="K39" s="43" t="s">
        <v>253</v>
      </c>
      <c r="L39" s="36" t="s">
        <v>135</v>
      </c>
      <c r="M39" s="36">
        <v>3</v>
      </c>
      <c r="N39" s="50"/>
      <c r="O39" s="49"/>
      <c r="P39" s="132" t="s">
        <v>384</v>
      </c>
      <c r="Q39" s="86"/>
    </row>
    <row r="40" spans="2:17" s="5" customFormat="1" ht="15.9" customHeight="1">
      <c r="B40" s="47" t="s">
        <v>163</v>
      </c>
      <c r="C40" s="40" t="s">
        <v>432</v>
      </c>
      <c r="D40" s="37"/>
      <c r="E40" s="43" t="s">
        <v>433</v>
      </c>
      <c r="F40" s="36" t="s">
        <v>135</v>
      </c>
      <c r="G40" s="36">
        <v>2000</v>
      </c>
      <c r="H40" s="222"/>
      <c r="I40" s="42" t="s">
        <v>393</v>
      </c>
      <c r="J40" s="36"/>
      <c r="K40" s="43" t="s">
        <v>175</v>
      </c>
      <c r="L40" s="36" t="s">
        <v>135</v>
      </c>
      <c r="M40" s="36">
        <v>500</v>
      </c>
      <c r="N40" s="50"/>
      <c r="O40" s="49"/>
      <c r="P40" s="136" t="s">
        <v>386</v>
      </c>
    </row>
    <row r="41" spans="2:17" s="5" customFormat="1" ht="15.9" customHeight="1">
      <c r="B41" s="47" t="s">
        <v>164</v>
      </c>
      <c r="C41" s="40" t="s">
        <v>434</v>
      </c>
      <c r="D41" s="37"/>
      <c r="E41" s="41" t="s">
        <v>435</v>
      </c>
      <c r="F41" s="36" t="s">
        <v>135</v>
      </c>
      <c r="G41" s="36">
        <v>10</v>
      </c>
      <c r="H41" s="222"/>
      <c r="I41" s="42" t="s">
        <v>392</v>
      </c>
      <c r="J41" s="36"/>
      <c r="K41" s="43" t="s">
        <v>394</v>
      </c>
      <c r="L41" s="36" t="s">
        <v>135</v>
      </c>
      <c r="M41" s="36">
        <v>2</v>
      </c>
      <c r="N41" s="50"/>
      <c r="O41" s="49"/>
      <c r="P41" s="132" t="s">
        <v>384</v>
      </c>
      <c r="Q41" s="5" t="s">
        <v>236</v>
      </c>
    </row>
    <row r="42" spans="2:17" s="5" customFormat="1" ht="15.9" customHeight="1">
      <c r="B42" s="47" t="s">
        <v>165</v>
      </c>
      <c r="C42" s="40" t="s">
        <v>436</v>
      </c>
      <c r="D42" s="37"/>
      <c r="E42" s="41" t="s">
        <v>437</v>
      </c>
      <c r="F42" s="36" t="s">
        <v>135</v>
      </c>
      <c r="G42" s="36">
        <v>20</v>
      </c>
      <c r="H42" s="222"/>
      <c r="I42" s="87" t="s">
        <v>262</v>
      </c>
      <c r="J42" s="88"/>
      <c r="K42" s="89" t="s">
        <v>260</v>
      </c>
      <c r="L42" s="88" t="s">
        <v>135</v>
      </c>
      <c r="M42" s="88">
        <v>50</v>
      </c>
      <c r="N42" s="50"/>
      <c r="O42" s="49" t="s">
        <v>409</v>
      </c>
      <c r="P42" s="132" t="s">
        <v>384</v>
      </c>
      <c r="Q42" s="5" t="s">
        <v>158</v>
      </c>
    </row>
    <row r="43" spans="2:17" s="5" customFormat="1" ht="15.9" customHeight="1">
      <c r="B43" s="47" t="s">
        <v>166</v>
      </c>
      <c r="C43" s="153" t="s">
        <v>438</v>
      </c>
      <c r="D43" s="37"/>
      <c r="E43" s="41" t="s">
        <v>388</v>
      </c>
      <c r="F43" s="36" t="s">
        <v>135</v>
      </c>
      <c r="G43" s="36">
        <v>20</v>
      </c>
      <c r="H43" s="222"/>
      <c r="I43" s="42" t="s">
        <v>389</v>
      </c>
      <c r="J43" s="36"/>
      <c r="K43" s="43" t="s">
        <v>388</v>
      </c>
      <c r="L43" s="36" t="s">
        <v>135</v>
      </c>
      <c r="M43" s="36">
        <v>20</v>
      </c>
      <c r="N43" s="50"/>
      <c r="O43" s="49" t="s">
        <v>410</v>
      </c>
      <c r="P43" s="132" t="s">
        <v>384</v>
      </c>
    </row>
    <row r="44" spans="2:17" s="5" customFormat="1" ht="15.9" customHeight="1">
      <c r="B44" s="47" t="s">
        <v>167</v>
      </c>
      <c r="C44" s="40"/>
      <c r="D44" s="37"/>
      <c r="E44" s="41"/>
      <c r="F44" s="37"/>
      <c r="G44" s="37"/>
      <c r="H44" s="222"/>
      <c r="I44" s="42"/>
      <c r="J44" s="36"/>
      <c r="K44" s="43"/>
      <c r="L44" s="36"/>
      <c r="M44" s="36"/>
      <c r="N44" s="50"/>
      <c r="O44" s="49"/>
      <c r="P44" s="132"/>
    </row>
    <row r="45" spans="2:17" s="5" customFormat="1" ht="15.9" customHeight="1">
      <c r="B45" s="47" t="s">
        <v>202</v>
      </c>
      <c r="C45" s="40"/>
      <c r="D45" s="37"/>
      <c r="E45" s="41"/>
      <c r="F45" s="37"/>
      <c r="G45" s="37"/>
      <c r="H45" s="222"/>
      <c r="I45" s="42"/>
      <c r="J45" s="36"/>
      <c r="K45" s="43"/>
      <c r="L45" s="36"/>
      <c r="M45" s="36"/>
      <c r="N45" s="50"/>
      <c r="O45" s="49"/>
      <c r="P45" s="132"/>
    </row>
    <row r="46" spans="2:17" s="5" customFormat="1">
      <c r="B46" s="47" t="s">
        <v>203</v>
      </c>
      <c r="C46" s="40"/>
      <c r="D46" s="37"/>
      <c r="E46" s="41"/>
      <c r="F46" s="37"/>
      <c r="G46" s="37"/>
      <c r="H46" s="222"/>
      <c r="I46" s="42"/>
      <c r="J46" s="36"/>
      <c r="K46" s="43"/>
      <c r="L46" s="36"/>
      <c r="M46" s="36"/>
      <c r="N46" s="50"/>
      <c r="O46" s="49"/>
      <c r="P46" s="132"/>
    </row>
    <row r="47" spans="2:17" s="5" customFormat="1" ht="15.9" customHeight="1">
      <c r="B47" s="47" t="s">
        <v>204</v>
      </c>
      <c r="C47" s="40"/>
      <c r="D47" s="37"/>
      <c r="E47" s="41"/>
      <c r="F47" s="37"/>
      <c r="G47" s="37"/>
      <c r="H47" s="222"/>
      <c r="I47" s="42" t="s">
        <v>158</v>
      </c>
      <c r="J47" s="36" t="s">
        <v>158</v>
      </c>
      <c r="K47" s="43" t="s">
        <v>158</v>
      </c>
      <c r="L47" s="36" t="s">
        <v>158</v>
      </c>
      <c r="M47" s="36" t="s">
        <v>158</v>
      </c>
      <c r="N47" s="50"/>
      <c r="O47" s="49"/>
      <c r="P47" s="132"/>
    </row>
    <row r="48" spans="2:17" s="5" customFormat="1" ht="15.9" customHeight="1">
      <c r="B48" s="173" t="s">
        <v>9</v>
      </c>
      <c r="C48" s="174"/>
      <c r="D48" s="175" t="s">
        <v>486</v>
      </c>
      <c r="E48" s="175"/>
      <c r="F48" s="175"/>
      <c r="G48" s="175"/>
      <c r="H48" s="222"/>
      <c r="I48" s="176" t="s">
        <v>9</v>
      </c>
      <c r="J48" s="176"/>
      <c r="K48" s="175" t="s">
        <v>380</v>
      </c>
      <c r="L48" s="175"/>
      <c r="M48" s="175"/>
      <c r="N48" s="175"/>
      <c r="O48" s="177"/>
      <c r="P48" s="141"/>
    </row>
    <row r="49" spans="2:17" s="5" customFormat="1" ht="15.9" customHeight="1">
      <c r="B49" s="31" t="s">
        <v>90</v>
      </c>
      <c r="C49" s="28" t="s">
        <v>91</v>
      </c>
      <c r="D49" s="28" t="s">
        <v>92</v>
      </c>
      <c r="E49" s="28" t="s">
        <v>93</v>
      </c>
      <c r="F49" s="28" t="s">
        <v>94</v>
      </c>
      <c r="G49" s="28" t="s">
        <v>95</v>
      </c>
      <c r="H49" s="222"/>
      <c r="I49" s="29" t="s">
        <v>91</v>
      </c>
      <c r="J49" s="29" t="s">
        <v>92</v>
      </c>
      <c r="K49" s="29" t="s">
        <v>93</v>
      </c>
      <c r="L49" s="29" t="s">
        <v>94</v>
      </c>
      <c r="M49" s="29" t="s">
        <v>95</v>
      </c>
      <c r="N49" s="29" t="s">
        <v>10</v>
      </c>
      <c r="O49" s="32" t="s">
        <v>16</v>
      </c>
      <c r="P49" s="132"/>
    </row>
    <row r="50" spans="2:17" s="5" customFormat="1" ht="15.9" customHeight="1">
      <c r="B50" s="47" t="s">
        <v>96</v>
      </c>
      <c r="C50" s="150" t="s">
        <v>424</v>
      </c>
      <c r="D50" s="154"/>
      <c r="E50" s="155" t="s">
        <v>425</v>
      </c>
      <c r="F50" s="154" t="s">
        <v>418</v>
      </c>
      <c r="G50" s="151">
        <v>10</v>
      </c>
      <c r="H50" s="222"/>
      <c r="I50" s="38" t="s">
        <v>258</v>
      </c>
      <c r="J50" s="37"/>
      <c r="K50" s="41" t="s">
        <v>257</v>
      </c>
      <c r="L50" s="37" t="s">
        <v>135</v>
      </c>
      <c r="M50" s="39">
        <v>10</v>
      </c>
      <c r="N50" s="45"/>
      <c r="O50" s="49"/>
      <c r="P50" s="132" t="s">
        <v>384</v>
      </c>
      <c r="Q50" s="86"/>
    </row>
    <row r="51" spans="2:17" s="5" customFormat="1" ht="15.9" customHeight="1">
      <c r="B51" s="47" t="s">
        <v>235</v>
      </c>
      <c r="C51" s="150" t="s">
        <v>439</v>
      </c>
      <c r="D51" s="154"/>
      <c r="E51" s="155" t="s">
        <v>440</v>
      </c>
      <c r="F51" s="154" t="s">
        <v>418</v>
      </c>
      <c r="G51" s="154">
        <v>20</v>
      </c>
      <c r="H51" s="222"/>
      <c r="I51" s="38" t="s">
        <v>168</v>
      </c>
      <c r="J51" s="37"/>
      <c r="K51" s="41" t="s">
        <v>177</v>
      </c>
      <c r="L51" s="37" t="s">
        <v>135</v>
      </c>
      <c r="M51" s="39">
        <v>40</v>
      </c>
      <c r="N51" s="45"/>
      <c r="O51" s="49"/>
      <c r="P51" s="132" t="s">
        <v>384</v>
      </c>
      <c r="Q51" s="86"/>
    </row>
    <row r="52" spans="2:17" s="5" customFormat="1" ht="15.9" customHeight="1">
      <c r="B52" s="47" t="s">
        <v>98</v>
      </c>
      <c r="C52" s="40" t="s">
        <v>472</v>
      </c>
      <c r="D52" s="37"/>
      <c r="E52" s="41" t="s">
        <v>441</v>
      </c>
      <c r="F52" s="37" t="s">
        <v>473</v>
      </c>
      <c r="G52" s="37" t="s">
        <v>443</v>
      </c>
      <c r="H52" s="222"/>
      <c r="I52" s="38" t="s">
        <v>234</v>
      </c>
      <c r="J52" s="37"/>
      <c r="K52" s="41" t="s">
        <v>178</v>
      </c>
      <c r="L52" s="37" t="s">
        <v>223</v>
      </c>
      <c r="M52" s="37" t="s">
        <v>224</v>
      </c>
      <c r="N52" s="50"/>
      <c r="O52" s="49"/>
      <c r="P52" s="132" t="s">
        <v>384</v>
      </c>
      <c r="Q52" s="127"/>
    </row>
    <row r="53" spans="2:17" s="5" customFormat="1" ht="15.9" customHeight="1">
      <c r="B53" s="47" t="s">
        <v>99</v>
      </c>
      <c r="C53" s="40" t="s">
        <v>444</v>
      </c>
      <c r="D53" s="37"/>
      <c r="E53" s="41" t="s">
        <v>445</v>
      </c>
      <c r="F53" s="154" t="s">
        <v>418</v>
      </c>
      <c r="G53" s="151">
        <v>2</v>
      </c>
      <c r="H53" s="222"/>
      <c r="I53" s="42" t="s">
        <v>391</v>
      </c>
      <c r="J53" s="36"/>
      <c r="K53" s="43" t="s">
        <v>176</v>
      </c>
      <c r="L53" s="36" t="s">
        <v>135</v>
      </c>
      <c r="M53" s="36">
        <v>1</v>
      </c>
      <c r="N53" s="50"/>
      <c r="O53" s="49"/>
      <c r="P53" s="132" t="s">
        <v>384</v>
      </c>
      <c r="Q53" s="86"/>
    </row>
    <row r="54" spans="2:17" s="5" customFormat="1" ht="15.9" customHeight="1">
      <c r="B54" s="47" t="s">
        <v>163</v>
      </c>
      <c r="C54" s="153" t="s">
        <v>474</v>
      </c>
      <c r="D54" s="37"/>
      <c r="E54" s="41" t="s">
        <v>446</v>
      </c>
      <c r="F54" s="154" t="s">
        <v>418</v>
      </c>
      <c r="G54" s="151">
        <v>4</v>
      </c>
      <c r="H54" s="222"/>
      <c r="I54" s="38" t="s">
        <v>198</v>
      </c>
      <c r="J54" s="37"/>
      <c r="K54" s="41" t="s">
        <v>159</v>
      </c>
      <c r="L54" s="37" t="s">
        <v>135</v>
      </c>
      <c r="M54" s="37">
        <v>4</v>
      </c>
      <c r="N54" s="50"/>
      <c r="O54" s="49">
        <v>1000</v>
      </c>
      <c r="P54" s="132" t="s">
        <v>385</v>
      </c>
      <c r="Q54" s="127"/>
    </row>
    <row r="55" spans="2:17" s="5" customFormat="1" ht="15.9" customHeight="1">
      <c r="B55" s="47" t="s">
        <v>164</v>
      </c>
      <c r="C55" s="153" t="s">
        <v>471</v>
      </c>
      <c r="D55" s="37"/>
      <c r="E55" s="41" t="s">
        <v>475</v>
      </c>
      <c r="F55" s="154" t="s">
        <v>418</v>
      </c>
      <c r="G55" s="151">
        <v>4</v>
      </c>
      <c r="H55" s="222"/>
      <c r="I55" s="38" t="s">
        <v>376</v>
      </c>
      <c r="J55" s="37"/>
      <c r="K55" s="41" t="s">
        <v>225</v>
      </c>
      <c r="L55" s="37" t="s">
        <v>135</v>
      </c>
      <c r="M55" s="37">
        <v>4</v>
      </c>
      <c r="N55" s="50"/>
      <c r="O55" s="49" t="s">
        <v>377</v>
      </c>
      <c r="P55" s="132" t="s">
        <v>385</v>
      </c>
      <c r="Q55" s="127"/>
    </row>
    <row r="56" spans="2:17" s="5" customFormat="1" ht="15.9" customHeight="1">
      <c r="B56" s="47" t="s">
        <v>165</v>
      </c>
      <c r="C56" s="38" t="s">
        <v>447</v>
      </c>
      <c r="D56" s="37"/>
      <c r="E56" s="41" t="s">
        <v>448</v>
      </c>
      <c r="F56" s="37" t="s">
        <v>449</v>
      </c>
      <c r="G56" s="37" t="s">
        <v>443</v>
      </c>
      <c r="H56" s="222"/>
      <c r="I56" s="38" t="s">
        <v>226</v>
      </c>
      <c r="J56" s="37"/>
      <c r="K56" s="41" t="s">
        <v>179</v>
      </c>
      <c r="L56" s="37" t="s">
        <v>223</v>
      </c>
      <c r="M56" s="37">
        <v>15</v>
      </c>
      <c r="N56" s="50"/>
      <c r="O56" s="49" t="s">
        <v>368</v>
      </c>
      <c r="P56" s="132" t="s">
        <v>384</v>
      </c>
    </row>
    <row r="57" spans="2:17" s="5" customFormat="1" ht="15.9" customHeight="1">
      <c r="B57" s="47" t="s">
        <v>166</v>
      </c>
      <c r="C57" s="38" t="s">
        <v>450</v>
      </c>
      <c r="D57" s="37"/>
      <c r="E57" s="41" t="s">
        <v>451</v>
      </c>
      <c r="F57" s="37" t="s">
        <v>449</v>
      </c>
      <c r="G57" s="37" t="s">
        <v>452</v>
      </c>
      <c r="H57" s="222"/>
      <c r="I57" s="38" t="s">
        <v>227</v>
      </c>
      <c r="J57" s="37"/>
      <c r="K57" s="41" t="s">
        <v>180</v>
      </c>
      <c r="L57" s="37" t="s">
        <v>223</v>
      </c>
      <c r="M57" s="37">
        <v>15</v>
      </c>
      <c r="N57" s="50"/>
      <c r="O57" s="49" t="s">
        <v>368</v>
      </c>
      <c r="P57" s="132" t="s">
        <v>384</v>
      </c>
      <c r="Q57" s="5" t="s">
        <v>387</v>
      </c>
    </row>
    <row r="58" spans="2:17" s="5" customFormat="1" ht="15.9" customHeight="1">
      <c r="B58" s="47" t="s">
        <v>167</v>
      </c>
      <c r="C58" s="153" t="s">
        <v>453</v>
      </c>
      <c r="D58" s="37"/>
      <c r="E58" s="41" t="s">
        <v>476</v>
      </c>
      <c r="F58" s="37" t="s">
        <v>442</v>
      </c>
      <c r="G58" s="37">
        <v>15</v>
      </c>
      <c r="H58" s="222"/>
      <c r="I58" s="38" t="s">
        <v>228</v>
      </c>
      <c r="J58" s="37"/>
      <c r="K58" s="41" t="s">
        <v>181</v>
      </c>
      <c r="L58" s="37" t="s">
        <v>223</v>
      </c>
      <c r="M58" s="37">
        <v>15</v>
      </c>
      <c r="N58" s="50"/>
      <c r="O58" s="49" t="s">
        <v>368</v>
      </c>
      <c r="P58" s="132" t="s">
        <v>384</v>
      </c>
    </row>
    <row r="59" spans="2:17" s="5" customFormat="1" ht="15.9" customHeight="1">
      <c r="B59" s="47" t="s">
        <v>202</v>
      </c>
      <c r="C59" s="40" t="s">
        <v>454</v>
      </c>
      <c r="D59" s="37"/>
      <c r="E59" s="41" t="s">
        <v>455</v>
      </c>
      <c r="F59" s="37" t="s">
        <v>449</v>
      </c>
      <c r="G59" s="37" t="s">
        <v>443</v>
      </c>
      <c r="H59" s="222"/>
      <c r="I59" s="38" t="s">
        <v>229</v>
      </c>
      <c r="J59" s="37"/>
      <c r="K59" s="41" t="s">
        <v>182</v>
      </c>
      <c r="L59" s="37" t="s">
        <v>223</v>
      </c>
      <c r="M59" s="37">
        <v>15</v>
      </c>
      <c r="N59" s="50"/>
      <c r="O59" s="49" t="s">
        <v>368</v>
      </c>
      <c r="P59" s="132" t="s">
        <v>384</v>
      </c>
      <c r="Q59" s="5" t="s">
        <v>387</v>
      </c>
    </row>
    <row r="60" spans="2:17" s="5" customFormat="1" ht="15.9" customHeight="1">
      <c r="B60" s="47" t="s">
        <v>203</v>
      </c>
      <c r="C60" s="153" t="s">
        <v>456</v>
      </c>
      <c r="D60" s="37"/>
      <c r="E60" s="41" t="s">
        <v>457</v>
      </c>
      <c r="F60" s="37" t="s">
        <v>442</v>
      </c>
      <c r="G60" s="37">
        <v>15</v>
      </c>
      <c r="H60" s="222"/>
      <c r="I60" s="38" t="s">
        <v>230</v>
      </c>
      <c r="J60" s="37"/>
      <c r="K60" s="41" t="s">
        <v>183</v>
      </c>
      <c r="L60" s="37" t="s">
        <v>223</v>
      </c>
      <c r="M60" s="37">
        <v>15</v>
      </c>
      <c r="N60" s="50"/>
      <c r="O60" s="49" t="s">
        <v>368</v>
      </c>
      <c r="P60" s="132" t="s">
        <v>384</v>
      </c>
    </row>
    <row r="61" spans="2:17" s="5" customFormat="1" ht="15.9" customHeight="1">
      <c r="B61" s="47" t="s">
        <v>204</v>
      </c>
      <c r="C61" s="153" t="s">
        <v>458</v>
      </c>
      <c r="D61" s="37"/>
      <c r="E61" s="41" t="s">
        <v>477</v>
      </c>
      <c r="F61" s="37" t="s">
        <v>449</v>
      </c>
      <c r="G61" s="37" t="s">
        <v>443</v>
      </c>
      <c r="H61" s="222"/>
      <c r="I61" s="38" t="s">
        <v>231</v>
      </c>
      <c r="J61" s="37"/>
      <c r="K61" s="41" t="s">
        <v>184</v>
      </c>
      <c r="L61" s="37" t="s">
        <v>223</v>
      </c>
      <c r="M61" s="37">
        <v>15</v>
      </c>
      <c r="N61" s="50"/>
      <c r="O61" s="49" t="s">
        <v>368</v>
      </c>
      <c r="P61" s="132" t="s">
        <v>384</v>
      </c>
    </row>
    <row r="62" spans="2:17" s="5" customFormat="1" ht="26.4">
      <c r="B62" s="47" t="s">
        <v>205</v>
      </c>
      <c r="C62" s="40" t="s">
        <v>459</v>
      </c>
      <c r="D62" s="37"/>
      <c r="E62" s="41" t="s">
        <v>478</v>
      </c>
      <c r="F62" s="37" t="s">
        <v>479</v>
      </c>
      <c r="G62" s="37" t="s">
        <v>443</v>
      </c>
      <c r="H62" s="222"/>
      <c r="I62" s="38" t="s">
        <v>232</v>
      </c>
      <c r="J62" s="37"/>
      <c r="K62" s="41" t="s">
        <v>185</v>
      </c>
      <c r="L62" s="37" t="s">
        <v>223</v>
      </c>
      <c r="M62" s="37">
        <v>15</v>
      </c>
      <c r="N62" s="50"/>
      <c r="O62" s="49" t="s">
        <v>368</v>
      </c>
      <c r="P62" s="132" t="s">
        <v>384</v>
      </c>
    </row>
    <row r="63" spans="2:17" s="5" customFormat="1" ht="15.9" customHeight="1">
      <c r="B63" s="47" t="s">
        <v>206</v>
      </c>
      <c r="C63" s="40" t="s">
        <v>460</v>
      </c>
      <c r="D63" s="37"/>
      <c r="E63" s="41" t="s">
        <v>461</v>
      </c>
      <c r="F63" s="37" t="s">
        <v>449</v>
      </c>
      <c r="G63" s="37" t="s">
        <v>443</v>
      </c>
      <c r="H63" s="222"/>
      <c r="I63" s="38" t="s">
        <v>233</v>
      </c>
      <c r="J63" s="37"/>
      <c r="K63" s="41" t="s">
        <v>186</v>
      </c>
      <c r="L63" s="37" t="s">
        <v>223</v>
      </c>
      <c r="M63" s="37">
        <v>15</v>
      </c>
      <c r="N63" s="50"/>
      <c r="O63" s="49" t="s">
        <v>368</v>
      </c>
      <c r="P63" s="132" t="s">
        <v>384</v>
      </c>
    </row>
    <row r="64" spans="2:17" s="5" customFormat="1" ht="15.9" customHeight="1">
      <c r="B64" s="47" t="s">
        <v>207</v>
      </c>
      <c r="C64" s="40" t="s">
        <v>462</v>
      </c>
      <c r="D64" s="37"/>
      <c r="E64" s="41" t="s">
        <v>187</v>
      </c>
      <c r="F64" s="37" t="s">
        <v>135</v>
      </c>
      <c r="G64" s="37">
        <v>20</v>
      </c>
      <c r="H64" s="222"/>
      <c r="I64" s="38" t="s">
        <v>214</v>
      </c>
      <c r="J64" s="37"/>
      <c r="K64" s="41" t="s">
        <v>187</v>
      </c>
      <c r="L64" s="37" t="s">
        <v>135</v>
      </c>
      <c r="M64" s="37">
        <v>10</v>
      </c>
      <c r="N64" s="50"/>
      <c r="O64" s="49"/>
      <c r="P64" s="132" t="s">
        <v>384</v>
      </c>
    </row>
    <row r="65" spans="2:17" s="5" customFormat="1" ht="15.9" customHeight="1">
      <c r="B65" s="47" t="s">
        <v>208</v>
      </c>
      <c r="C65" s="40" t="s">
        <v>463</v>
      </c>
      <c r="D65" s="37"/>
      <c r="E65" s="41" t="s">
        <v>188</v>
      </c>
      <c r="F65" s="37" t="s">
        <v>480</v>
      </c>
      <c r="G65" s="37">
        <v>20</v>
      </c>
      <c r="H65" s="222"/>
      <c r="I65" s="38" t="s">
        <v>215</v>
      </c>
      <c r="J65" s="37"/>
      <c r="K65" s="41" t="s">
        <v>188</v>
      </c>
      <c r="L65" s="37" t="s">
        <v>135</v>
      </c>
      <c r="M65" s="37">
        <v>10</v>
      </c>
      <c r="N65" s="50"/>
      <c r="O65" s="49"/>
      <c r="P65" s="132" t="s">
        <v>384</v>
      </c>
    </row>
    <row r="66" spans="2:17" s="5" customFormat="1" ht="15.9" customHeight="1">
      <c r="B66" s="47" t="s">
        <v>209</v>
      </c>
      <c r="C66" s="40" t="s">
        <v>464</v>
      </c>
      <c r="D66" s="37"/>
      <c r="E66" s="41" t="s">
        <v>189</v>
      </c>
      <c r="F66" s="37" t="s">
        <v>135</v>
      </c>
      <c r="G66" s="37">
        <v>20</v>
      </c>
      <c r="H66" s="222"/>
      <c r="I66" s="38" t="s">
        <v>216</v>
      </c>
      <c r="J66" s="37"/>
      <c r="K66" s="41" t="s">
        <v>189</v>
      </c>
      <c r="L66" s="37" t="s">
        <v>135</v>
      </c>
      <c r="M66" s="37">
        <v>10</v>
      </c>
      <c r="N66" s="50"/>
      <c r="O66" s="49"/>
      <c r="P66" s="132" t="s">
        <v>384</v>
      </c>
    </row>
    <row r="67" spans="2:17" s="5" customFormat="1" ht="15.9" customHeight="1">
      <c r="B67" s="47" t="s">
        <v>210</v>
      </c>
      <c r="C67" s="40" t="s">
        <v>465</v>
      </c>
      <c r="D67" s="37"/>
      <c r="E67" s="41" t="s">
        <v>190</v>
      </c>
      <c r="F67" s="37" t="s">
        <v>135</v>
      </c>
      <c r="G67" s="37">
        <v>20</v>
      </c>
      <c r="H67" s="222"/>
      <c r="I67" s="38" t="s">
        <v>217</v>
      </c>
      <c r="J67" s="37"/>
      <c r="K67" s="41" t="s">
        <v>190</v>
      </c>
      <c r="L67" s="37" t="s">
        <v>135</v>
      </c>
      <c r="M67" s="37">
        <v>10</v>
      </c>
      <c r="N67" s="50"/>
      <c r="O67" s="49"/>
      <c r="P67" s="132" t="s">
        <v>384</v>
      </c>
    </row>
    <row r="68" spans="2:17" s="5" customFormat="1" ht="15.9" customHeight="1">
      <c r="B68" s="47" t="s">
        <v>211</v>
      </c>
      <c r="C68" s="40" t="s">
        <v>466</v>
      </c>
      <c r="D68" s="37"/>
      <c r="E68" s="41" t="s">
        <v>191</v>
      </c>
      <c r="F68" s="37" t="s">
        <v>135</v>
      </c>
      <c r="G68" s="37">
        <v>20</v>
      </c>
      <c r="H68" s="222"/>
      <c r="I68" s="38" t="s">
        <v>218</v>
      </c>
      <c r="J68" s="37"/>
      <c r="K68" s="41" t="s">
        <v>191</v>
      </c>
      <c r="L68" s="37" t="s">
        <v>135</v>
      </c>
      <c r="M68" s="37">
        <v>10</v>
      </c>
      <c r="N68" s="50"/>
      <c r="O68" s="49"/>
      <c r="P68" s="132" t="s">
        <v>384</v>
      </c>
    </row>
    <row r="69" spans="2:17" s="5" customFormat="1" ht="15.9" customHeight="1">
      <c r="B69" s="47" t="s">
        <v>212</v>
      </c>
      <c r="C69" s="40" t="s">
        <v>467</v>
      </c>
      <c r="D69" s="37"/>
      <c r="E69" s="41" t="s">
        <v>192</v>
      </c>
      <c r="F69" s="37" t="s">
        <v>135</v>
      </c>
      <c r="G69" s="37">
        <v>20</v>
      </c>
      <c r="H69" s="222"/>
      <c r="I69" s="38" t="s">
        <v>219</v>
      </c>
      <c r="J69" s="37"/>
      <c r="K69" s="41" t="s">
        <v>192</v>
      </c>
      <c r="L69" s="37" t="s">
        <v>135</v>
      </c>
      <c r="M69" s="37">
        <v>10</v>
      </c>
      <c r="N69" s="50"/>
      <c r="O69" s="49"/>
      <c r="P69" s="132" t="s">
        <v>384</v>
      </c>
    </row>
    <row r="70" spans="2:17" s="5" customFormat="1" ht="15.9" customHeight="1">
      <c r="B70" s="47" t="s">
        <v>213</v>
      </c>
      <c r="C70" s="40" t="s">
        <v>468</v>
      </c>
      <c r="D70" s="37"/>
      <c r="E70" s="41" t="s">
        <v>193</v>
      </c>
      <c r="F70" s="37" t="s">
        <v>135</v>
      </c>
      <c r="G70" s="37">
        <v>20</v>
      </c>
      <c r="H70" s="222"/>
      <c r="I70" s="38" t="s">
        <v>220</v>
      </c>
      <c r="J70" s="37"/>
      <c r="K70" s="41" t="s">
        <v>193</v>
      </c>
      <c r="L70" s="37" t="s">
        <v>135</v>
      </c>
      <c r="M70" s="37">
        <v>10</v>
      </c>
      <c r="N70" s="50"/>
      <c r="O70" s="49"/>
      <c r="P70" s="132" t="s">
        <v>384</v>
      </c>
    </row>
    <row r="71" spans="2:17" s="5" customFormat="1" ht="15.9" customHeight="1">
      <c r="B71" s="47" t="s">
        <v>259</v>
      </c>
      <c r="C71" s="40" t="s">
        <v>469</v>
      </c>
      <c r="D71" s="37"/>
      <c r="E71" s="41" t="s">
        <v>194</v>
      </c>
      <c r="F71" s="37" t="s">
        <v>135</v>
      </c>
      <c r="G71" s="37">
        <v>20</v>
      </c>
      <c r="H71" s="222"/>
      <c r="I71" s="38" t="s">
        <v>221</v>
      </c>
      <c r="J71" s="37"/>
      <c r="K71" s="41" t="s">
        <v>194</v>
      </c>
      <c r="L71" s="37" t="s">
        <v>135</v>
      </c>
      <c r="M71" s="37">
        <v>10</v>
      </c>
      <c r="N71" s="50"/>
      <c r="O71" s="49"/>
      <c r="P71" s="132" t="s">
        <v>384</v>
      </c>
    </row>
    <row r="72" spans="2:17" s="5" customFormat="1" ht="15.9" customHeight="1">
      <c r="B72" s="47" t="s">
        <v>261</v>
      </c>
      <c r="C72" s="40" t="s">
        <v>470</v>
      </c>
      <c r="D72" s="37"/>
      <c r="E72" s="41" t="s">
        <v>195</v>
      </c>
      <c r="F72" s="37" t="s">
        <v>135</v>
      </c>
      <c r="G72" s="37">
        <v>20</v>
      </c>
      <c r="H72" s="222"/>
      <c r="I72" s="38" t="s">
        <v>222</v>
      </c>
      <c r="J72" s="37"/>
      <c r="K72" s="41" t="s">
        <v>195</v>
      </c>
      <c r="L72" s="37" t="s">
        <v>135</v>
      </c>
      <c r="M72" s="37">
        <v>10</v>
      </c>
      <c r="N72" s="50"/>
      <c r="O72" s="49"/>
      <c r="P72" s="132" t="s">
        <v>384</v>
      </c>
    </row>
    <row r="73" spans="2:17" s="5" customFormat="1" ht="15.9" customHeight="1">
      <c r="B73" s="47" t="s">
        <v>378</v>
      </c>
      <c r="C73" s="40"/>
      <c r="D73" s="37"/>
      <c r="E73" s="41"/>
      <c r="F73" s="37"/>
      <c r="G73" s="37"/>
      <c r="H73" s="222"/>
      <c r="I73" s="38"/>
      <c r="J73" s="37"/>
      <c r="K73" s="41"/>
      <c r="L73" s="37"/>
      <c r="M73" s="37"/>
      <c r="N73" s="50"/>
      <c r="O73" s="49"/>
      <c r="P73" s="132"/>
    </row>
    <row r="74" spans="2:17" s="5" customFormat="1" ht="7.8" customHeight="1">
      <c r="B74" s="259"/>
      <c r="C74" s="260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1"/>
      <c r="P74" s="133"/>
      <c r="Q74" s="5" t="s">
        <v>158</v>
      </c>
    </row>
    <row r="75" spans="2:17" s="5" customFormat="1" ht="16.2" customHeight="1" thickBot="1">
      <c r="B75" s="178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80"/>
      <c r="P75" s="142"/>
    </row>
    <row r="76" spans="2:17" s="5" customFormat="1" ht="15.9" customHeight="1">
      <c r="B76" s="184" t="s">
        <v>118</v>
      </c>
      <c r="C76" s="185"/>
      <c r="D76" s="186" t="s">
        <v>119</v>
      </c>
      <c r="E76" s="186"/>
      <c r="F76" s="186"/>
      <c r="G76" s="187"/>
      <c r="H76" s="181"/>
      <c r="I76" s="184" t="s">
        <v>118</v>
      </c>
      <c r="J76" s="185"/>
      <c r="K76" s="186" t="s">
        <v>119</v>
      </c>
      <c r="L76" s="186"/>
      <c r="M76" s="186"/>
      <c r="N76" s="186"/>
      <c r="O76" s="187"/>
      <c r="P76" s="141"/>
    </row>
    <row r="77" spans="2:17" s="5" customFormat="1" ht="15.9" customHeight="1">
      <c r="B77" s="60" t="s">
        <v>90</v>
      </c>
      <c r="C77" s="61" t="s">
        <v>91</v>
      </c>
      <c r="D77" s="61" t="s">
        <v>92</v>
      </c>
      <c r="E77" s="61" t="s">
        <v>93</v>
      </c>
      <c r="F77" s="61" t="s">
        <v>94</v>
      </c>
      <c r="G77" s="62" t="s">
        <v>95</v>
      </c>
      <c r="H77" s="182"/>
      <c r="I77" s="60" t="s">
        <v>91</v>
      </c>
      <c r="J77" s="61" t="s">
        <v>92</v>
      </c>
      <c r="K77" s="61" t="s">
        <v>93</v>
      </c>
      <c r="L77" s="61" t="s">
        <v>94</v>
      </c>
      <c r="M77" s="61" t="s">
        <v>95</v>
      </c>
      <c r="N77" s="61" t="s">
        <v>10</v>
      </c>
      <c r="O77" s="62" t="s">
        <v>16</v>
      </c>
      <c r="P77" s="132"/>
    </row>
    <row r="78" spans="2:17" s="5" customFormat="1" ht="15.9" customHeight="1">
      <c r="B78" s="82" t="s">
        <v>141</v>
      </c>
      <c r="C78" s="64" t="s">
        <v>120</v>
      </c>
      <c r="D78" s="66"/>
      <c r="E78" s="64" t="s">
        <v>140</v>
      </c>
      <c r="F78" s="66" t="s">
        <v>135</v>
      </c>
      <c r="G78" s="71">
        <v>255</v>
      </c>
      <c r="H78" s="182"/>
      <c r="I78" s="76" t="s">
        <v>120</v>
      </c>
      <c r="J78" s="67"/>
      <c r="K78" s="64" t="s">
        <v>140</v>
      </c>
      <c r="L78" s="66" t="s">
        <v>135</v>
      </c>
      <c r="M78" s="71">
        <v>255</v>
      </c>
      <c r="N78" s="68"/>
      <c r="O78" s="69" t="s">
        <v>121</v>
      </c>
      <c r="P78" s="131"/>
    </row>
    <row r="79" spans="2:17" s="5" customFormat="1" ht="15.9" customHeight="1">
      <c r="B79" s="63" t="s">
        <v>142</v>
      </c>
      <c r="C79" s="24" t="s">
        <v>122</v>
      </c>
      <c r="D79" s="65"/>
      <c r="E79" s="24" t="s">
        <v>134</v>
      </c>
      <c r="F79" s="65" t="s">
        <v>135</v>
      </c>
      <c r="G79" s="72">
        <v>1</v>
      </c>
      <c r="H79" s="182"/>
      <c r="I79" s="77" t="s">
        <v>122</v>
      </c>
      <c r="J79" s="21"/>
      <c r="K79" s="24" t="s">
        <v>134</v>
      </c>
      <c r="L79" s="65" t="s">
        <v>135</v>
      </c>
      <c r="M79" s="72">
        <v>1</v>
      </c>
      <c r="N79" s="70"/>
      <c r="O79" s="33" t="s">
        <v>139</v>
      </c>
      <c r="P79" s="131"/>
    </row>
    <row r="80" spans="2:17" s="5" customFormat="1" ht="15.9" customHeight="1">
      <c r="B80" s="63" t="s">
        <v>143</v>
      </c>
      <c r="C80" s="24" t="s">
        <v>123</v>
      </c>
      <c r="D80" s="65"/>
      <c r="E80" s="24" t="s">
        <v>124</v>
      </c>
      <c r="F80" s="65" t="s">
        <v>138</v>
      </c>
      <c r="G80" s="72"/>
      <c r="H80" s="182"/>
      <c r="I80" s="77" t="s">
        <v>123</v>
      </c>
      <c r="J80" s="21"/>
      <c r="K80" s="24" t="s">
        <v>124</v>
      </c>
      <c r="L80" s="65" t="s">
        <v>138</v>
      </c>
      <c r="M80" s="72"/>
      <c r="N80" s="70"/>
      <c r="O80" s="33"/>
      <c r="P80" s="131"/>
    </row>
    <row r="81" spans="2:18" s="5" customFormat="1" ht="15.9" customHeight="1">
      <c r="B81" s="63" t="s">
        <v>144</v>
      </c>
      <c r="C81" s="24" t="s">
        <v>125</v>
      </c>
      <c r="D81" s="65"/>
      <c r="E81" s="24" t="s">
        <v>126</v>
      </c>
      <c r="F81" s="65" t="s">
        <v>135</v>
      </c>
      <c r="G81" s="72">
        <v>10</v>
      </c>
      <c r="H81" s="182"/>
      <c r="I81" s="77" t="s">
        <v>125</v>
      </c>
      <c r="J81" s="21"/>
      <c r="K81" s="24" t="s">
        <v>126</v>
      </c>
      <c r="L81" s="65" t="s">
        <v>135</v>
      </c>
      <c r="M81" s="72">
        <v>10</v>
      </c>
      <c r="N81" s="70"/>
      <c r="O81" s="33" t="s">
        <v>136</v>
      </c>
      <c r="P81" s="131"/>
    </row>
    <row r="82" spans="2:18" s="5" customFormat="1" ht="15.9" customHeight="1">
      <c r="B82" s="63" t="s">
        <v>145</v>
      </c>
      <c r="C82" s="24" t="s">
        <v>127</v>
      </c>
      <c r="D82" s="65"/>
      <c r="E82" s="24" t="s">
        <v>128</v>
      </c>
      <c r="F82" s="65" t="s">
        <v>135</v>
      </c>
      <c r="G82" s="72">
        <v>8</v>
      </c>
      <c r="H82" s="182"/>
      <c r="I82" s="77" t="s">
        <v>127</v>
      </c>
      <c r="J82" s="21"/>
      <c r="K82" s="24" t="s">
        <v>128</v>
      </c>
      <c r="L82" s="65" t="s">
        <v>135</v>
      </c>
      <c r="M82" s="72">
        <v>8</v>
      </c>
      <c r="N82" s="70"/>
      <c r="O82" s="33" t="s">
        <v>137</v>
      </c>
      <c r="P82" s="131"/>
    </row>
    <row r="83" spans="2:18" s="5" customFormat="1" ht="15.9" customHeight="1">
      <c r="B83" s="63" t="s">
        <v>146</v>
      </c>
      <c r="C83" s="24" t="s">
        <v>130</v>
      </c>
      <c r="D83" s="65"/>
      <c r="E83" s="24" t="s">
        <v>131</v>
      </c>
      <c r="F83" s="65" t="s">
        <v>135</v>
      </c>
      <c r="G83" s="72">
        <v>255</v>
      </c>
      <c r="H83" s="182"/>
      <c r="I83" s="77" t="s">
        <v>130</v>
      </c>
      <c r="J83" s="21"/>
      <c r="K83" s="24" t="s">
        <v>131</v>
      </c>
      <c r="L83" s="65" t="s">
        <v>135</v>
      </c>
      <c r="M83" s="72">
        <v>255</v>
      </c>
      <c r="N83" s="70"/>
      <c r="O83" s="33"/>
      <c r="P83" s="131"/>
    </row>
    <row r="84" spans="2:18" s="5" customFormat="1" ht="15.9" customHeight="1" thickBot="1">
      <c r="B84" s="83" t="s">
        <v>147</v>
      </c>
      <c r="C84" s="73" t="s">
        <v>132</v>
      </c>
      <c r="D84" s="74"/>
      <c r="E84" s="73" t="s">
        <v>133</v>
      </c>
      <c r="F84" s="74" t="s">
        <v>138</v>
      </c>
      <c r="G84" s="75"/>
      <c r="H84" s="182"/>
      <c r="I84" s="78" t="s">
        <v>132</v>
      </c>
      <c r="J84" s="79"/>
      <c r="K84" s="73" t="s">
        <v>133</v>
      </c>
      <c r="L84" s="74" t="s">
        <v>138</v>
      </c>
      <c r="M84" s="75"/>
      <c r="N84" s="80"/>
      <c r="O84" s="81" t="s">
        <v>121</v>
      </c>
      <c r="P84" s="131"/>
    </row>
    <row r="85" spans="2:18" s="5" customFormat="1" ht="15.9" customHeight="1">
      <c r="B85" s="173" t="s">
        <v>15</v>
      </c>
      <c r="C85" s="174"/>
      <c r="D85" s="175"/>
      <c r="E85" s="175"/>
      <c r="F85" s="175"/>
      <c r="G85" s="175"/>
      <c r="H85" s="182"/>
      <c r="I85" s="176" t="s">
        <v>8</v>
      </c>
      <c r="J85" s="176"/>
      <c r="K85" s="262"/>
      <c r="L85" s="262"/>
      <c r="M85" s="262"/>
      <c r="N85" s="262"/>
      <c r="O85" s="263"/>
      <c r="P85" s="143"/>
    </row>
    <row r="86" spans="2:18" s="5" customFormat="1" ht="15.9" customHeight="1">
      <c r="B86" s="31" t="s">
        <v>90</v>
      </c>
      <c r="C86" s="28" t="s">
        <v>91</v>
      </c>
      <c r="D86" s="28" t="s">
        <v>92</v>
      </c>
      <c r="E86" s="28" t="s">
        <v>93</v>
      </c>
      <c r="F86" s="28" t="s">
        <v>94</v>
      </c>
      <c r="G86" s="28" t="s">
        <v>95</v>
      </c>
      <c r="H86" s="182"/>
      <c r="I86" s="29" t="s">
        <v>91</v>
      </c>
      <c r="J86" s="29" t="s">
        <v>92</v>
      </c>
      <c r="K86" s="29" t="s">
        <v>93</v>
      </c>
      <c r="L86" s="29" t="s">
        <v>94</v>
      </c>
      <c r="M86" s="29" t="s">
        <v>95</v>
      </c>
      <c r="N86" s="29" t="s">
        <v>10</v>
      </c>
      <c r="O86" s="32" t="s">
        <v>16</v>
      </c>
      <c r="P86" s="132"/>
    </row>
    <row r="87" spans="2:18" s="5" customFormat="1" ht="27.75" customHeight="1">
      <c r="B87" s="58" t="s">
        <v>100</v>
      </c>
      <c r="C87" s="156" t="s">
        <v>481</v>
      </c>
      <c r="D87" s="36"/>
      <c r="E87" s="43" t="s">
        <v>482</v>
      </c>
      <c r="F87" s="52" t="s">
        <v>135</v>
      </c>
      <c r="G87" s="52">
        <v>1</v>
      </c>
      <c r="H87" s="182"/>
      <c r="I87" s="56" t="s">
        <v>155</v>
      </c>
      <c r="J87" s="36"/>
      <c r="K87" s="43" t="s">
        <v>157</v>
      </c>
      <c r="L87" s="52" t="s">
        <v>135</v>
      </c>
      <c r="M87" s="52">
        <v>1</v>
      </c>
      <c r="N87" s="53"/>
      <c r="O87" s="54"/>
      <c r="P87" s="134"/>
    </row>
    <row r="88" spans="2:18" s="5" customFormat="1" ht="15.9" customHeight="1">
      <c r="B88" s="59" t="s">
        <v>101</v>
      </c>
      <c r="C88" s="57" t="s">
        <v>483</v>
      </c>
      <c r="D88" s="36"/>
      <c r="E88" s="43" t="s">
        <v>484</v>
      </c>
      <c r="F88" s="52" t="s">
        <v>135</v>
      </c>
      <c r="G88" s="36">
        <v>2000</v>
      </c>
      <c r="H88" s="182"/>
      <c r="I88" s="57" t="s">
        <v>156</v>
      </c>
      <c r="J88" s="36"/>
      <c r="K88" s="43" t="s">
        <v>365</v>
      </c>
      <c r="L88" s="36" t="s">
        <v>135</v>
      </c>
      <c r="M88" s="36">
        <v>1000</v>
      </c>
      <c r="N88" s="55"/>
      <c r="O88" s="46"/>
      <c r="P88" s="131"/>
    </row>
    <row r="89" spans="2:18" s="5" customFormat="1" ht="15.9" customHeight="1">
      <c r="B89" s="34"/>
      <c r="C89" s="23"/>
      <c r="D89" s="21"/>
      <c r="E89" s="24"/>
      <c r="F89" s="21"/>
      <c r="G89" s="21"/>
      <c r="H89" s="182"/>
      <c r="I89" s="22"/>
      <c r="J89" s="21"/>
      <c r="K89" s="24"/>
      <c r="L89" s="21"/>
      <c r="M89" s="25"/>
      <c r="N89" s="26"/>
      <c r="O89" s="33"/>
      <c r="P89" s="131"/>
    </row>
    <row r="90" spans="2:18" s="5" customFormat="1" ht="15.9" customHeight="1">
      <c r="B90" s="173" t="s">
        <v>9</v>
      </c>
      <c r="C90" s="174"/>
      <c r="D90" s="175" t="s">
        <v>117</v>
      </c>
      <c r="E90" s="175"/>
      <c r="F90" s="175"/>
      <c r="G90" s="175"/>
      <c r="H90" s="182"/>
      <c r="I90" s="176" t="s">
        <v>9</v>
      </c>
      <c r="J90" s="176"/>
      <c r="K90" s="175" t="s">
        <v>381</v>
      </c>
      <c r="L90" s="175"/>
      <c r="M90" s="175"/>
      <c r="N90" s="175"/>
      <c r="O90" s="177"/>
      <c r="P90" s="141"/>
    </row>
    <row r="91" spans="2:18" s="5" customFormat="1" ht="15.9" customHeight="1">
      <c r="B91" s="31" t="s">
        <v>90</v>
      </c>
      <c r="C91" s="28" t="s">
        <v>91</v>
      </c>
      <c r="D91" s="28" t="s">
        <v>92</v>
      </c>
      <c r="E91" s="28" t="s">
        <v>93</v>
      </c>
      <c r="F91" s="28" t="s">
        <v>94</v>
      </c>
      <c r="G91" s="28" t="s">
        <v>95</v>
      </c>
      <c r="H91" s="182"/>
      <c r="I91" s="29" t="s">
        <v>91</v>
      </c>
      <c r="J91" s="29" t="s">
        <v>92</v>
      </c>
      <c r="K91" s="29" t="s">
        <v>93</v>
      </c>
      <c r="L91" s="29" t="s">
        <v>94</v>
      </c>
      <c r="M91" s="29" t="s">
        <v>95</v>
      </c>
      <c r="N91" s="29" t="s">
        <v>10</v>
      </c>
      <c r="O91" s="32" t="s">
        <v>16</v>
      </c>
      <c r="P91" s="132"/>
    </row>
    <row r="92" spans="2:18" s="5" customFormat="1" ht="15.9" customHeight="1">
      <c r="B92" s="58" t="s">
        <v>102</v>
      </c>
      <c r="C92" s="56"/>
      <c r="D92" s="36"/>
      <c r="E92" s="42"/>
      <c r="F92" s="52"/>
      <c r="G92" s="52"/>
      <c r="H92" s="182"/>
      <c r="I92" s="38"/>
      <c r="J92" s="37"/>
      <c r="K92" s="41"/>
      <c r="L92" s="37"/>
      <c r="M92" s="39"/>
      <c r="N92" s="55"/>
      <c r="O92" s="46"/>
      <c r="P92" s="131"/>
      <c r="R92" s="5" t="s">
        <v>158</v>
      </c>
    </row>
    <row r="93" spans="2:18" s="5" customFormat="1" ht="15.9" customHeight="1">
      <c r="B93" s="58" t="s">
        <v>103</v>
      </c>
      <c r="C93" s="56"/>
      <c r="D93" s="36"/>
      <c r="E93" s="42"/>
      <c r="F93" s="52"/>
      <c r="G93" s="52"/>
      <c r="H93" s="182"/>
      <c r="I93" s="38"/>
      <c r="J93" s="37"/>
      <c r="K93" s="43"/>
      <c r="L93" s="36"/>
      <c r="M93" s="36"/>
      <c r="N93" s="55"/>
      <c r="O93" s="46"/>
      <c r="P93" s="131"/>
    </row>
    <row r="94" spans="2:18" s="5" customFormat="1" ht="15.75" customHeight="1">
      <c r="B94" s="58" t="s">
        <v>105</v>
      </c>
      <c r="C94" s="57"/>
      <c r="D94" s="36"/>
      <c r="E94" s="43"/>
      <c r="F94" s="36"/>
      <c r="G94" s="36"/>
      <c r="H94" s="182"/>
      <c r="I94" s="43"/>
      <c r="J94" s="36"/>
      <c r="K94" s="43"/>
      <c r="L94" s="36"/>
      <c r="M94" s="44"/>
      <c r="N94" s="55"/>
      <c r="O94" s="46"/>
      <c r="P94" s="131"/>
    </row>
    <row r="95" spans="2:18" s="5" customFormat="1" ht="15.75" customHeight="1">
      <c r="B95" s="58" t="s">
        <v>106</v>
      </c>
      <c r="C95" s="57"/>
      <c r="D95" s="36"/>
      <c r="E95" s="43"/>
      <c r="F95" s="36"/>
      <c r="G95" s="36"/>
      <c r="H95" s="182"/>
      <c r="I95" s="42"/>
      <c r="J95" s="36"/>
      <c r="K95" s="43"/>
      <c r="L95" s="36"/>
      <c r="M95" s="36"/>
      <c r="N95" s="51"/>
      <c r="O95" s="129"/>
      <c r="P95" s="135"/>
    </row>
    <row r="96" spans="2:18" s="15" customFormat="1" ht="15" customHeight="1">
      <c r="B96" s="58" t="s">
        <v>107</v>
      </c>
      <c r="C96" s="57"/>
      <c r="D96" s="36"/>
      <c r="E96" s="43"/>
      <c r="F96" s="36"/>
      <c r="G96" s="36"/>
      <c r="H96" s="182"/>
      <c r="I96" s="42"/>
      <c r="J96" s="36"/>
      <c r="K96" s="43"/>
      <c r="L96" s="36"/>
      <c r="M96" s="36"/>
      <c r="N96" s="55"/>
      <c r="O96" s="46"/>
      <c r="P96" s="131"/>
    </row>
    <row r="97" spans="2:16" s="15" customFormat="1">
      <c r="B97" s="58" t="s">
        <v>366</v>
      </c>
      <c r="C97" s="57"/>
      <c r="D97" s="36"/>
      <c r="E97" s="43"/>
      <c r="F97" s="36"/>
      <c r="G97" s="36"/>
      <c r="H97" s="183"/>
      <c r="I97" s="42"/>
      <c r="J97" s="36"/>
      <c r="K97" s="43"/>
      <c r="L97" s="36"/>
      <c r="M97" s="36"/>
      <c r="N97" s="51"/>
      <c r="O97" s="46"/>
      <c r="P97" s="131"/>
    </row>
    <row r="98" spans="2:16" s="5" customFormat="1" ht="15.9" customHeight="1">
      <c r="B98" s="173" t="s">
        <v>9</v>
      </c>
      <c r="C98" s="174"/>
      <c r="D98" s="175" t="s">
        <v>116</v>
      </c>
      <c r="E98" s="175"/>
      <c r="F98" s="175"/>
      <c r="G98" s="175"/>
      <c r="H98" s="123"/>
      <c r="I98" s="176" t="s">
        <v>9</v>
      </c>
      <c r="J98" s="176"/>
      <c r="K98" s="175" t="s">
        <v>382</v>
      </c>
      <c r="L98" s="175"/>
      <c r="M98" s="175"/>
      <c r="N98" s="175"/>
      <c r="O98" s="177"/>
      <c r="P98" s="141"/>
    </row>
    <row r="99" spans="2:16" s="5" customFormat="1" ht="15.9" customHeight="1">
      <c r="B99" s="31" t="s">
        <v>90</v>
      </c>
      <c r="C99" s="28" t="s">
        <v>91</v>
      </c>
      <c r="D99" s="28" t="s">
        <v>92</v>
      </c>
      <c r="E99" s="28" t="s">
        <v>93</v>
      </c>
      <c r="F99" s="28" t="s">
        <v>94</v>
      </c>
      <c r="G99" s="28" t="s">
        <v>95</v>
      </c>
      <c r="H99" s="123"/>
      <c r="I99" s="29" t="s">
        <v>91</v>
      </c>
      <c r="J99" s="29" t="s">
        <v>92</v>
      </c>
      <c r="K99" s="29" t="s">
        <v>93</v>
      </c>
      <c r="L99" s="29" t="s">
        <v>94</v>
      </c>
      <c r="M99" s="29" t="s">
        <v>95</v>
      </c>
      <c r="N99" s="29" t="s">
        <v>10</v>
      </c>
      <c r="O99" s="32" t="s">
        <v>16</v>
      </c>
      <c r="P99" s="132"/>
    </row>
    <row r="100" spans="2:16" s="5" customFormat="1" ht="15.9" customHeight="1">
      <c r="B100" s="58" t="s">
        <v>102</v>
      </c>
      <c r="C100" s="56"/>
      <c r="D100" s="36"/>
      <c r="E100" s="42"/>
      <c r="F100" s="52"/>
      <c r="G100" s="52"/>
      <c r="H100" s="123"/>
      <c r="I100" s="38"/>
      <c r="J100" s="37"/>
      <c r="K100" s="41"/>
      <c r="L100" s="37"/>
      <c r="M100" s="39"/>
      <c r="N100" s="55"/>
      <c r="O100" s="46"/>
      <c r="P100" s="131"/>
    </row>
    <row r="101" spans="2:16" s="5" customFormat="1" ht="15.9" customHeight="1">
      <c r="B101" s="58" t="s">
        <v>103</v>
      </c>
      <c r="C101" s="56"/>
      <c r="D101" s="36"/>
      <c r="E101" s="42"/>
      <c r="F101" s="52"/>
      <c r="G101" s="52"/>
      <c r="H101" s="123"/>
      <c r="I101" s="38"/>
      <c r="J101" s="37"/>
      <c r="K101" s="43"/>
      <c r="L101" s="36"/>
      <c r="M101" s="36"/>
      <c r="N101" s="55"/>
      <c r="O101" s="46"/>
      <c r="P101" s="131"/>
    </row>
    <row r="102" spans="2:16" s="5" customFormat="1" ht="15.75" customHeight="1">
      <c r="B102" s="58" t="s">
        <v>105</v>
      </c>
      <c r="C102" s="57"/>
      <c r="D102" s="36"/>
      <c r="E102" s="43"/>
      <c r="F102" s="36"/>
      <c r="G102" s="36"/>
      <c r="H102" s="123"/>
      <c r="I102" s="43"/>
      <c r="J102" s="36"/>
      <c r="K102" s="43"/>
      <c r="L102" s="36"/>
      <c r="M102" s="44"/>
      <c r="N102" s="55"/>
      <c r="O102" s="46"/>
      <c r="P102" s="131"/>
    </row>
    <row r="103" spans="2:16" s="5" customFormat="1" ht="15.75" customHeight="1">
      <c r="B103" s="58" t="s">
        <v>106</v>
      </c>
      <c r="C103" s="57"/>
      <c r="D103" s="36"/>
      <c r="E103" s="43"/>
      <c r="F103" s="36"/>
      <c r="G103" s="36"/>
      <c r="H103" s="128"/>
      <c r="I103" s="43"/>
      <c r="J103" s="36"/>
      <c r="K103" s="43"/>
      <c r="L103" s="36"/>
      <c r="M103" s="44"/>
      <c r="N103" s="55"/>
      <c r="O103" s="46"/>
      <c r="P103" s="131"/>
    </row>
    <row r="104" spans="2:16" s="5" customFormat="1" ht="15.75" customHeight="1">
      <c r="B104" s="58" t="s">
        <v>107</v>
      </c>
      <c r="C104" s="57"/>
      <c r="D104" s="36"/>
      <c r="E104" s="43"/>
      <c r="F104" s="36"/>
      <c r="G104" s="36"/>
      <c r="H104" s="128"/>
      <c r="I104" s="43"/>
      <c r="J104" s="36"/>
      <c r="K104" s="43"/>
      <c r="L104" s="36"/>
      <c r="M104" s="44"/>
      <c r="N104" s="55"/>
      <c r="O104" s="46"/>
      <c r="P104" s="131"/>
    </row>
    <row r="105" spans="2:16" s="5" customFormat="1" ht="15.75" customHeight="1">
      <c r="B105" s="58" t="s">
        <v>373</v>
      </c>
      <c r="C105" s="57"/>
      <c r="D105" s="36"/>
      <c r="E105" s="43"/>
      <c r="F105" s="36"/>
      <c r="G105" s="36"/>
      <c r="H105" s="123"/>
      <c r="I105" s="42"/>
      <c r="J105" s="36"/>
      <c r="K105" s="43"/>
      <c r="L105" s="36"/>
      <c r="M105" s="44"/>
      <c r="N105" s="51"/>
      <c r="O105" s="46"/>
      <c r="P105" s="131"/>
    </row>
    <row r="106" spans="2:16" s="15" customFormat="1" ht="15" customHeight="1">
      <c r="B106" s="58" t="s">
        <v>374</v>
      </c>
      <c r="C106" s="57"/>
      <c r="D106" s="36"/>
      <c r="E106" s="43"/>
      <c r="F106" s="36"/>
      <c r="G106" s="36"/>
      <c r="H106" s="123"/>
      <c r="I106" s="42"/>
      <c r="J106" s="36"/>
      <c r="K106" s="43"/>
      <c r="L106" s="36"/>
      <c r="M106" s="44"/>
      <c r="N106" s="55"/>
      <c r="O106" s="46"/>
      <c r="P106" s="131"/>
    </row>
    <row r="107" spans="2:16" s="15" customFormat="1">
      <c r="B107" s="58" t="s">
        <v>375</v>
      </c>
      <c r="C107" s="57"/>
      <c r="D107" s="36"/>
      <c r="E107" s="43"/>
      <c r="F107" s="36"/>
      <c r="G107" s="36"/>
      <c r="H107" s="123"/>
      <c r="I107" s="42"/>
      <c r="J107" s="36"/>
      <c r="K107" s="43" t="s">
        <v>158</v>
      </c>
      <c r="L107" s="36"/>
      <c r="M107" s="36"/>
      <c r="N107" s="51"/>
      <c r="O107" s="46"/>
      <c r="P107" s="131"/>
    </row>
    <row r="108" spans="2:16" s="5" customFormat="1" ht="21.75" customHeight="1">
      <c r="B108" s="244" t="s">
        <v>113</v>
      </c>
      <c r="C108" s="245"/>
      <c r="D108" s="27" t="s">
        <v>108</v>
      </c>
      <c r="E108" s="246" t="s">
        <v>109</v>
      </c>
      <c r="F108" s="247"/>
      <c r="G108" s="247"/>
      <c r="H108" s="247"/>
      <c r="I108" s="247"/>
      <c r="J108" s="247"/>
      <c r="K108" s="247"/>
      <c r="L108" s="247"/>
      <c r="M108" s="247"/>
      <c r="N108" s="247"/>
      <c r="O108" s="248"/>
      <c r="P108" s="144"/>
    </row>
    <row r="109" spans="2:16" s="5" customFormat="1" ht="21" customHeight="1">
      <c r="B109" s="244"/>
      <c r="C109" s="245"/>
      <c r="D109" s="35" t="s">
        <v>97</v>
      </c>
      <c r="E109" s="249"/>
      <c r="F109" s="250"/>
      <c r="G109" s="250"/>
      <c r="H109" s="250"/>
      <c r="I109" s="250"/>
      <c r="J109" s="250"/>
      <c r="K109" s="250"/>
      <c r="L109" s="250"/>
      <c r="M109" s="250"/>
      <c r="N109" s="250"/>
      <c r="O109" s="251"/>
      <c r="P109" s="130"/>
    </row>
    <row r="110" spans="2:16" s="5" customFormat="1" ht="18.75" customHeight="1">
      <c r="B110" s="244"/>
      <c r="C110" s="245"/>
      <c r="D110" s="35" t="s">
        <v>104</v>
      </c>
      <c r="E110" s="249"/>
      <c r="F110" s="250"/>
      <c r="G110" s="250"/>
      <c r="H110" s="250"/>
      <c r="I110" s="250"/>
      <c r="J110" s="250"/>
      <c r="K110" s="250"/>
      <c r="L110" s="250"/>
      <c r="M110" s="250"/>
      <c r="N110" s="250"/>
      <c r="O110" s="251"/>
      <c r="P110" s="130"/>
    </row>
    <row r="111" spans="2:16" s="5" customFormat="1" ht="42.75" customHeight="1">
      <c r="B111" s="258" t="s">
        <v>114</v>
      </c>
      <c r="C111" s="201"/>
      <c r="D111" s="201"/>
      <c r="E111" s="255"/>
      <c r="F111" s="256"/>
      <c r="G111" s="256"/>
      <c r="H111" s="256"/>
      <c r="I111" s="256"/>
      <c r="J111" s="256"/>
      <c r="K111" s="256"/>
      <c r="L111" s="256"/>
      <c r="M111" s="256"/>
      <c r="N111" s="256"/>
      <c r="O111" s="257"/>
      <c r="P111" s="145"/>
    </row>
    <row r="112" spans="2:16" s="5" customFormat="1" ht="44.25" customHeight="1">
      <c r="B112" s="252" t="s">
        <v>115</v>
      </c>
      <c r="C112" s="253"/>
      <c r="D112" s="254"/>
      <c r="E112" s="255"/>
      <c r="F112" s="256"/>
      <c r="G112" s="256"/>
      <c r="H112" s="256"/>
      <c r="I112" s="256"/>
      <c r="J112" s="256"/>
      <c r="K112" s="256"/>
      <c r="L112" s="256"/>
      <c r="M112" s="256"/>
      <c r="N112" s="256"/>
      <c r="O112" s="257"/>
      <c r="P112" s="145"/>
    </row>
    <row r="113" spans="2:16" s="5" customFormat="1" ht="48" customHeight="1" thickBot="1">
      <c r="B113" s="240" t="s">
        <v>77</v>
      </c>
      <c r="C113" s="210"/>
      <c r="D113" s="210"/>
      <c r="E113" s="241"/>
      <c r="F113" s="242"/>
      <c r="G113" s="242"/>
      <c r="H113" s="242"/>
      <c r="I113" s="242"/>
      <c r="J113" s="242"/>
      <c r="K113" s="242"/>
      <c r="L113" s="242"/>
      <c r="M113" s="242"/>
      <c r="N113" s="242"/>
      <c r="O113" s="243"/>
      <c r="P113" s="130"/>
    </row>
    <row r="114" spans="2:16" s="3" customFormat="1" ht="14.1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P114" s="146"/>
    </row>
    <row r="115" spans="2:16" s="2" customFormat="1" ht="27.9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P115" s="147"/>
    </row>
    <row r="116" spans="2:16" s="2" customFormat="1" ht="27.9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P116" s="147"/>
    </row>
    <row r="117" spans="2:16" s="2" customFormat="1" ht="27.9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P117" s="147"/>
    </row>
    <row r="118" spans="2:16" s="2" customFormat="1" ht="27.9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P118" s="147"/>
    </row>
    <row r="119" spans="2:16" s="2" customFormat="1" ht="30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P119" s="147"/>
    </row>
    <row r="120" spans="2:16" s="2" customFormat="1" ht="4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P120" s="147"/>
    </row>
    <row r="121" spans="2:16" s="2" customFormat="1" ht="27.9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6" ht="25.5" customHeight="1"/>
    <row r="123" spans="2:16" ht="27" customHeight="1"/>
  </sheetData>
  <mergeCells count="87">
    <mergeCell ref="B2:O2"/>
    <mergeCell ref="B113:D113"/>
    <mergeCell ref="E113:O113"/>
    <mergeCell ref="B108:C110"/>
    <mergeCell ref="E108:O108"/>
    <mergeCell ref="E109:O109"/>
    <mergeCell ref="E110:O110"/>
    <mergeCell ref="B112:D112"/>
    <mergeCell ref="E112:O112"/>
    <mergeCell ref="B111:D111"/>
    <mergeCell ref="E111:O111"/>
    <mergeCell ref="B74:O74"/>
    <mergeCell ref="B85:C85"/>
    <mergeCell ref="D85:G85"/>
    <mergeCell ref="I85:J85"/>
    <mergeCell ref="K85:O85"/>
    <mergeCell ref="B11:G11"/>
    <mergeCell ref="H11:H73"/>
    <mergeCell ref="I11:O11"/>
    <mergeCell ref="B12:D12"/>
    <mergeCell ref="E12:G12"/>
    <mergeCell ref="I12:J12"/>
    <mergeCell ref="K12:O12"/>
    <mergeCell ref="B13:D13"/>
    <mergeCell ref="E13:G13"/>
    <mergeCell ref="I13:J13"/>
    <mergeCell ref="K13:O13"/>
    <mergeCell ref="B14:D14"/>
    <mergeCell ref="E14:G14"/>
    <mergeCell ref="I14:J14"/>
    <mergeCell ref="K14:O14"/>
    <mergeCell ref="B24:C24"/>
    <mergeCell ref="B10:D10"/>
    <mergeCell ref="E10:H10"/>
    <mergeCell ref="I10:J10"/>
    <mergeCell ref="K10:O10"/>
    <mergeCell ref="B8:D8"/>
    <mergeCell ref="E8:H8"/>
    <mergeCell ref="I8:J8"/>
    <mergeCell ref="K8:O8"/>
    <mergeCell ref="B9:D9"/>
    <mergeCell ref="E9:H9"/>
    <mergeCell ref="I9:J9"/>
    <mergeCell ref="K9:O9"/>
    <mergeCell ref="B6:D6"/>
    <mergeCell ref="E6:H6"/>
    <mergeCell ref="I6:J6"/>
    <mergeCell ref="K6:O6"/>
    <mergeCell ref="B7:D7"/>
    <mergeCell ref="E7:H7"/>
    <mergeCell ref="I7:J7"/>
    <mergeCell ref="K7:O7"/>
    <mergeCell ref="B3:D3"/>
    <mergeCell ref="E3:O3"/>
    <mergeCell ref="B4:D4"/>
    <mergeCell ref="B5:D5"/>
    <mergeCell ref="E5:O5"/>
    <mergeCell ref="E4:O4"/>
    <mergeCell ref="B48:C48"/>
    <mergeCell ref="D48:G48"/>
    <mergeCell ref="I48:J48"/>
    <mergeCell ref="K48:O48"/>
    <mergeCell ref="B33:C33"/>
    <mergeCell ref="D33:G33"/>
    <mergeCell ref="I33:J33"/>
    <mergeCell ref="K33:O33"/>
    <mergeCell ref="B15:C15"/>
    <mergeCell ref="D15:G15"/>
    <mergeCell ref="I15:J15"/>
    <mergeCell ref="K15:O15"/>
    <mergeCell ref="D24:G24"/>
    <mergeCell ref="I24:J24"/>
    <mergeCell ref="K24:O24"/>
    <mergeCell ref="B98:C98"/>
    <mergeCell ref="D98:G98"/>
    <mergeCell ref="I98:J98"/>
    <mergeCell ref="K98:O98"/>
    <mergeCell ref="B75:O75"/>
    <mergeCell ref="B90:C90"/>
    <mergeCell ref="D90:G90"/>
    <mergeCell ref="I90:J90"/>
    <mergeCell ref="K90:O90"/>
    <mergeCell ref="H76:H97"/>
    <mergeCell ref="B76:C76"/>
    <mergeCell ref="D76:G76"/>
    <mergeCell ref="I76:J76"/>
    <mergeCell ref="K76:O76"/>
  </mergeCells>
  <phoneticPr fontId="3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4"/>
  <cols>
    <col min="1" max="1" width="13.09765625" style="84" bestFit="1" customWidth="1"/>
    <col min="2" max="2" width="11.09765625" style="84" bestFit="1" customWidth="1"/>
    <col min="3" max="3" width="8.796875" style="84"/>
    <col min="4" max="4" width="13.09765625" style="84" bestFit="1" customWidth="1"/>
    <col min="5" max="5" width="17.296875" style="84" bestFit="1" customWidth="1"/>
    <col min="6" max="16384" width="8.796875" style="84"/>
  </cols>
  <sheetData>
    <row r="1" spans="1:5">
      <c r="A1" s="140" t="s">
        <v>397</v>
      </c>
      <c r="D1" s="140" t="s">
        <v>408</v>
      </c>
    </row>
    <row r="2" spans="1:5">
      <c r="A2" s="137" t="s">
        <v>254</v>
      </c>
      <c r="B2" s="137" t="s">
        <v>255</v>
      </c>
      <c r="D2" s="137" t="s">
        <v>237</v>
      </c>
      <c r="E2" s="137" t="s">
        <v>238</v>
      </c>
    </row>
    <row r="3" spans="1:5">
      <c r="A3" s="138" t="s">
        <v>398</v>
      </c>
      <c r="B3" s="138" t="s">
        <v>403</v>
      </c>
      <c r="D3" s="139" t="s">
        <v>246</v>
      </c>
      <c r="E3" s="139" t="s">
        <v>239</v>
      </c>
    </row>
    <row r="4" spans="1:5">
      <c r="A4" s="138" t="s">
        <v>399</v>
      </c>
      <c r="B4" s="138" t="s">
        <v>404</v>
      </c>
      <c r="D4" s="138" t="s">
        <v>247</v>
      </c>
      <c r="E4" s="139" t="s">
        <v>240</v>
      </c>
    </row>
    <row r="5" spans="1:5">
      <c r="A5" s="138" t="s">
        <v>400</v>
      </c>
      <c r="B5" s="138" t="s">
        <v>405</v>
      </c>
      <c r="D5" s="138" t="s">
        <v>248</v>
      </c>
      <c r="E5" s="139" t="s">
        <v>241</v>
      </c>
    </row>
    <row r="6" spans="1:5">
      <c r="A6" s="138" t="s">
        <v>401</v>
      </c>
      <c r="B6" s="138" t="s">
        <v>406</v>
      </c>
      <c r="D6" s="138" t="s">
        <v>249</v>
      </c>
      <c r="E6" s="139" t="s">
        <v>242</v>
      </c>
    </row>
    <row r="7" spans="1:5">
      <c r="A7" s="138" t="s">
        <v>402</v>
      </c>
      <c r="B7" s="138" t="s">
        <v>407</v>
      </c>
      <c r="D7" s="138" t="s">
        <v>250</v>
      </c>
      <c r="E7" s="139" t="s">
        <v>243</v>
      </c>
    </row>
    <row r="8" spans="1:5">
      <c r="D8" s="138" t="s">
        <v>251</v>
      </c>
      <c r="E8" s="139" t="s">
        <v>244</v>
      </c>
    </row>
    <row r="9" spans="1:5">
      <c r="D9" s="138" t="s">
        <v>252</v>
      </c>
      <c r="E9" s="139" t="s">
        <v>245</v>
      </c>
    </row>
    <row r="10" spans="1:5">
      <c r="E10" s="85"/>
    </row>
    <row r="11" spans="1:5">
      <c r="E11" s="85"/>
    </row>
    <row r="12" spans="1:5">
      <c r="E12" s="85"/>
    </row>
    <row r="13" spans="1:5">
      <c r="E13" s="85"/>
    </row>
    <row r="14" spans="1:5">
      <c r="E14" s="85"/>
    </row>
    <row r="15" spans="1:5">
      <c r="E15" s="85"/>
    </row>
    <row r="16" spans="1:5">
      <c r="E16" s="85"/>
    </row>
    <row r="17" spans="5:5">
      <c r="E17" s="85"/>
    </row>
    <row r="18" spans="5:5">
      <c r="E18" s="85"/>
    </row>
    <row r="19" spans="5:5">
      <c r="E19" s="85"/>
    </row>
    <row r="20" spans="5:5">
      <c r="E20" s="8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24" sqref="C24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90" t="s">
        <v>263</v>
      </c>
      <c r="B1" s="90"/>
      <c r="C1" s="90"/>
      <c r="D1" s="90"/>
      <c r="E1" s="90"/>
      <c r="F1" s="90" t="s">
        <v>264</v>
      </c>
      <c r="G1" s="90"/>
      <c r="H1" s="90"/>
      <c r="I1" s="90"/>
      <c r="J1" s="90"/>
      <c r="K1" s="90"/>
      <c r="L1" s="90"/>
      <c r="M1" s="90"/>
      <c r="N1" s="90"/>
    </row>
    <row r="2" spans="1:14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1:14">
      <c r="A3" s="91" t="s">
        <v>265</v>
      </c>
      <c r="B3" s="92" t="s">
        <v>266</v>
      </c>
      <c r="C3" s="92" t="s">
        <v>267</v>
      </c>
      <c r="D3" s="90"/>
      <c r="E3" s="90"/>
      <c r="F3" s="92" t="s">
        <v>265</v>
      </c>
      <c r="G3" s="92" t="s">
        <v>266</v>
      </c>
      <c r="H3" s="92" t="s">
        <v>267</v>
      </c>
      <c r="I3" s="90"/>
      <c r="J3" s="90"/>
      <c r="K3" s="90"/>
      <c r="L3" s="90"/>
      <c r="M3" s="90"/>
      <c r="N3" s="90"/>
    </row>
    <row r="4" spans="1:14">
      <c r="A4" s="93" t="s">
        <v>268</v>
      </c>
      <c r="B4" s="94">
        <v>512000</v>
      </c>
      <c r="C4" s="95" t="s">
        <v>269</v>
      </c>
      <c r="D4" s="90"/>
      <c r="E4" s="90" t="s">
        <v>270</v>
      </c>
      <c r="F4" s="96" t="s">
        <v>268</v>
      </c>
      <c r="G4" s="94">
        <v>512000</v>
      </c>
      <c r="H4" s="97" t="s">
        <v>269</v>
      </c>
      <c r="I4" s="98"/>
      <c r="J4" s="98"/>
      <c r="K4" s="90"/>
      <c r="L4" s="90"/>
      <c r="M4" s="90"/>
      <c r="N4" s="90"/>
    </row>
    <row r="5" spans="1:14">
      <c r="A5" s="93" t="s">
        <v>271</v>
      </c>
      <c r="B5" s="94">
        <v>-1000</v>
      </c>
      <c r="C5" s="99" t="s">
        <v>269</v>
      </c>
      <c r="D5" s="90"/>
      <c r="E5" s="90" t="s">
        <v>272</v>
      </c>
      <c r="F5" s="96" t="s">
        <v>271</v>
      </c>
      <c r="G5" s="94">
        <v>-1000</v>
      </c>
      <c r="H5" s="100" t="s">
        <v>269</v>
      </c>
      <c r="I5" s="98"/>
      <c r="J5" s="90"/>
      <c r="K5" s="90"/>
      <c r="L5" s="90"/>
      <c r="M5" s="90"/>
      <c r="N5" s="90"/>
    </row>
    <row r="6" spans="1:14">
      <c r="A6" s="93" t="s">
        <v>273</v>
      </c>
      <c r="B6" s="94">
        <v>-500</v>
      </c>
      <c r="C6" s="99" t="s">
        <v>274</v>
      </c>
      <c r="D6" s="90"/>
      <c r="E6" s="90" t="s">
        <v>275</v>
      </c>
      <c r="F6" s="96" t="s">
        <v>273</v>
      </c>
      <c r="G6" s="94">
        <v>-500</v>
      </c>
      <c r="H6" s="100" t="s">
        <v>274</v>
      </c>
      <c r="I6" s="98"/>
      <c r="J6" s="90"/>
      <c r="K6" s="90"/>
      <c r="L6" s="90"/>
      <c r="M6" s="90"/>
      <c r="N6" s="90"/>
    </row>
    <row r="7" spans="1:14">
      <c r="A7" s="93" t="s">
        <v>276</v>
      </c>
      <c r="B7" s="94">
        <v>-1500</v>
      </c>
      <c r="C7" s="99" t="s">
        <v>269</v>
      </c>
      <c r="D7" s="90"/>
      <c r="E7" s="90" t="s">
        <v>277</v>
      </c>
      <c r="F7" s="96" t="s">
        <v>276</v>
      </c>
      <c r="G7" s="94">
        <v>-1500</v>
      </c>
      <c r="H7" s="100" t="s">
        <v>269</v>
      </c>
      <c r="I7" s="98"/>
      <c r="J7" s="90"/>
      <c r="K7" s="90"/>
      <c r="L7" s="90"/>
      <c r="M7" s="90"/>
      <c r="N7" s="90"/>
    </row>
    <row r="8" spans="1:14">
      <c r="A8" s="93" t="s">
        <v>278</v>
      </c>
      <c r="B8" s="94">
        <v>2500</v>
      </c>
      <c r="C8" s="99" t="s">
        <v>269</v>
      </c>
      <c r="D8" s="90"/>
      <c r="E8" s="90" t="s">
        <v>279</v>
      </c>
      <c r="F8" s="101" t="s">
        <v>278</v>
      </c>
      <c r="G8" s="94">
        <v>2273</v>
      </c>
      <c r="H8" s="100" t="s">
        <v>280</v>
      </c>
      <c r="I8" s="98" t="s">
        <v>274</v>
      </c>
      <c r="J8" s="102" t="s">
        <v>274</v>
      </c>
      <c r="K8" s="90"/>
      <c r="L8" s="90"/>
      <c r="M8" s="90"/>
      <c r="N8" s="90"/>
    </row>
    <row r="9" spans="1:14">
      <c r="A9" s="103" t="s">
        <v>281</v>
      </c>
      <c r="B9" s="104">
        <f>B4+B5+B7+B8</f>
        <v>512000</v>
      </c>
      <c r="C9" s="104" t="s">
        <v>282</v>
      </c>
      <c r="D9" s="90"/>
      <c r="E9" s="90"/>
      <c r="F9" s="105"/>
      <c r="G9" s="104"/>
      <c r="H9" s="104"/>
      <c r="I9" s="98"/>
      <c r="J9" s="90"/>
      <c r="K9" s="90"/>
      <c r="L9" s="90"/>
      <c r="M9" s="90"/>
      <c r="N9" s="90"/>
    </row>
    <row r="10" spans="1:14">
      <c r="A10" s="93" t="s">
        <v>283</v>
      </c>
      <c r="B10" s="94">
        <f>B9+B6</f>
        <v>511500</v>
      </c>
      <c r="C10" s="99" t="s">
        <v>284</v>
      </c>
      <c r="D10" s="90"/>
      <c r="E10" s="90" t="s">
        <v>285</v>
      </c>
      <c r="F10" s="96" t="s">
        <v>286</v>
      </c>
      <c r="G10" s="94">
        <v>511500</v>
      </c>
      <c r="H10" s="99" t="s">
        <v>287</v>
      </c>
      <c r="I10" s="98"/>
      <c r="J10" s="106"/>
      <c r="K10" s="90"/>
      <c r="L10" s="90"/>
      <c r="M10" s="90"/>
      <c r="N10" s="90"/>
    </row>
    <row r="11" spans="1:14">
      <c r="A11" s="93" t="s">
        <v>288</v>
      </c>
      <c r="B11" s="94">
        <f>B10/1.1</f>
        <v>464999.99999999994</v>
      </c>
      <c r="C11" s="99" t="s">
        <v>289</v>
      </c>
      <c r="D11" s="90"/>
      <c r="E11" s="90" t="s">
        <v>290</v>
      </c>
      <c r="F11" s="101" t="s">
        <v>291</v>
      </c>
      <c r="G11" s="94">
        <v>463182</v>
      </c>
      <c r="H11" s="99" t="s">
        <v>292</v>
      </c>
      <c r="I11" s="99" t="s">
        <v>293</v>
      </c>
      <c r="J11" s="107"/>
      <c r="K11" s="90"/>
      <c r="L11" s="90"/>
      <c r="M11" s="90"/>
      <c r="N11" s="90"/>
    </row>
    <row r="12" spans="1:14">
      <c r="A12" s="93" t="s">
        <v>294</v>
      </c>
      <c r="B12" s="94">
        <f>B10-B11</f>
        <v>46500.000000000058</v>
      </c>
      <c r="C12" s="99" t="s">
        <v>295</v>
      </c>
      <c r="D12" s="90"/>
      <c r="E12" s="90" t="s">
        <v>296</v>
      </c>
      <c r="F12" s="101" t="s">
        <v>297</v>
      </c>
      <c r="G12" s="94">
        <v>46545</v>
      </c>
      <c r="H12" s="99" t="s">
        <v>298</v>
      </c>
      <c r="I12" s="99" t="s">
        <v>299</v>
      </c>
      <c r="J12" s="107"/>
      <c r="K12" s="90"/>
      <c r="L12" s="90"/>
      <c r="M12" s="90"/>
      <c r="N12" s="90"/>
    </row>
    <row r="13" spans="1:14">
      <c r="A13" s="108" t="s">
        <v>300</v>
      </c>
      <c r="B13" s="109">
        <f xml:space="preserve"> (B9-B8) / 1.1</f>
        <v>463181.81818181812</v>
      </c>
      <c r="C13" s="110" t="s">
        <v>301</v>
      </c>
      <c r="D13" s="90"/>
      <c r="E13" s="90"/>
      <c r="F13" s="90"/>
      <c r="G13" s="102"/>
      <c r="H13" s="102"/>
      <c r="I13" s="111"/>
      <c r="J13" s="90"/>
      <c r="K13" s="90"/>
      <c r="L13" s="90"/>
      <c r="M13" s="90"/>
      <c r="N13" s="90"/>
    </row>
    <row r="14" spans="1:14">
      <c r="A14" s="108" t="s">
        <v>302</v>
      </c>
      <c r="B14" s="109">
        <f>B9-B8-B13</f>
        <v>46318.181818181882</v>
      </c>
      <c r="C14" s="110" t="s">
        <v>303</v>
      </c>
      <c r="D14" s="90"/>
      <c r="E14" s="90"/>
      <c r="F14" s="90"/>
      <c r="G14" s="102" t="s">
        <v>274</v>
      </c>
      <c r="H14" s="102" t="s">
        <v>274</v>
      </c>
      <c r="I14" s="102"/>
      <c r="J14" s="102"/>
      <c r="K14" s="90"/>
      <c r="L14" s="90"/>
      <c r="M14" s="90"/>
      <c r="N14" s="90"/>
    </row>
    <row r="15" spans="1:14">
      <c r="A15" s="108" t="s">
        <v>304</v>
      </c>
      <c r="B15" s="109">
        <f>B8/1.1</f>
        <v>2272.7272727272725</v>
      </c>
      <c r="C15" s="110" t="s">
        <v>274</v>
      </c>
      <c r="D15" s="90"/>
      <c r="E15" s="90"/>
      <c r="F15" s="112" t="s">
        <v>305</v>
      </c>
      <c r="G15" s="104">
        <v>512000</v>
      </c>
      <c r="H15" s="107" t="s">
        <v>269</v>
      </c>
      <c r="I15" s="102"/>
      <c r="J15" s="102"/>
      <c r="K15" s="90"/>
      <c r="L15" s="90"/>
      <c r="M15" s="90"/>
      <c r="N15" s="90"/>
    </row>
    <row r="16" spans="1:14">
      <c r="A16" s="108" t="s">
        <v>306</v>
      </c>
      <c r="B16" s="109">
        <f>B15*0.1</f>
        <v>227.27272727272725</v>
      </c>
      <c r="C16" s="110" t="s">
        <v>274</v>
      </c>
      <c r="D16" s="107"/>
      <c r="E16" s="107" t="s">
        <v>274</v>
      </c>
      <c r="F16" s="90"/>
      <c r="G16" s="98"/>
      <c r="H16" s="90"/>
      <c r="I16" s="107"/>
      <c r="J16" s="90"/>
      <c r="K16" s="90"/>
      <c r="L16" s="90"/>
      <c r="M16" s="90"/>
      <c r="N16" s="90"/>
    </row>
    <row r="17" spans="1:14">
      <c r="A17" s="90"/>
      <c r="B17" s="90"/>
      <c r="C17" s="107"/>
      <c r="D17" s="90"/>
      <c r="E17" s="90"/>
      <c r="F17" s="90"/>
      <c r="G17" s="90"/>
      <c r="H17" s="90"/>
      <c r="I17" s="102"/>
      <c r="J17" s="90"/>
      <c r="K17" s="90"/>
      <c r="L17" s="90"/>
      <c r="M17" s="90"/>
      <c r="N17" s="90"/>
    </row>
    <row r="18" spans="1:14">
      <c r="A18" s="112"/>
      <c r="B18" s="111"/>
      <c r="C18" s="98" t="s">
        <v>274</v>
      </c>
      <c r="D18" s="90"/>
      <c r="E18" s="90"/>
      <c r="F18" s="113" t="s">
        <v>307</v>
      </c>
      <c r="G18" s="113" t="s">
        <v>308</v>
      </c>
      <c r="H18" s="113" t="s">
        <v>309</v>
      </c>
      <c r="I18" s="90"/>
      <c r="J18" s="90"/>
      <c r="K18" s="90"/>
      <c r="L18" s="90"/>
      <c r="M18" s="90"/>
      <c r="N18" s="90"/>
    </row>
    <row r="19" spans="1:14">
      <c r="A19" s="112"/>
      <c r="B19" s="107"/>
      <c r="C19" s="102"/>
      <c r="D19" s="90"/>
      <c r="E19" s="90"/>
      <c r="F19" s="90" t="s">
        <v>310</v>
      </c>
      <c r="G19" s="106">
        <v>511500</v>
      </c>
      <c r="H19" s="106">
        <v>463182</v>
      </c>
      <c r="I19" s="90" t="s">
        <v>311</v>
      </c>
      <c r="J19" s="90"/>
      <c r="K19" s="90"/>
      <c r="L19" s="90"/>
      <c r="M19" s="90"/>
      <c r="N19" s="90"/>
    </row>
    <row r="20" spans="1:14">
      <c r="A20" s="90"/>
      <c r="B20" s="90"/>
      <c r="C20" s="102"/>
      <c r="D20" s="90"/>
      <c r="E20" s="90"/>
      <c r="F20" s="90"/>
      <c r="G20" s="106"/>
      <c r="H20" s="106">
        <v>2273</v>
      </c>
      <c r="I20" s="90" t="s">
        <v>278</v>
      </c>
      <c r="J20" s="90"/>
      <c r="K20" s="90"/>
      <c r="L20" s="98"/>
      <c r="M20" s="90"/>
      <c r="N20" s="90"/>
    </row>
    <row r="21" spans="1:14">
      <c r="A21" s="90"/>
      <c r="B21" s="90"/>
      <c r="C21" s="102"/>
      <c r="D21" s="90"/>
      <c r="E21" s="90"/>
      <c r="F21" s="90" t="s">
        <v>274</v>
      </c>
      <c r="G21" s="106" t="s">
        <v>274</v>
      </c>
      <c r="H21" s="106">
        <v>46545</v>
      </c>
      <c r="I21" s="90" t="s">
        <v>312</v>
      </c>
      <c r="J21" s="90"/>
      <c r="K21" s="98"/>
      <c r="L21" s="90"/>
      <c r="M21" s="90"/>
      <c r="N21" s="90"/>
    </row>
    <row r="22" spans="1:14">
      <c r="A22" s="90"/>
      <c r="B22" s="90"/>
      <c r="C22" s="111"/>
      <c r="D22" s="90"/>
      <c r="E22" s="90"/>
      <c r="F22" s="90" t="s">
        <v>274</v>
      </c>
      <c r="G22" s="106" t="s">
        <v>274</v>
      </c>
      <c r="H22" s="106">
        <v>-500</v>
      </c>
      <c r="I22" s="90" t="s">
        <v>313</v>
      </c>
      <c r="J22" s="90"/>
      <c r="K22" s="90"/>
      <c r="L22" s="90"/>
      <c r="M22" s="90"/>
      <c r="N22" s="90"/>
    </row>
    <row r="23" spans="1:14">
      <c r="A23" s="90"/>
      <c r="B23" s="90"/>
      <c r="C23" s="114"/>
      <c r="D23" s="90"/>
      <c r="E23" s="90"/>
      <c r="F23" s="90"/>
      <c r="G23" s="106"/>
      <c r="H23" s="106"/>
      <c r="I23" s="90" t="s">
        <v>274</v>
      </c>
      <c r="J23" s="90"/>
      <c r="K23" s="90"/>
      <c r="L23" s="90"/>
      <c r="M23" s="90"/>
      <c r="N23" s="90"/>
    </row>
    <row r="24" spans="1:14">
      <c r="A24" s="90"/>
      <c r="B24" s="90"/>
      <c r="C24" s="114"/>
      <c r="D24" s="90"/>
      <c r="E24" s="90"/>
      <c r="F24" s="90"/>
      <c r="G24" s="90"/>
      <c r="H24" s="106"/>
      <c r="I24" s="90" t="s">
        <v>274</v>
      </c>
      <c r="J24" s="90"/>
      <c r="K24" s="98"/>
      <c r="L24" s="90"/>
      <c r="M24" s="90"/>
      <c r="N24" s="90"/>
    </row>
    <row r="25" spans="1:14">
      <c r="A25" s="90"/>
      <c r="B25" s="90"/>
      <c r="C25" s="114"/>
      <c r="D25" s="90"/>
      <c r="E25" s="90"/>
      <c r="F25" s="113" t="s">
        <v>314</v>
      </c>
      <c r="G25" s="115">
        <f>SUM(G19:G24)</f>
        <v>511500</v>
      </c>
      <c r="H25" s="115">
        <f>SUM(H19:H22)</f>
        <v>511500</v>
      </c>
      <c r="I25" s="98"/>
      <c r="J25" s="90"/>
      <c r="K25" s="90"/>
      <c r="L25" s="90"/>
      <c r="M25" s="90"/>
      <c r="N25" s="90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0" zoomScaleNormal="80" workbookViewId="0">
      <selection activeCell="H32" sqref="H32"/>
    </sheetView>
  </sheetViews>
  <sheetFormatPr defaultRowHeight="14.4"/>
  <cols>
    <col min="1" max="3" width="8.796875" style="90"/>
    <col min="4" max="4" width="11.09765625" style="90" customWidth="1"/>
    <col min="5" max="5" width="8.796875" style="90"/>
    <col min="6" max="7" width="13.09765625" style="90" customWidth="1"/>
    <col min="8" max="8" width="33.59765625" style="90" bestFit="1" customWidth="1"/>
    <col min="9" max="9" width="8.796875" style="90"/>
    <col min="10" max="10" width="14.5" style="90" customWidth="1"/>
    <col min="11" max="11" width="11.09765625" style="90" customWidth="1"/>
    <col min="12" max="12" width="8.796875" style="90"/>
    <col min="13" max="13" width="10" style="90" bestFit="1" customWidth="1"/>
    <col min="14" max="14" width="8.796875" style="90"/>
    <col min="15" max="15" width="13.3984375" style="90" customWidth="1"/>
    <col min="16" max="16" width="10" style="90" bestFit="1" customWidth="1"/>
    <col min="17" max="18" width="8.796875" style="90"/>
    <col min="19" max="19" width="10.8984375" style="90" customWidth="1"/>
    <col min="20" max="20" width="13.8984375" style="90" customWidth="1"/>
    <col min="21" max="21" width="14.3984375" style="90" customWidth="1"/>
    <col min="22" max="22" width="15.796875" style="90" customWidth="1"/>
    <col min="23" max="16384" width="8.796875" style="90"/>
  </cols>
  <sheetData>
    <row r="1" spans="2:19">
      <c r="B1" s="90" t="s">
        <v>268</v>
      </c>
      <c r="C1" s="90" t="s">
        <v>315</v>
      </c>
      <c r="E1" s="90" t="s">
        <v>316</v>
      </c>
      <c r="F1" s="90" t="s">
        <v>317</v>
      </c>
      <c r="I1" s="90" t="s">
        <v>268</v>
      </c>
      <c r="J1" s="90" t="s">
        <v>313</v>
      </c>
      <c r="K1" s="90" t="s">
        <v>315</v>
      </c>
      <c r="M1" s="90" t="s">
        <v>318</v>
      </c>
      <c r="N1" s="90" t="s">
        <v>319</v>
      </c>
    </row>
    <row r="2" spans="2:19">
      <c r="B2" s="90">
        <v>29000</v>
      </c>
      <c r="C2" s="90">
        <v>29000</v>
      </c>
      <c r="D2" s="90">
        <f>C2/1.1</f>
        <v>26363.63636363636</v>
      </c>
      <c r="E2" s="90">
        <v>26364</v>
      </c>
      <c r="F2" s="90">
        <f>C2-E2</f>
        <v>2636</v>
      </c>
      <c r="I2" s="90">
        <v>29000</v>
      </c>
      <c r="J2" s="90">
        <v>-5000</v>
      </c>
      <c r="K2" s="90">
        <f>I2+J2</f>
        <v>24000</v>
      </c>
      <c r="L2" s="90">
        <f>K2/1.1</f>
        <v>21818.181818181816</v>
      </c>
      <c r="M2" s="90">
        <v>21818</v>
      </c>
      <c r="N2" s="90">
        <f>K2-M2</f>
        <v>2182</v>
      </c>
      <c r="O2" s="90" t="s">
        <v>274</v>
      </c>
    </row>
    <row r="3" spans="2:19">
      <c r="C3" s="116">
        <v>5000</v>
      </c>
      <c r="D3" s="116">
        <f>C3/1.1</f>
        <v>4545.454545454545</v>
      </c>
      <c r="E3" s="116">
        <v>4545</v>
      </c>
      <c r="F3" s="116">
        <v>455</v>
      </c>
      <c r="I3" s="90">
        <v>29000</v>
      </c>
      <c r="J3" s="90">
        <v>-5000</v>
      </c>
      <c r="K3" s="90">
        <v>29000</v>
      </c>
    </row>
    <row r="4" spans="2:19">
      <c r="C4" s="116">
        <f>C2-C3</f>
        <v>24000</v>
      </c>
      <c r="D4" s="116">
        <f>C4/1.1</f>
        <v>21818.181818181816</v>
      </c>
      <c r="E4" s="116">
        <v>21818</v>
      </c>
      <c r="F4" s="116">
        <f>C4-E4</f>
        <v>2182</v>
      </c>
      <c r="P4" s="126">
        <f>I2/1.1</f>
        <v>26363.63636363636</v>
      </c>
    </row>
    <row r="6" spans="2:19">
      <c r="D6" s="90">
        <v>328</v>
      </c>
    </row>
    <row r="7" spans="2:19">
      <c r="D7" s="90">
        <v>70000009</v>
      </c>
      <c r="J7" s="90" t="s">
        <v>286</v>
      </c>
      <c r="M7" s="90">
        <v>15000</v>
      </c>
    </row>
    <row r="8" spans="2:19">
      <c r="H8" s="90" t="s">
        <v>320</v>
      </c>
      <c r="I8" s="90" t="s">
        <v>321</v>
      </c>
      <c r="J8" s="90">
        <v>10000</v>
      </c>
      <c r="L8" s="90" t="s">
        <v>311</v>
      </c>
      <c r="M8" s="106">
        <f>M7/1.1</f>
        <v>13636.363636363636</v>
      </c>
      <c r="O8" s="90" t="s">
        <v>322</v>
      </c>
      <c r="R8" s="90" t="s">
        <v>268</v>
      </c>
      <c r="S8" s="90" t="s">
        <v>323</v>
      </c>
    </row>
    <row r="9" spans="2:19">
      <c r="H9" s="90">
        <v>1</v>
      </c>
      <c r="I9" s="90" t="s">
        <v>313</v>
      </c>
      <c r="J9" s="90">
        <v>-5000</v>
      </c>
      <c r="M9" s="106">
        <f>M8*10%</f>
        <v>1363.6363636363637</v>
      </c>
      <c r="O9" s="90" t="s">
        <v>324</v>
      </c>
    </row>
    <row r="10" spans="2:19">
      <c r="M10" s="106"/>
    </row>
    <row r="11" spans="2:19">
      <c r="D11" s="90">
        <v>345</v>
      </c>
      <c r="G11" s="90" t="s">
        <v>325</v>
      </c>
      <c r="H11" s="90">
        <v>1</v>
      </c>
      <c r="I11" s="90" t="s">
        <v>326</v>
      </c>
      <c r="J11" s="90">
        <v>4000</v>
      </c>
      <c r="L11" s="90" t="s">
        <v>311</v>
      </c>
      <c r="M11" s="106">
        <v>3636</v>
      </c>
      <c r="R11" s="90" t="s">
        <v>327</v>
      </c>
    </row>
    <row r="12" spans="2:19">
      <c r="D12" s="90">
        <v>70000012</v>
      </c>
      <c r="L12" s="90" t="s">
        <v>328</v>
      </c>
      <c r="M12" s="106">
        <f>J11-M11</f>
        <v>364</v>
      </c>
      <c r="O12" s="90" t="s">
        <v>326</v>
      </c>
    </row>
    <row r="13" spans="2:19">
      <c r="M13" s="106"/>
    </row>
    <row r="14" spans="2:19">
      <c r="G14" s="90" t="s">
        <v>325</v>
      </c>
      <c r="H14" s="90">
        <v>1</v>
      </c>
      <c r="I14" s="90" t="s">
        <v>330</v>
      </c>
      <c r="J14" s="90">
        <v>10000</v>
      </c>
      <c r="L14" s="90" t="s">
        <v>311</v>
      </c>
      <c r="M14" s="106">
        <v>9091</v>
      </c>
      <c r="O14" s="90" t="s">
        <v>331</v>
      </c>
    </row>
    <row r="15" spans="2:19">
      <c r="L15" s="90" t="s">
        <v>328</v>
      </c>
      <c r="M15" s="106">
        <f>M14*10%</f>
        <v>909.1</v>
      </c>
      <c r="O15" s="90" t="s">
        <v>329</v>
      </c>
    </row>
    <row r="21" spans="1:33" s="119" customFormat="1" ht="17.399999999999999">
      <c r="A21" s="118" t="s">
        <v>345</v>
      </c>
      <c r="B21" s="117" t="s">
        <v>332</v>
      </c>
      <c r="C21" s="117" t="s">
        <v>333</v>
      </c>
      <c r="D21" s="117" t="s">
        <v>334</v>
      </c>
      <c r="E21" s="117" t="s">
        <v>335</v>
      </c>
      <c r="F21" s="117" t="s">
        <v>336</v>
      </c>
      <c r="G21" s="117" t="s">
        <v>337</v>
      </c>
      <c r="H21" s="117" t="s">
        <v>267</v>
      </c>
      <c r="I21" s="117" t="s">
        <v>338</v>
      </c>
      <c r="J21" s="117" t="s">
        <v>339</v>
      </c>
      <c r="K21" s="117" t="s">
        <v>340</v>
      </c>
      <c r="L21" s="117" t="s">
        <v>320</v>
      </c>
      <c r="M21" s="117" t="s">
        <v>341</v>
      </c>
      <c r="N21" s="117" t="s">
        <v>268</v>
      </c>
      <c r="O21" s="117" t="s">
        <v>271</v>
      </c>
      <c r="P21" s="117" t="s">
        <v>313</v>
      </c>
      <c r="Q21" s="117" t="s">
        <v>276</v>
      </c>
      <c r="R21" s="117" t="s">
        <v>278</v>
      </c>
      <c r="S21" s="117" t="s">
        <v>286</v>
      </c>
      <c r="T21" s="117" t="s">
        <v>342</v>
      </c>
      <c r="U21" s="117" t="s">
        <v>297</v>
      </c>
      <c r="V21" s="117" t="s">
        <v>343</v>
      </c>
      <c r="W21" s="117" t="s">
        <v>188</v>
      </c>
      <c r="X21" s="117" t="s">
        <v>189</v>
      </c>
      <c r="Y21" s="117" t="s">
        <v>190</v>
      </c>
      <c r="Z21" s="117" t="s">
        <v>191</v>
      </c>
      <c r="AA21" s="117" t="s">
        <v>192</v>
      </c>
      <c r="AB21" s="117" t="s">
        <v>193</v>
      </c>
      <c r="AC21" s="117" t="s">
        <v>194</v>
      </c>
      <c r="AD21" s="117" t="s">
        <v>195</v>
      </c>
      <c r="AE21" s="117" t="s">
        <v>344</v>
      </c>
      <c r="AF21" s="118" t="s">
        <v>345</v>
      </c>
    </row>
    <row r="22" spans="1:33" s="122" customFormat="1">
      <c r="A22" s="122" t="s">
        <v>353</v>
      </c>
      <c r="B22" s="120">
        <v>1</v>
      </c>
      <c r="C22" s="120" t="s">
        <v>346</v>
      </c>
      <c r="D22" s="121">
        <v>700012</v>
      </c>
      <c r="E22" s="121">
        <v>700012</v>
      </c>
      <c r="F22" s="121">
        <v>20201001</v>
      </c>
      <c r="G22" s="121" t="s">
        <v>274</v>
      </c>
      <c r="H22" s="121" t="s">
        <v>347</v>
      </c>
      <c r="I22" s="120">
        <v>10</v>
      </c>
      <c r="J22" s="120">
        <v>1</v>
      </c>
      <c r="K22" s="121" t="s">
        <v>348</v>
      </c>
      <c r="L22" s="121" t="s">
        <v>349</v>
      </c>
      <c r="M22" s="121" t="s">
        <v>274</v>
      </c>
      <c r="N22" s="121" t="s">
        <v>350</v>
      </c>
      <c r="O22" s="121" t="s">
        <v>274</v>
      </c>
      <c r="P22" s="121" t="s">
        <v>351</v>
      </c>
      <c r="Q22" s="121" t="s">
        <v>274</v>
      </c>
      <c r="R22" s="121" t="s">
        <v>274</v>
      </c>
      <c r="S22" s="124" t="s">
        <v>352</v>
      </c>
      <c r="T22" s="125">
        <v>13636</v>
      </c>
      <c r="U22" s="125">
        <v>1364</v>
      </c>
      <c r="V22" s="121">
        <v>20201012345</v>
      </c>
      <c r="W22" s="121"/>
      <c r="X22" s="121"/>
      <c r="Y22" s="121"/>
      <c r="Z22" s="121"/>
      <c r="AA22" s="121"/>
      <c r="AB22" s="121"/>
      <c r="AC22" s="121"/>
      <c r="AD22" s="121"/>
      <c r="AE22" s="121"/>
      <c r="AF22" s="122" t="s">
        <v>353</v>
      </c>
      <c r="AG22" s="122" t="s">
        <v>362</v>
      </c>
    </row>
    <row r="23" spans="1:33" s="122" customFormat="1">
      <c r="A23" s="122" t="s">
        <v>363</v>
      </c>
      <c r="B23" s="120" t="s">
        <v>247</v>
      </c>
      <c r="C23" s="120" t="s">
        <v>346</v>
      </c>
      <c r="D23" s="121">
        <v>700012</v>
      </c>
      <c r="E23" s="121">
        <v>700012</v>
      </c>
      <c r="F23" s="121">
        <v>20201001</v>
      </c>
      <c r="G23" s="121"/>
      <c r="H23" s="121"/>
      <c r="I23" s="120" t="s">
        <v>364</v>
      </c>
      <c r="J23" s="120"/>
      <c r="K23" s="121" t="s">
        <v>360</v>
      </c>
      <c r="L23" s="121" t="s">
        <v>247</v>
      </c>
      <c r="M23" s="121"/>
      <c r="N23" s="121"/>
      <c r="O23" s="121"/>
      <c r="P23" s="121"/>
      <c r="Q23" s="121"/>
      <c r="R23" s="121"/>
      <c r="S23" s="124"/>
      <c r="T23" s="125"/>
      <c r="U23" s="125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2" t="s">
        <v>363</v>
      </c>
    </row>
    <row r="24" spans="1:33" s="122" customFormat="1">
      <c r="A24" s="122" t="s">
        <v>353</v>
      </c>
      <c r="B24" s="120">
        <v>2</v>
      </c>
      <c r="C24" s="120" t="s">
        <v>354</v>
      </c>
      <c r="D24" s="121">
        <v>700012</v>
      </c>
      <c r="E24" s="121">
        <v>700012</v>
      </c>
      <c r="F24" s="121">
        <v>20201001</v>
      </c>
      <c r="G24" s="121" t="s">
        <v>355</v>
      </c>
      <c r="H24" s="121" t="s">
        <v>274</v>
      </c>
      <c r="I24" s="120">
        <v>10</v>
      </c>
      <c r="J24" s="120" t="s">
        <v>356</v>
      </c>
      <c r="K24" s="121" t="s">
        <v>348</v>
      </c>
      <c r="L24" s="121" t="s">
        <v>357</v>
      </c>
      <c r="M24" s="121"/>
      <c r="N24" s="121" t="s">
        <v>274</v>
      </c>
      <c r="O24" s="121" t="s">
        <v>274</v>
      </c>
      <c r="P24" s="121" t="s">
        <v>274</v>
      </c>
      <c r="Q24" s="121" t="s">
        <v>274</v>
      </c>
      <c r="R24" s="121" t="s">
        <v>274</v>
      </c>
      <c r="S24" s="124" t="s">
        <v>358</v>
      </c>
      <c r="T24" s="125">
        <v>3636</v>
      </c>
      <c r="U24" s="125">
        <v>364</v>
      </c>
      <c r="V24" s="121">
        <v>20201012345</v>
      </c>
      <c r="W24" s="121"/>
      <c r="X24" s="121"/>
      <c r="Y24" s="121"/>
      <c r="Z24" s="121"/>
      <c r="AA24" s="121"/>
      <c r="AB24" s="121"/>
      <c r="AC24" s="121"/>
      <c r="AD24" s="121"/>
      <c r="AE24" s="121"/>
      <c r="AF24" s="122" t="s">
        <v>353</v>
      </c>
      <c r="AG24" s="122" t="s">
        <v>274</v>
      </c>
    </row>
    <row r="25" spans="1:33" s="122" customFormat="1">
      <c r="A25" s="122" t="s">
        <v>353</v>
      </c>
      <c r="B25" s="120">
        <v>2</v>
      </c>
      <c r="C25" s="120" t="s">
        <v>354</v>
      </c>
      <c r="D25" s="121">
        <v>700012</v>
      </c>
      <c r="E25" s="121">
        <v>700012</v>
      </c>
      <c r="F25" s="121">
        <v>20201001</v>
      </c>
      <c r="G25" s="121" t="s">
        <v>355</v>
      </c>
      <c r="H25" s="121" t="s">
        <v>274</v>
      </c>
      <c r="I25" s="120">
        <v>10</v>
      </c>
      <c r="J25" s="120" t="s">
        <v>359</v>
      </c>
      <c r="K25" s="121" t="s">
        <v>348</v>
      </c>
      <c r="L25" s="121" t="s">
        <v>357</v>
      </c>
      <c r="M25" s="121"/>
      <c r="N25" s="121" t="s">
        <v>274</v>
      </c>
      <c r="O25" s="121" t="s">
        <v>274</v>
      </c>
      <c r="P25" s="121" t="s">
        <v>274</v>
      </c>
      <c r="Q25" s="121" t="s">
        <v>274</v>
      </c>
      <c r="R25" s="121" t="s">
        <v>274</v>
      </c>
      <c r="S25" s="124" t="s">
        <v>352</v>
      </c>
      <c r="T25" s="125">
        <v>9091</v>
      </c>
      <c r="U25" s="125">
        <v>909</v>
      </c>
      <c r="V25" s="121">
        <v>20201012345</v>
      </c>
      <c r="W25" s="121"/>
      <c r="X25" s="121"/>
      <c r="Y25" s="121"/>
      <c r="Z25" s="121"/>
      <c r="AA25" s="121"/>
      <c r="AB25" s="121"/>
      <c r="AC25" s="121"/>
      <c r="AD25" s="121"/>
      <c r="AE25" s="121"/>
      <c r="AF25" s="122" t="s">
        <v>353</v>
      </c>
      <c r="AG25" s="122" t="s">
        <v>361</v>
      </c>
    </row>
    <row r="26" spans="1:33">
      <c r="A26" s="112">
        <v>123</v>
      </c>
      <c r="B26" s="112">
        <v>2</v>
      </c>
      <c r="C26" s="120" t="s">
        <v>354</v>
      </c>
      <c r="D26" s="121">
        <v>700012</v>
      </c>
      <c r="E26" s="121">
        <v>700012</v>
      </c>
      <c r="F26" s="121">
        <v>20201001</v>
      </c>
      <c r="G26" s="121" t="s">
        <v>355</v>
      </c>
      <c r="K26" s="121" t="s">
        <v>360</v>
      </c>
      <c r="L26" s="121" t="s">
        <v>357</v>
      </c>
      <c r="AF26" s="90">
        <v>123</v>
      </c>
    </row>
    <row r="27" spans="1:33">
      <c r="A27" s="112">
        <v>123</v>
      </c>
      <c r="B27" s="112">
        <v>2</v>
      </c>
      <c r="C27" s="120" t="s">
        <v>354</v>
      </c>
      <c r="D27" s="121">
        <v>700012</v>
      </c>
      <c r="E27" s="121">
        <v>700012</v>
      </c>
      <c r="F27" s="121">
        <v>20201001</v>
      </c>
      <c r="G27" s="121" t="s">
        <v>355</v>
      </c>
      <c r="K27" s="121" t="s">
        <v>360</v>
      </c>
      <c r="L27" s="121" t="s">
        <v>357</v>
      </c>
      <c r="AF27" s="90">
        <v>123</v>
      </c>
    </row>
    <row r="28" spans="1:33">
      <c r="A28" s="90">
        <v>124</v>
      </c>
      <c r="B28" s="90">
        <v>3</v>
      </c>
      <c r="K28" s="121" t="s">
        <v>274</v>
      </c>
    </row>
    <row r="29" spans="1:33">
      <c r="A29" s="90">
        <v>124</v>
      </c>
      <c r="B29" s="90">
        <v>3</v>
      </c>
    </row>
    <row r="30" spans="1:33">
      <c r="A30" s="90">
        <v>124</v>
      </c>
      <c r="B30" s="90">
        <v>4</v>
      </c>
    </row>
    <row r="31" spans="1:33">
      <c r="A31" s="90">
        <v>124</v>
      </c>
      <c r="B31" s="90">
        <v>4</v>
      </c>
    </row>
    <row r="32" spans="1:33">
      <c r="A32" s="90">
        <v>124</v>
      </c>
      <c r="B32" s="90">
        <v>4</v>
      </c>
    </row>
    <row r="33" spans="1:2">
      <c r="A33" s="90">
        <v>124</v>
      </c>
      <c r="B33" s="90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Doc. Control</vt:lpstr>
      <vt:lpstr>작성방법</vt:lpstr>
      <vt:lpstr>Mapping Spec</vt:lpstr>
      <vt:lpstr>코드집</vt:lpstr>
      <vt:lpstr>B2C가격구성</vt:lpstr>
      <vt:lpstr>세금구분 샘플</vt:lpstr>
    </vt:vector>
  </TitlesOfParts>
  <Company>INSPIEN;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최운환</cp:lastModifiedBy>
  <cp:lastPrinted>2020-11-11T04:29:33Z</cp:lastPrinted>
  <dcterms:created xsi:type="dcterms:W3CDTF">2003-04-30T04:56:53Z</dcterms:created>
  <dcterms:modified xsi:type="dcterms:W3CDTF">2020-12-23T08:19:47Z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