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3040" windowHeight="10392" tabRatio="896" activeTab="2"/>
  </bookViews>
  <sheets>
    <sheet name="Doc. Control" sheetId="18" r:id="rId1"/>
    <sheet name="작성방법" sheetId="19" r:id="rId2"/>
    <sheet name="Mapping Spec" sheetId="17" r:id="rId3"/>
    <sheet name="코드집" sheetId="20" r:id="rId4"/>
    <sheet name="B2C가격구성" sheetId="21" r:id="rId5"/>
    <sheet name="세금구분 샘플" sheetId="22" r:id="rId6"/>
    <sheet name="가용재고" sheetId="23" r:id="rId7"/>
  </sheets>
  <definedNames>
    <definedName name="MM개발계획10월">#REF!</definedName>
    <definedName name="MM개발계획11월">#REF!</definedName>
    <definedName name="MM개발계획12월">#REF!</definedName>
    <definedName name="MM개발계획12월2005">#REF!</definedName>
    <definedName name="MM개발계획1월">#REF!</definedName>
    <definedName name="MM개발계획2월">#REF!</definedName>
    <definedName name="MM개발계획3월">#REF!</definedName>
    <definedName name="MM개발계획4월">#REF!</definedName>
    <definedName name="MM개발계획5월">#REF!</definedName>
    <definedName name="MM개발계획6월">#REF!</definedName>
    <definedName name="MM개발계획7월">#REF!</definedName>
    <definedName name="MM개발계획8월">#REF!</definedName>
    <definedName name="MM개발계획9월">#REF!</definedName>
    <definedName name="MM개발방법1">#REF!</definedName>
    <definedName name="MM개발방법2">#REF!</definedName>
    <definedName name="MM개발방법3">#REF!</definedName>
    <definedName name="MM개발방법4">#REF!</definedName>
    <definedName name="MM개발방법5">#REF!</definedName>
    <definedName name="MM개발방법6">#REF!</definedName>
    <definedName name="MM개발변경상태">#REF!</definedName>
    <definedName name="MM개발상태">#REF!</definedName>
    <definedName name="MM개발자">#REF!</definedName>
    <definedName name="MM난위도">#REF!</definedName>
    <definedName name="MM테스트여부">#REF!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61" i="17"/>
  <c r="R61"/>
  <c r="P4" i="22" l="1"/>
  <c r="K2" l="1"/>
  <c r="M15" l="1"/>
  <c r="M12"/>
  <c r="M8"/>
  <c r="M9" s="1"/>
  <c r="C4"/>
  <c r="F4" s="1"/>
  <c r="D3"/>
  <c r="N2"/>
  <c r="F2"/>
  <c r="D2"/>
  <c r="D4" l="1"/>
  <c r="L2"/>
  <c r="H25" i="21"/>
  <c r="G25"/>
  <c r="B15"/>
  <c r="B16" s="1"/>
  <c r="B9"/>
  <c r="B10" l="1"/>
  <c r="B13"/>
  <c r="B14" s="1"/>
  <c r="B12" l="1"/>
  <c r="B11"/>
</calcChain>
</file>

<file path=xl/sharedStrings.xml><?xml version="1.0" encoding="utf-8"?>
<sst xmlns="http://schemas.openxmlformats.org/spreadsheetml/2006/main" count="1054" uniqueCount="580">
  <si>
    <t>버전</t>
  </si>
  <si>
    <t>작성자</t>
  </si>
  <si>
    <t>Interface 개정 이력</t>
    <phoneticPr fontId="3" type="noConversion"/>
  </si>
  <si>
    <t>변경 일자</t>
    <phoneticPr fontId="3" type="noConversion"/>
  </si>
  <si>
    <t>변경 내용</t>
    <phoneticPr fontId="3" type="noConversion"/>
  </si>
  <si>
    <t>V1.0</t>
    <phoneticPr fontId="9" type="noConversion"/>
  </si>
  <si>
    <t>최초 작성</t>
  </si>
  <si>
    <t>* 매핑항목정의서 작성방법</t>
    <phoneticPr fontId="3" type="noConversion"/>
  </si>
  <si>
    <t>Output</t>
  </si>
  <si>
    <t>Table</t>
  </si>
  <si>
    <t>MAPPING</t>
  </si>
  <si>
    <t>A1</t>
  </si>
  <si>
    <t>A2</t>
  </si>
  <si>
    <t>A3</t>
  </si>
  <si>
    <t>A4</t>
  </si>
  <si>
    <t>Input</t>
  </si>
  <si>
    <t>비고</t>
  </si>
  <si>
    <t>시스템명</t>
  </si>
  <si>
    <t>시스템 담당자(연락처)</t>
  </si>
  <si>
    <t>연계패턴</t>
  </si>
  <si>
    <t>Source 시스템</t>
  </si>
  <si>
    <t>항목</t>
  </si>
  <si>
    <t>내용</t>
  </si>
  <si>
    <t>예시</t>
  </si>
  <si>
    <t>인터페이스 명</t>
  </si>
  <si>
    <t>인터페이스 목록에 기술된 인터페이스 명(한글)</t>
  </si>
  <si>
    <t>가격미결현황</t>
  </si>
  <si>
    <t>인터페이스 개요</t>
  </si>
  <si>
    <t>인터페이스 개요(목적)를 간략히 서술한다.</t>
  </si>
  <si>
    <t>부품가격 미결정 정보를 일단위로 전송</t>
  </si>
  <si>
    <t>인터페이스 상세</t>
  </si>
  <si>
    <t>인터페이스에 요건에 대한 내용을 간략히 기록한다.</t>
  </si>
  <si>
    <t>매핑스펙 작성자</t>
  </si>
  <si>
    <t>인터페이스의 매핑스펙을 작성한 담당자</t>
  </si>
  <si>
    <t>매핑스펙 작성일</t>
  </si>
  <si>
    <t>인터페이스의 매핑스펙을 작성한 날짜</t>
  </si>
  <si>
    <t xml:space="preserve">인터페이스 ID </t>
  </si>
  <si>
    <t>EAI 인터페이스 명명규칙에 따라 생성한 인터페이스 ID을 기록한다.</t>
  </si>
  <si>
    <t>전송유형</t>
  </si>
  <si>
    <t>Source와 Target 시스템 간 인터페이스 방향성에 대한 설명 기술</t>
  </si>
  <si>
    <t>1:1, 1:N, N:1, N:M</t>
  </si>
  <si>
    <t>Interface TYpe</t>
  </si>
  <si>
    <t>◇ Sync : 수신측의 결과 메시지가 반드시 리턴되는 형태</t>
  </si>
  <si>
    <t>◇ Async : 수신측의 결과 메시지 리턴이 없는 형태 (STEP2 미존재)</t>
  </si>
  <si>
    <t>Interface Mode</t>
  </si>
  <si>
    <t>◇ Batch : Schedule 혹은 정기적 event driven 방식 작업</t>
  </si>
  <si>
    <t>◇ Realtime : 실시간 인터페이스</t>
  </si>
  <si>
    <t>1회전송건수</t>
  </si>
  <si>
    <t>인터페이스시 1회 전송 건수 최대 예상치 (Table 구조의 최대 기준)</t>
  </si>
  <si>
    <t>10,000건</t>
  </si>
  <si>
    <t>Record단위 Size</t>
  </si>
  <si>
    <t>1회 전송시 포함되는 1개의 Record 예상 Size
※ 1회전송건수 * Record단위 Size = 1회 전송시 메시지 Size 추산용</t>
  </si>
  <si>
    <t>250(kb)</t>
  </si>
  <si>
    <t>1일전송건수</t>
  </si>
  <si>
    <t>인터페이스시 1일 전송 I/F 이벤트 발생건수 예상치</t>
  </si>
  <si>
    <t>100,000건</t>
  </si>
  <si>
    <t>1개월전송건수</t>
  </si>
  <si>
    <t>인터페이스시 1개월 전송 I/F 이벤트 발생건수 최대 예상치</t>
  </si>
  <si>
    <t>1,000,000건</t>
  </si>
  <si>
    <t>Source or Target시스템 명을 기술한다.</t>
  </si>
  <si>
    <t>시스템담당자</t>
  </si>
  <si>
    <t>시스템 담당자명,전화번호,이메일</t>
  </si>
  <si>
    <t>홍길동,2253-1193, hgd@naver.com</t>
  </si>
  <si>
    <t>송/수신 시스템과 PO 시스템이 연계하는 패턴을 기술</t>
  </si>
  <si>
    <t>ABAP Proxy</t>
  </si>
  <si>
    <t>Mapping Rule</t>
  </si>
  <si>
    <t>각 컬럼별 매핑 시 필요사항 등을 기술한다.</t>
  </si>
  <si>
    <t>고정 상수 값 'S' 를 갖는다.</t>
  </si>
  <si>
    <t>Source 시스템 추출조건</t>
  </si>
  <si>
    <t>데이터 추출 조건을 기록한다.</t>
  </si>
  <si>
    <t>AA 필드가 'A'인것만 추출, DB일 경우 SQL 문 등 기술</t>
  </si>
  <si>
    <t>Target 시스템 처리조건</t>
  </si>
  <si>
    <t>타겟시스템이 DB 일 경우 UPDATE_INSERT/DELETE_INSERT/INSERT 등과 같은 처리방식 등을 기술한다.</t>
  </si>
  <si>
    <t>UPDATE_INSERT 처리</t>
  </si>
  <si>
    <t>에러처리 방법</t>
  </si>
  <si>
    <t>전송 도중 시스템 및 Data문제로 인한 Error 발생시 처리 규칙</t>
  </si>
  <si>
    <t>에러 발생시 소스 테이블에 로그 기록</t>
  </si>
  <si>
    <t>기타</t>
  </si>
  <si>
    <t>인터페이스 처리시 기타 반영이 필요한 조건 기술</t>
  </si>
  <si>
    <t>No</t>
    <phoneticPr fontId="3" type="noConversion"/>
  </si>
  <si>
    <t>처리년월은 현재일 기준으로 입력처리(시스템 년월)</t>
    <phoneticPr fontId="3" type="noConversion"/>
  </si>
  <si>
    <t>SAP-ECC</t>
    <phoneticPr fontId="3" type="noConversion"/>
  </si>
  <si>
    <t>인터페이스 ID</t>
  </si>
  <si>
    <t>1:1</t>
  </si>
  <si>
    <t>Interface Type</t>
  </si>
  <si>
    <t>1회 전송건수</t>
  </si>
  <si>
    <t>1일 전송건수</t>
  </si>
  <si>
    <t>1개월 전송건수</t>
  </si>
  <si>
    <t>Target 시스템</t>
  </si>
  <si>
    <r>
      <rPr>
        <b/>
        <sz val="11"/>
        <rFont val="맑은 고딕"/>
        <family val="3"/>
        <charset val="129"/>
        <scheme val="minor"/>
      </rPr>
      <t>시스템 담당자(연락처)</t>
    </r>
  </si>
  <si>
    <t>순번</t>
  </si>
  <si>
    <t>Field</t>
  </si>
  <si>
    <t>Key</t>
  </si>
  <si>
    <t>Desc.</t>
  </si>
  <si>
    <t>Type</t>
  </si>
  <si>
    <t>Size</t>
  </si>
  <si>
    <t>B1</t>
  </si>
  <si>
    <t>R1</t>
  </si>
  <si>
    <t>B3</t>
  </si>
  <si>
    <t>B4</t>
  </si>
  <si>
    <t>C1</t>
  </si>
  <si>
    <t>C2</t>
  </si>
  <si>
    <t>D1</t>
  </si>
  <si>
    <t>D2</t>
  </si>
  <si>
    <t>R2</t>
  </si>
  <si>
    <t>D3</t>
  </si>
  <si>
    <t>D4</t>
  </si>
  <si>
    <t>D5</t>
  </si>
  <si>
    <t>번호</t>
  </si>
  <si>
    <t>내역</t>
  </si>
  <si>
    <t>Interface Mapping Specification</t>
    <phoneticPr fontId="13" type="noConversion"/>
  </si>
  <si>
    <t>PP0030(EAI팀에서 부여함)</t>
    <phoneticPr fontId="3" type="noConversion"/>
  </si>
  <si>
    <t>홍창수</t>
    <phoneticPr fontId="3" type="noConversion"/>
  </si>
  <si>
    <t>맵핑스펙 작성자</t>
    <phoneticPr fontId="3" type="noConversion"/>
  </si>
  <si>
    <t>맵핑 Rule</t>
    <phoneticPr fontId="3" type="noConversion"/>
  </si>
  <si>
    <t>Source 시스템 추출 조건</t>
    <phoneticPr fontId="3" type="noConversion"/>
  </si>
  <si>
    <t>Target 시스템 처리조건</t>
    <phoneticPr fontId="3" type="noConversion"/>
  </si>
  <si>
    <t>테이블명 기입 (1..N)</t>
    <phoneticPr fontId="3" type="noConversion"/>
  </si>
  <si>
    <t>테이블명 기입 (1..N)</t>
    <phoneticPr fontId="3" type="noConversion"/>
  </si>
  <si>
    <t>Structure</t>
    <phoneticPr fontId="3" type="noConversion"/>
  </si>
  <si>
    <t>PO_COMMON (1..1)</t>
    <phoneticPr fontId="3" type="noConversion"/>
  </si>
  <si>
    <t>IF_CODE</t>
    <phoneticPr fontId="3" type="noConversion"/>
  </si>
  <si>
    <t>PO에서 셋팅</t>
    <phoneticPr fontId="3" type="noConversion"/>
  </si>
  <si>
    <t>IF_STAT</t>
    <phoneticPr fontId="3" type="noConversion"/>
  </si>
  <si>
    <t>IF_MSG</t>
    <phoneticPr fontId="3" type="noConversion"/>
  </si>
  <si>
    <t>인터페이스 메세지</t>
    <phoneticPr fontId="3" type="noConversion"/>
  </si>
  <si>
    <t>IF_SDATE</t>
    <phoneticPr fontId="3" type="noConversion"/>
  </si>
  <si>
    <t>인터페이스 전송날짜</t>
    <phoneticPr fontId="3" type="noConversion"/>
  </si>
  <si>
    <t>IF_STIME</t>
    <phoneticPr fontId="3" type="noConversion"/>
  </si>
  <si>
    <t>인터페이스 전송시간</t>
    <phoneticPr fontId="3" type="noConversion"/>
  </si>
  <si>
    <t>IF_STIME</t>
    <phoneticPr fontId="3" type="noConversion"/>
  </si>
  <si>
    <t>IF_USER</t>
    <phoneticPr fontId="3" type="noConversion"/>
  </si>
  <si>
    <t>인터페이스 전송자</t>
    <phoneticPr fontId="3" type="noConversion"/>
  </si>
  <si>
    <t>IF__MSGID</t>
    <phoneticPr fontId="3" type="noConversion"/>
  </si>
  <si>
    <t>인터페이스 메세지ID</t>
    <phoneticPr fontId="3" type="noConversion"/>
  </si>
  <si>
    <t>인터페이스 성공유무</t>
    <phoneticPr fontId="3" type="noConversion"/>
  </si>
  <si>
    <t>CHAR</t>
    <phoneticPr fontId="3" type="noConversion"/>
  </si>
  <si>
    <t>YYYY-MM-DD</t>
    <phoneticPr fontId="3" type="noConversion"/>
  </si>
  <si>
    <t>HH:MM:SS</t>
    <phoneticPr fontId="3" type="noConversion"/>
  </si>
  <si>
    <t>String</t>
    <phoneticPr fontId="3" type="noConversion"/>
  </si>
  <si>
    <t>S or E</t>
    <phoneticPr fontId="3" type="noConversion"/>
  </si>
  <si>
    <t>인터페이스 ID + 명</t>
    <phoneticPr fontId="3" type="noConversion"/>
  </si>
  <si>
    <t>CR1</t>
    <phoneticPr fontId="3" type="noConversion"/>
  </si>
  <si>
    <t>CR2</t>
    <phoneticPr fontId="3" type="noConversion"/>
  </si>
  <si>
    <t>CR3</t>
    <phoneticPr fontId="3" type="noConversion"/>
  </si>
  <si>
    <t>CR4</t>
    <phoneticPr fontId="3" type="noConversion"/>
  </si>
  <si>
    <t>CR5</t>
    <phoneticPr fontId="3" type="noConversion"/>
  </si>
  <si>
    <t>CR6</t>
    <phoneticPr fontId="3" type="noConversion"/>
  </si>
  <si>
    <t>CR7</t>
    <phoneticPr fontId="3" type="noConversion"/>
  </si>
  <si>
    <t>CS1</t>
    <phoneticPr fontId="3" type="noConversion"/>
  </si>
  <si>
    <t>CS2</t>
    <phoneticPr fontId="3" type="noConversion"/>
  </si>
  <si>
    <t>CS3</t>
    <phoneticPr fontId="3" type="noConversion"/>
  </si>
  <si>
    <t>CS4</t>
    <phoneticPr fontId="3" type="noConversion"/>
  </si>
  <si>
    <t>CS5</t>
    <phoneticPr fontId="3" type="noConversion"/>
  </si>
  <si>
    <t>CS6</t>
    <phoneticPr fontId="3" type="noConversion"/>
  </si>
  <si>
    <t>CS7</t>
    <phoneticPr fontId="3" type="noConversion"/>
  </si>
  <si>
    <t>O_MSGTYP</t>
    <phoneticPr fontId="3" type="noConversion"/>
  </si>
  <si>
    <t>O_MASSAGE</t>
    <phoneticPr fontId="3" type="noConversion"/>
  </si>
  <si>
    <t>오류여부</t>
    <phoneticPr fontId="3" type="noConversion"/>
  </si>
  <si>
    <t>김병선</t>
    <phoneticPr fontId="3" type="noConversion"/>
  </si>
  <si>
    <t xml:space="preserve"> </t>
    <phoneticPr fontId="3" type="noConversion"/>
  </si>
  <si>
    <t>저장위치코드</t>
    <phoneticPr fontId="3" type="noConversion"/>
  </si>
  <si>
    <t>저장위치명</t>
    <phoneticPr fontId="3" type="noConversion"/>
  </si>
  <si>
    <t>플랜트</t>
    <phoneticPr fontId="3" type="noConversion"/>
  </si>
  <si>
    <t>KUNNR</t>
    <phoneticPr fontId="3" type="noConversion"/>
  </si>
  <si>
    <t>DATS</t>
    <phoneticPr fontId="3" type="noConversion"/>
  </si>
  <si>
    <t>B5</t>
  </si>
  <si>
    <t>B6</t>
  </si>
  <si>
    <t>B7</t>
  </si>
  <si>
    <t>B8</t>
  </si>
  <si>
    <t>B9</t>
  </si>
  <si>
    <t>B10</t>
  </si>
  <si>
    <t>MATNR</t>
    <phoneticPr fontId="3" type="noConversion"/>
  </si>
  <si>
    <t>SAP</t>
    <phoneticPr fontId="3" type="noConversion"/>
  </si>
  <si>
    <t>SD 김병선</t>
    <phoneticPr fontId="3" type="noConversion"/>
  </si>
  <si>
    <t>시스템구분</t>
    <phoneticPr fontId="3" type="noConversion"/>
  </si>
  <si>
    <t>주문유형</t>
    <phoneticPr fontId="3" type="noConversion"/>
  </si>
  <si>
    <t>유통경로</t>
    <phoneticPr fontId="3" type="noConversion"/>
  </si>
  <si>
    <t>제품군</t>
    <phoneticPr fontId="3" type="noConversion"/>
  </si>
  <si>
    <t>납품처</t>
    <phoneticPr fontId="3" type="noConversion"/>
  </si>
  <si>
    <t>출하예정일자</t>
    <phoneticPr fontId="3" type="noConversion"/>
  </si>
  <si>
    <t>비고</t>
    <phoneticPr fontId="3" type="noConversion"/>
  </si>
  <si>
    <t>지술수단</t>
    <phoneticPr fontId="3" type="noConversion"/>
  </si>
  <si>
    <t>세금분류</t>
    <phoneticPr fontId="3" type="noConversion"/>
  </si>
  <si>
    <t>제품코드</t>
    <phoneticPr fontId="3" type="noConversion"/>
  </si>
  <si>
    <t>수량</t>
    <phoneticPr fontId="3" type="noConversion"/>
  </si>
  <si>
    <t>소비자가</t>
    <phoneticPr fontId="3" type="noConversion"/>
  </si>
  <si>
    <t>할인금액</t>
    <phoneticPr fontId="3" type="noConversion"/>
  </si>
  <si>
    <t>BT마일리지</t>
    <phoneticPr fontId="3" type="noConversion"/>
  </si>
  <si>
    <t>쿠폰</t>
    <phoneticPr fontId="3" type="noConversion"/>
  </si>
  <si>
    <t>택배비</t>
    <phoneticPr fontId="3" type="noConversion"/>
  </si>
  <si>
    <t>실판매금액</t>
    <phoneticPr fontId="3" type="noConversion"/>
  </si>
  <si>
    <t>매출액(부가세제외_택배비제외)</t>
    <phoneticPr fontId="3" type="noConversion"/>
  </si>
  <si>
    <t>부가세(택배비포함)</t>
    <phoneticPr fontId="3" type="noConversion"/>
  </si>
  <si>
    <t>프로모션1</t>
    <phoneticPr fontId="3" type="noConversion"/>
  </si>
  <si>
    <t>프로모션2</t>
  </si>
  <si>
    <t>프로모션3</t>
  </si>
  <si>
    <t>프로모션4</t>
  </si>
  <si>
    <t>프로모션5</t>
  </si>
  <si>
    <t>프로모션6</t>
  </si>
  <si>
    <t>프로모션7</t>
  </si>
  <si>
    <t>프로모션8</t>
  </si>
  <si>
    <t>프로모션9</t>
  </si>
  <si>
    <t>KUNAG</t>
    <phoneticPr fontId="3" type="noConversion"/>
  </si>
  <si>
    <t>VDATU</t>
    <phoneticPr fontId="3" type="noConversion"/>
  </si>
  <si>
    <t>A5</t>
  </si>
  <si>
    <t>A6</t>
  </si>
  <si>
    <t>A7</t>
  </si>
  <si>
    <t>B11</t>
  </si>
  <si>
    <t>B12</t>
  </si>
  <si>
    <t>B13</t>
  </si>
  <si>
    <t>B14</t>
  </si>
  <si>
    <t>B15</t>
  </si>
  <si>
    <t>B16</t>
  </si>
  <si>
    <t>B17</t>
  </si>
  <si>
    <t>B18</t>
  </si>
  <si>
    <t>B19</t>
  </si>
  <si>
    <t>B20</t>
  </si>
  <si>
    <t>B21</t>
  </si>
  <si>
    <t>B22</t>
  </si>
  <si>
    <t>ZZPRMID01</t>
  </si>
  <si>
    <t>ZZPRMID02</t>
  </si>
  <si>
    <t>ZZPRMID03</t>
  </si>
  <si>
    <t>ZZPRMID04</t>
  </si>
  <si>
    <t>ZZPRMID05</t>
  </si>
  <si>
    <t>ZZPRMID06</t>
  </si>
  <si>
    <t>ZZPRMID07</t>
  </si>
  <si>
    <t>ZZPRMID08</t>
  </si>
  <si>
    <t>ZZPRMID09</t>
  </si>
  <si>
    <t xml:space="preserve">DEC </t>
    <phoneticPr fontId="3" type="noConversion"/>
  </si>
  <si>
    <t>15,2</t>
    <phoneticPr fontId="3" type="noConversion"/>
  </si>
  <si>
    <t>저장위치</t>
    <phoneticPr fontId="3" type="noConversion"/>
  </si>
  <si>
    <t>CONSPR</t>
    <phoneticPr fontId="3" type="noConversion"/>
  </si>
  <si>
    <t>DSCPR</t>
    <phoneticPr fontId="3" type="noConversion"/>
  </si>
  <si>
    <t>MILPR</t>
    <phoneticPr fontId="3" type="noConversion"/>
  </si>
  <si>
    <t>CUPPR</t>
    <phoneticPr fontId="3" type="noConversion"/>
  </si>
  <si>
    <t>CSMPR</t>
    <phoneticPr fontId="3" type="noConversion"/>
  </si>
  <si>
    <t>SALAM</t>
    <phoneticPr fontId="3" type="noConversion"/>
  </si>
  <si>
    <t>NTSALAM</t>
    <phoneticPr fontId="3" type="noConversion"/>
  </si>
  <si>
    <t>VATAM</t>
    <phoneticPr fontId="3" type="noConversion"/>
  </si>
  <si>
    <t>ODRQTY</t>
    <phoneticPr fontId="3" type="noConversion"/>
  </si>
  <si>
    <t>B2</t>
    <phoneticPr fontId="3" type="noConversion"/>
  </si>
  <si>
    <t>지불수단 : 10 현금, 20 현금마일리지, 30 판촉마일리지</t>
    <phoneticPr fontId="3" type="noConversion"/>
  </si>
  <si>
    <t>영세</t>
    <phoneticPr fontId="3" type="noConversion"/>
  </si>
  <si>
    <t>1</t>
    <phoneticPr fontId="3" type="noConversion"/>
  </si>
  <si>
    <t>C</t>
    <phoneticPr fontId="3" type="noConversion"/>
  </si>
  <si>
    <t>오더사유</t>
    <phoneticPr fontId="3" type="noConversion"/>
  </si>
  <si>
    <t>F01</t>
  </si>
  <si>
    <t>광고-협찬</t>
  </si>
  <si>
    <t>F02</t>
  </si>
  <si>
    <t>판촉 행사-판촉 활동(자사 본품/판촉품)</t>
  </si>
  <si>
    <t>F03</t>
  </si>
  <si>
    <t>판촉 행사-판매장려물품(지원품)</t>
  </si>
  <si>
    <t>F04</t>
  </si>
  <si>
    <t>판촉 행사-VMD판매보조용품(오픈지원)</t>
  </si>
  <si>
    <t>F05</t>
  </si>
  <si>
    <t>판촉 행사-경품(타사상품)</t>
  </si>
  <si>
    <t>F06</t>
  </si>
  <si>
    <t>판촉 행사-선물</t>
  </si>
  <si>
    <t>F07</t>
  </si>
  <si>
    <t xml:space="preserve">매장 운영-테스터 </t>
  </si>
  <si>
    <t>F08</t>
  </si>
  <si>
    <t>사내 소비-교육훈련</t>
  </si>
  <si>
    <t>F09</t>
  </si>
  <si>
    <t>사내 소비-복리후생(임직원 선물지급 외)</t>
  </si>
  <si>
    <t>F10</t>
  </si>
  <si>
    <t>사내 소비-시장조사(품평)</t>
  </si>
  <si>
    <t>F11</t>
  </si>
  <si>
    <t xml:space="preserve">사내 소비-품질관리/검수 </t>
  </si>
  <si>
    <t>F12</t>
  </si>
  <si>
    <t xml:space="preserve">사내 소비-연구용 </t>
  </si>
  <si>
    <t>F13</t>
  </si>
  <si>
    <t>사내 소비-검사(수출 위생허가 검사)</t>
  </si>
  <si>
    <t>F14</t>
  </si>
  <si>
    <t>접대(점포 및 기타영업)</t>
  </si>
  <si>
    <t>F15</t>
  </si>
  <si>
    <t>기부</t>
  </si>
  <si>
    <t>F16</t>
  </si>
  <si>
    <t>해외_판촉용 출고</t>
  </si>
  <si>
    <t>AUGRU</t>
    <phoneticPr fontId="3" type="noConversion"/>
  </si>
  <si>
    <t>일련번호</t>
    <phoneticPr fontId="3" type="noConversion"/>
  </si>
  <si>
    <t>SEQNO</t>
    <phoneticPr fontId="3" type="noConversion"/>
  </si>
  <si>
    <t>주문번호</t>
    <phoneticPr fontId="3" type="noConversion"/>
  </si>
  <si>
    <t>VBELN</t>
    <phoneticPr fontId="3" type="noConversion"/>
  </si>
  <si>
    <t>B23</t>
  </si>
  <si>
    <t>3000</t>
  </si>
  <si>
    <t>정상창고_오프라인</t>
  </si>
  <si>
    <t>3010</t>
  </si>
  <si>
    <t>정상창고_온라인</t>
  </si>
  <si>
    <t>3020</t>
  </si>
  <si>
    <t>정상창고_수출</t>
  </si>
  <si>
    <t>원주문번호</t>
    <phoneticPr fontId="3" type="noConversion"/>
  </si>
  <si>
    <t>B24</t>
  </si>
  <si>
    <t>ORGNUM</t>
    <phoneticPr fontId="3" type="noConversion"/>
  </si>
  <si>
    <t>PRM관리</t>
    <phoneticPr fontId="13" type="noConversion"/>
  </si>
  <si>
    <t>SAP 받는자료</t>
    <phoneticPr fontId="13" type="noConversion"/>
  </si>
  <si>
    <t>항목</t>
    <phoneticPr fontId="13" type="noConversion"/>
  </si>
  <si>
    <t>금액</t>
    <phoneticPr fontId="13" type="noConversion"/>
  </si>
  <si>
    <t>비고</t>
    <phoneticPr fontId="13" type="noConversion"/>
  </si>
  <si>
    <t>소비자가</t>
    <phoneticPr fontId="13" type="noConversion"/>
  </si>
  <si>
    <t>부가세포함</t>
    <phoneticPr fontId="13" type="noConversion"/>
  </si>
  <si>
    <t>ZFP1</t>
    <phoneticPr fontId="13" type="noConversion"/>
  </si>
  <si>
    <t>할인액</t>
    <phoneticPr fontId="13" type="noConversion"/>
  </si>
  <si>
    <t>ZFD1</t>
    <phoneticPr fontId="13" type="noConversion"/>
  </si>
  <si>
    <t>고객마일리지</t>
    <phoneticPr fontId="13" type="noConversion"/>
  </si>
  <si>
    <t xml:space="preserve"> </t>
    <phoneticPr fontId="13" type="noConversion"/>
  </si>
  <si>
    <t>ZFM1</t>
    <phoneticPr fontId="13" type="noConversion"/>
  </si>
  <si>
    <t>쿠폰</t>
    <phoneticPr fontId="13" type="noConversion"/>
  </si>
  <si>
    <t>ZFM2</t>
    <phoneticPr fontId="13" type="noConversion"/>
  </si>
  <si>
    <t>택배비</t>
    <phoneticPr fontId="13" type="noConversion"/>
  </si>
  <si>
    <t>ZFH1</t>
    <phoneticPr fontId="13" type="noConversion"/>
  </si>
  <si>
    <t xml:space="preserve">부가세미포함 </t>
    <phoneticPr fontId="13" type="noConversion"/>
  </si>
  <si>
    <t>총매출액(BM제외)</t>
    <phoneticPr fontId="13" type="noConversion"/>
  </si>
  <si>
    <t>소비자가 + 할인액 + 쿠폰액 + 택배비(부가세포함)</t>
    <phoneticPr fontId="13" type="noConversion"/>
  </si>
  <si>
    <t>실판매금액(AR)</t>
    <phoneticPr fontId="13" type="noConversion"/>
  </si>
  <si>
    <t>실판매금(BM제외) + 고객마일리지</t>
    <phoneticPr fontId="13" type="noConversion"/>
  </si>
  <si>
    <t>ZFP2</t>
    <phoneticPr fontId="13" type="noConversion"/>
  </si>
  <si>
    <t>실판매금액</t>
    <phoneticPr fontId="13" type="noConversion"/>
  </si>
  <si>
    <t>실판매액 + 고객마일리지</t>
    <phoneticPr fontId="13" type="noConversion"/>
  </si>
  <si>
    <t>실판매(공급가액)</t>
    <phoneticPr fontId="13" type="noConversion"/>
  </si>
  <si>
    <t>실판매금액(AR) / 1.1</t>
    <phoneticPr fontId="13" type="noConversion"/>
  </si>
  <si>
    <t>ZFP3</t>
    <phoneticPr fontId="13" type="noConversion"/>
  </si>
  <si>
    <t>매출액(부가세)</t>
    <phoneticPr fontId="13" type="noConversion"/>
  </si>
  <si>
    <t>택배비제외</t>
    <phoneticPr fontId="13" type="noConversion"/>
  </si>
  <si>
    <t>(실판매액(BM제외) - 택배비(부가세제외) )  / 1.1</t>
    <phoneticPr fontId="13" type="noConversion"/>
  </si>
  <si>
    <t>실판매(부가세)</t>
    <phoneticPr fontId="13" type="noConversion"/>
  </si>
  <si>
    <t>실판매금액(AR) - 실판매(공급가액)</t>
    <phoneticPr fontId="13" type="noConversion"/>
  </si>
  <si>
    <t>ZFP4</t>
    <phoneticPr fontId="13" type="noConversion"/>
  </si>
  <si>
    <t>부가세</t>
    <phoneticPr fontId="13" type="noConversion"/>
  </si>
  <si>
    <t>택배비포함</t>
    <phoneticPr fontId="13" type="noConversion"/>
  </si>
  <si>
    <t>실판매액(BM제외) - 매출액(부가세/택배비제외) - 택배비(부가세제외)</t>
    <phoneticPr fontId="13" type="noConversion"/>
  </si>
  <si>
    <t>매출액-상품</t>
    <phoneticPr fontId="13" type="noConversion"/>
  </si>
  <si>
    <t>실판매액(BM제외-택배비) / 1.1</t>
    <phoneticPr fontId="13" type="noConversion"/>
  </si>
  <si>
    <t>부가세-상품</t>
    <phoneticPr fontId="13" type="noConversion"/>
  </si>
  <si>
    <t xml:space="preserve">실판매액(BM제외-택배비) - 매출액(부가세액) </t>
    <phoneticPr fontId="13" type="noConversion"/>
  </si>
  <si>
    <t>매출액-택배</t>
    <phoneticPr fontId="13" type="noConversion"/>
  </si>
  <si>
    <t>총매출</t>
    <phoneticPr fontId="13" type="noConversion"/>
  </si>
  <si>
    <t>부가세-택배</t>
    <phoneticPr fontId="13" type="noConversion"/>
  </si>
  <si>
    <t>차변항목</t>
    <phoneticPr fontId="13" type="noConversion"/>
  </si>
  <si>
    <t>차변금액</t>
    <phoneticPr fontId="13" type="noConversion"/>
  </si>
  <si>
    <t>대변금액</t>
    <phoneticPr fontId="13" type="noConversion"/>
  </si>
  <si>
    <t>외상매출금</t>
    <phoneticPr fontId="13" type="noConversion"/>
  </si>
  <si>
    <t>매출액</t>
    <phoneticPr fontId="13" type="noConversion"/>
  </si>
  <si>
    <t>예수부가세</t>
    <phoneticPr fontId="13" type="noConversion"/>
  </si>
  <si>
    <t>마일리지</t>
    <phoneticPr fontId="13" type="noConversion"/>
  </si>
  <si>
    <t>합계</t>
    <phoneticPr fontId="13" type="noConversion"/>
  </si>
  <si>
    <t>판매금액</t>
    <phoneticPr fontId="13" type="noConversion"/>
  </si>
  <si>
    <t>공급가</t>
    <phoneticPr fontId="13" type="noConversion"/>
  </si>
  <si>
    <t>세액</t>
    <phoneticPr fontId="13" type="noConversion"/>
  </si>
  <si>
    <t>공급가액</t>
    <phoneticPr fontId="13" type="noConversion"/>
  </si>
  <si>
    <t>부가세액</t>
    <phoneticPr fontId="13" type="noConversion"/>
  </si>
  <si>
    <t>수량</t>
    <phoneticPr fontId="13" type="noConversion"/>
  </si>
  <si>
    <t>카드</t>
    <phoneticPr fontId="13" type="noConversion"/>
  </si>
  <si>
    <t>SKU</t>
    <phoneticPr fontId="13" type="noConversion"/>
  </si>
  <si>
    <t>필요</t>
    <phoneticPr fontId="13" type="noConversion"/>
  </si>
  <si>
    <t>신용카드 매출</t>
    <phoneticPr fontId="13" type="noConversion"/>
  </si>
  <si>
    <t>메모조정 DR</t>
    <phoneticPr fontId="13" type="noConversion"/>
  </si>
  <si>
    <t>현금</t>
    <phoneticPr fontId="13" type="noConversion"/>
  </si>
  <si>
    <t>소비자가 필요없음</t>
    <phoneticPr fontId="13" type="noConversion"/>
  </si>
  <si>
    <t>VAT</t>
    <phoneticPr fontId="13" type="noConversion"/>
  </si>
  <si>
    <t>현금영수증</t>
    <phoneticPr fontId="13" type="noConversion"/>
  </si>
  <si>
    <t>상품권</t>
    <phoneticPr fontId="13" type="noConversion"/>
  </si>
  <si>
    <t>메모 SKU  금액증가</t>
    <phoneticPr fontId="13" type="noConversion"/>
  </si>
  <si>
    <t>일련번호</t>
    <phoneticPr fontId="13" type="noConversion"/>
  </si>
  <si>
    <t>주문유형</t>
    <phoneticPr fontId="13" type="noConversion"/>
  </si>
  <si>
    <t>판매처</t>
    <phoneticPr fontId="13" type="noConversion"/>
  </si>
  <si>
    <t>납품처</t>
    <phoneticPr fontId="13" type="noConversion"/>
  </si>
  <si>
    <t>출하요청일자</t>
    <phoneticPr fontId="13" type="noConversion"/>
  </si>
  <si>
    <t>오더사유</t>
    <phoneticPr fontId="13" type="noConversion"/>
  </si>
  <si>
    <t>지불수단</t>
    <phoneticPr fontId="13" type="noConversion"/>
  </si>
  <si>
    <t>세금분류</t>
    <phoneticPr fontId="13" type="noConversion"/>
  </si>
  <si>
    <t>제품코드</t>
    <phoneticPr fontId="13" type="noConversion"/>
  </si>
  <si>
    <t>저장위치</t>
    <phoneticPr fontId="13" type="noConversion"/>
  </si>
  <si>
    <t>실판매금액(부가세제외)</t>
    <phoneticPr fontId="13" type="noConversion"/>
  </si>
  <si>
    <t>프로모션1</t>
    <phoneticPr fontId="13" type="noConversion"/>
  </si>
  <si>
    <t>GW품의서번호</t>
    <phoneticPr fontId="13" type="noConversion"/>
  </si>
  <si>
    <t>원주문번호</t>
    <phoneticPr fontId="13" type="noConversion"/>
  </si>
  <si>
    <t>ZOR1</t>
    <phoneticPr fontId="13" type="noConversion"/>
  </si>
  <si>
    <t>18시까지 도착 되도록 부탁합니다.</t>
    <phoneticPr fontId="13" type="noConversion"/>
  </si>
  <si>
    <t>MS100001</t>
    <phoneticPr fontId="13" type="noConversion"/>
  </si>
  <si>
    <t>1</t>
    <phoneticPr fontId="13" type="noConversion"/>
  </si>
  <si>
    <t>29000</t>
    <phoneticPr fontId="13" type="noConversion"/>
  </si>
  <si>
    <t>-5000</t>
    <phoneticPr fontId="13" type="noConversion"/>
  </si>
  <si>
    <t>10000</t>
    <phoneticPr fontId="13" type="noConversion"/>
  </si>
  <si>
    <t>123</t>
    <phoneticPr fontId="13" type="noConversion"/>
  </si>
  <si>
    <t>ZDM1</t>
    <phoneticPr fontId="13" type="noConversion"/>
  </si>
  <si>
    <t>D01</t>
    <phoneticPr fontId="13" type="noConversion"/>
  </si>
  <si>
    <t>B</t>
    <phoneticPr fontId="13" type="noConversion"/>
  </si>
  <si>
    <t>0</t>
    <phoneticPr fontId="13" type="noConversion"/>
  </si>
  <si>
    <t>4000</t>
    <phoneticPr fontId="13" type="noConversion"/>
  </si>
  <si>
    <t>C</t>
    <phoneticPr fontId="13" type="noConversion"/>
  </si>
  <si>
    <t>MS100002</t>
    <phoneticPr fontId="13" type="noConversion"/>
  </si>
  <si>
    <t>자재코드</t>
    <phoneticPr fontId="3" type="noConversion"/>
  </si>
  <si>
    <t>자재명</t>
    <phoneticPr fontId="3" type="noConversion"/>
  </si>
  <si>
    <t>미샤M퍼펙트커버비비크림RX_NO17</t>
  </si>
  <si>
    <t>MS100002</t>
    <phoneticPr fontId="3" type="noConversion"/>
  </si>
  <si>
    <t>MS100001</t>
    <phoneticPr fontId="3" type="noConversion"/>
  </si>
  <si>
    <t>미샤타임레볼루션개똥쑥트리트먼트에센스 100ML</t>
  </si>
  <si>
    <t>단위</t>
    <phoneticPr fontId="3" type="noConversion"/>
  </si>
  <si>
    <t>EA</t>
    <phoneticPr fontId="3" type="noConversion"/>
  </si>
  <si>
    <t xml:space="preserve">  </t>
    <phoneticPr fontId="13" type="noConversion"/>
  </si>
  <si>
    <t>D01</t>
  </si>
  <si>
    <t>반품</t>
    <phoneticPr fontId="3" type="noConversion"/>
  </si>
  <si>
    <t>50자리</t>
    <phoneticPr fontId="13" type="noConversion"/>
  </si>
  <si>
    <t>123</t>
    <phoneticPr fontId="3" type="noConversion"/>
  </si>
  <si>
    <t>10</t>
    <phoneticPr fontId="3" type="noConversion"/>
  </si>
  <si>
    <t>출고확정시 금액 아이템레벨로 가격 전송</t>
    <phoneticPr fontId="3" type="noConversion"/>
  </si>
  <si>
    <t>오류메시지</t>
    <phoneticPr fontId="3" type="noConversion"/>
  </si>
  <si>
    <t>D6</t>
    <phoneticPr fontId="3" type="noConversion"/>
  </si>
  <si>
    <t>오류 메세지</t>
    <phoneticPr fontId="3" type="noConversion"/>
  </si>
  <si>
    <t>ERRMSG</t>
    <phoneticPr fontId="3" type="noConversion"/>
  </si>
  <si>
    <t>주문단위 확인?</t>
    <phoneticPr fontId="3" type="noConversion"/>
  </si>
  <si>
    <t>영수증번호</t>
    <phoneticPr fontId="3" type="noConversion"/>
  </si>
  <si>
    <t>오픈라인(3000)</t>
    <phoneticPr fontId="3" type="noConversion"/>
  </si>
  <si>
    <t>온라인(3010)</t>
    <phoneticPr fontId="3" type="noConversion"/>
  </si>
  <si>
    <t>수출(3020)</t>
    <phoneticPr fontId="3" type="noConversion"/>
  </si>
  <si>
    <t>총가용수량</t>
    <phoneticPr fontId="3" type="noConversion"/>
  </si>
  <si>
    <t>주문생성시 PRM의 오프라인 자재별 가용체크를 하여 문제가 있는경우 온라인, 수출순으로 체크하여 문제가 없으면 해당 저장위치로 판매문서를 생성한다. OMS는 순서 확인 필요. 가용재고가 문제가 있을 경우 문제되는 자재별 오류 메시지를 RETURN 한다.</t>
    <phoneticPr fontId="3" type="noConversion"/>
  </si>
  <si>
    <t>PRM, OMS</t>
    <phoneticPr fontId="3" type="noConversion"/>
  </si>
  <si>
    <t>B2C인 경우 사용</t>
    <phoneticPr fontId="3" type="noConversion"/>
  </si>
  <si>
    <t>I_AUART</t>
    <phoneticPr fontId="3" type="noConversion"/>
  </si>
  <si>
    <t>I_VTWEG</t>
    <phoneticPr fontId="3" type="noConversion"/>
  </si>
  <si>
    <t>I_SPART</t>
    <phoneticPr fontId="3" type="noConversion"/>
  </si>
  <si>
    <t>D6</t>
  </si>
  <si>
    <t>D7</t>
  </si>
  <si>
    <t>D8</t>
  </si>
  <si>
    <t>LGORT</t>
    <phoneticPr fontId="3" type="noConversion"/>
  </si>
  <si>
    <t>SPACE로 넘겨주세요</t>
    <phoneticPr fontId="3" type="noConversion"/>
  </si>
  <si>
    <t>B25</t>
  </si>
  <si>
    <t>IT_HEAD (1..N) 헤드기준</t>
    <phoneticPr fontId="3" type="noConversion"/>
  </si>
  <si>
    <t>IT_ITEM (1..N)  아이템기준</t>
    <phoneticPr fontId="3" type="noConversion"/>
  </si>
  <si>
    <t>ET_HEAD (1..N)</t>
    <phoneticPr fontId="3" type="noConversion"/>
  </si>
  <si>
    <t>MSGTYP</t>
    <phoneticPr fontId="3" type="noConversion"/>
  </si>
  <si>
    <t>S' :성공, 'E' 오류</t>
    <phoneticPr fontId="3" type="noConversion"/>
  </si>
  <si>
    <t>매장코드</t>
    <phoneticPr fontId="3" type="noConversion"/>
  </si>
  <si>
    <t>O</t>
    <phoneticPr fontId="3" type="noConversion"/>
  </si>
  <si>
    <t>Sell-out(B2C)</t>
    <phoneticPr fontId="3" type="noConversion"/>
  </si>
  <si>
    <t>X</t>
    <phoneticPr fontId="3" type="noConversion"/>
  </si>
  <si>
    <t>△</t>
    <phoneticPr fontId="3" type="noConversion"/>
  </si>
  <si>
    <t>Bc</t>
    <phoneticPr fontId="3" type="noConversion"/>
  </si>
  <si>
    <t>온라인은 주문일자</t>
    <phoneticPr fontId="3" type="noConversion"/>
  </si>
  <si>
    <t>REMARK</t>
    <phoneticPr fontId="3" type="noConversion"/>
  </si>
  <si>
    <t>ZZPAYCD</t>
    <phoneticPr fontId="3" type="noConversion"/>
  </si>
  <si>
    <t>TAXM1</t>
    <phoneticPr fontId="3" type="noConversion"/>
  </si>
  <si>
    <t>PRM</t>
    <phoneticPr fontId="3" type="noConversion"/>
  </si>
  <si>
    <t>PRM 위탁판매 일별 수수료 매출 인터페이스</t>
    <phoneticPr fontId="3" type="noConversion"/>
  </si>
  <si>
    <t>PRM 시스템에서 위탁판매 일별 수수료 매출 인터페이스</t>
    <phoneticPr fontId="3" type="noConversion"/>
  </si>
  <si>
    <t>위탁품매출 : ZDR2, 위탁품매출취소(반품) : ZCR2</t>
    <phoneticPr fontId="3" type="noConversion"/>
  </si>
  <si>
    <t>ZDR2, ZCR2</t>
    <phoneticPr fontId="3" type="noConversion"/>
  </si>
  <si>
    <t>SYSTEM_DIV</t>
    <phoneticPr fontId="13" type="noConversion"/>
  </si>
  <si>
    <t>시스템 구분 : PRM</t>
    <phoneticPr fontId="3" type="noConversion"/>
  </si>
  <si>
    <t>CHAR</t>
  </si>
  <si>
    <t xml:space="preserve">ORD_TP </t>
    <phoneticPr fontId="3" type="noConversion"/>
  </si>
  <si>
    <t>주문유형</t>
    <phoneticPr fontId="3" type="noConversion"/>
  </si>
  <si>
    <t>CHAR</t>
    <phoneticPr fontId="3" type="noConversion"/>
  </si>
  <si>
    <t>MART_PATH</t>
    <phoneticPr fontId="3" type="noConversion"/>
  </si>
  <si>
    <t>유통경로</t>
    <phoneticPr fontId="3" type="noConversion"/>
  </si>
  <si>
    <t>ITEM_GROUP</t>
    <phoneticPr fontId="3" type="noConversion"/>
  </si>
  <si>
    <t>CHAR</t>
    <phoneticPr fontId="3" type="noConversion"/>
  </si>
  <si>
    <t>SEQNO</t>
  </si>
  <si>
    <t>일련번호</t>
  </si>
  <si>
    <t>SHOP_CD</t>
  </si>
  <si>
    <t>매장코드</t>
  </si>
  <si>
    <t>SUPP_CD</t>
    <phoneticPr fontId="3" type="noConversion"/>
  </si>
  <si>
    <t>OUT_SCHE_DT</t>
    <phoneticPr fontId="3" type="noConversion"/>
  </si>
  <si>
    <t>DATS</t>
    <phoneticPr fontId="3" type="noConversion"/>
  </si>
  <si>
    <t>SAP_ORD_REASON</t>
    <phoneticPr fontId="3" type="noConversion"/>
  </si>
  <si>
    <t>오더사유</t>
    <phoneticPr fontId="3" type="noConversion"/>
  </si>
  <si>
    <t>REMARK</t>
  </si>
  <si>
    <t>비고</t>
    <phoneticPr fontId="3" type="noConversion"/>
  </si>
  <si>
    <t>PAY_TP_CD</t>
  </si>
  <si>
    <t xml:space="preserve"> 결제유형코드</t>
  </si>
  <si>
    <t>ORD_NO</t>
  </si>
  <si>
    <t xml:space="preserve"> 주문번호</t>
  </si>
  <si>
    <t>ITEM_CD</t>
  </si>
  <si>
    <t>품목코드</t>
  </si>
  <si>
    <t>ORD_QTY</t>
    <phoneticPr fontId="3" type="noConversion"/>
  </si>
  <si>
    <t>주문수량</t>
    <phoneticPr fontId="3" type="noConversion"/>
  </si>
  <si>
    <t xml:space="preserve">DEC </t>
    <phoneticPr fontId="3" type="noConversion"/>
  </si>
  <si>
    <t>20,5</t>
    <phoneticPr fontId="3" type="noConversion"/>
  </si>
  <si>
    <t>TAX_TP</t>
  </si>
  <si>
    <t>부가세구분</t>
  </si>
  <si>
    <t>WERKS</t>
    <phoneticPr fontId="3" type="noConversion"/>
  </si>
  <si>
    <t>PLANT_CD</t>
    <phoneticPr fontId="3" type="noConversion"/>
  </si>
  <si>
    <t>플랜트코드</t>
    <phoneticPr fontId="3" type="noConversion"/>
  </si>
  <si>
    <t>SAVE_POS_CD</t>
    <phoneticPr fontId="3" type="noConversion"/>
  </si>
  <si>
    <t>CONSPRC</t>
    <phoneticPr fontId="3" type="noConversion"/>
  </si>
  <si>
    <t xml:space="preserve"> 소비자가</t>
  </si>
  <si>
    <t>DEC</t>
    <phoneticPr fontId="3" type="noConversion"/>
  </si>
  <si>
    <t>DC_AMT</t>
  </si>
  <si>
    <t>할인금액</t>
  </si>
  <si>
    <t>DEC</t>
    <phoneticPr fontId="3" type="noConversion"/>
  </si>
  <si>
    <t>18,2</t>
    <phoneticPr fontId="3" type="noConversion"/>
  </si>
  <si>
    <t>BT_MILEAGE</t>
    <phoneticPr fontId="3" type="noConversion"/>
  </si>
  <si>
    <t xml:space="preserve">DEC </t>
    <phoneticPr fontId="3" type="noConversion"/>
  </si>
  <si>
    <t>COUP_DC_AMT</t>
  </si>
  <si>
    <t>쿠폰할인금액</t>
  </si>
  <si>
    <t>DELV_AMT</t>
    <phoneticPr fontId="3" type="noConversion"/>
  </si>
  <si>
    <t>택배비</t>
    <phoneticPr fontId="3" type="noConversion"/>
  </si>
  <si>
    <t>REAL_SALES_AMT</t>
    <phoneticPr fontId="3" type="noConversion"/>
  </si>
  <si>
    <t>실판매금액</t>
    <phoneticPr fontId="3" type="noConversion"/>
  </si>
  <si>
    <t>DEC</t>
    <phoneticPr fontId="3" type="noConversion"/>
  </si>
  <si>
    <t>20,5</t>
    <phoneticPr fontId="3" type="noConversion"/>
  </si>
  <si>
    <t>SALES_AMT</t>
  </si>
  <si>
    <t>매출금액(부가세제외_택배비제외)</t>
    <phoneticPr fontId="3" type="noConversion"/>
  </si>
  <si>
    <t>SALES_VAT</t>
  </si>
  <si>
    <t>매출부가세액(택배비포함)</t>
    <phoneticPr fontId="3" type="noConversion"/>
  </si>
  <si>
    <t>20,5</t>
    <phoneticPr fontId="3" type="noConversion"/>
  </si>
  <si>
    <t>PROM_CD1</t>
    <phoneticPr fontId="3" type="noConversion"/>
  </si>
  <si>
    <t>프로모션1</t>
    <phoneticPr fontId="3" type="noConversion"/>
  </si>
  <si>
    <t>CHAR</t>
    <phoneticPr fontId="3" type="noConversion"/>
  </si>
  <si>
    <t>PROM_CD2</t>
  </si>
  <si>
    <t>PROM_CD3</t>
  </si>
  <si>
    <t>PROM_CD4</t>
  </si>
  <si>
    <t>PROM_CD5</t>
  </si>
  <si>
    <t>PROM_CD6</t>
  </si>
  <si>
    <t>PROM_CD7</t>
  </si>
  <si>
    <t>PROM_CD8</t>
  </si>
  <si>
    <t>PROM_CD9</t>
  </si>
  <si>
    <t>SAP_ORD_NO</t>
    <phoneticPr fontId="3" type="noConversion"/>
  </si>
  <si>
    <t>SAP주문번호</t>
    <phoneticPr fontId="3" type="noConversion"/>
  </si>
  <si>
    <t>ERR_YN</t>
    <phoneticPr fontId="3" type="noConversion"/>
  </si>
  <si>
    <t>ERR_DESC</t>
  </si>
  <si>
    <t xml:space="preserve"> 오류내용</t>
  </si>
  <si>
    <t>PRM</t>
    <phoneticPr fontId="3" type="noConversion"/>
  </si>
  <si>
    <t>최운환</t>
    <phoneticPr fontId="3" type="noConversion"/>
  </si>
  <si>
    <t>IF_CONS_ITEM_DD_SALE</t>
    <phoneticPr fontId="3" type="noConversion"/>
  </si>
  <si>
    <t>PRM 시스템에서 위탁판매 일별 수수료 매출 인터페이스</t>
    <phoneticPr fontId="3" type="noConversion"/>
  </si>
  <si>
    <t>I_SYTID</t>
    <phoneticPr fontId="3" type="noConversion"/>
  </si>
  <si>
    <t>세금분류</t>
    <phoneticPr fontId="3" type="noConversion"/>
  </si>
  <si>
    <t>오더사유</t>
    <phoneticPr fontId="3" type="noConversion"/>
  </si>
  <si>
    <t>저장위치</t>
    <phoneticPr fontId="3" type="noConversion"/>
  </si>
  <si>
    <t>세금분류코드</t>
    <phoneticPr fontId="3" type="noConversion"/>
  </si>
  <si>
    <t>세금분류코드명</t>
    <phoneticPr fontId="3" type="noConversion"/>
  </si>
  <si>
    <t>구분</t>
    <phoneticPr fontId="3" type="noConversion"/>
  </si>
  <si>
    <t>오더사유코드</t>
    <phoneticPr fontId="3" type="noConversion"/>
  </si>
  <si>
    <t>오더사유명</t>
    <phoneticPr fontId="3" type="noConversion"/>
  </si>
  <si>
    <t>저장위치코드</t>
    <phoneticPr fontId="3" type="noConversion"/>
  </si>
  <si>
    <t>0</t>
    <phoneticPr fontId="3" type="noConversion"/>
  </si>
  <si>
    <t>면세</t>
    <phoneticPr fontId="3" type="noConversion"/>
  </si>
  <si>
    <t>무상타계정</t>
    <phoneticPr fontId="3" type="noConversion"/>
  </si>
  <si>
    <t>1</t>
    <phoneticPr fontId="3" type="noConversion"/>
  </si>
  <si>
    <t>과세 대상</t>
    <phoneticPr fontId="3" type="noConversion"/>
  </si>
  <si>
    <t>2</t>
    <phoneticPr fontId="3" type="noConversion"/>
  </si>
  <si>
    <t>A</t>
    <phoneticPr fontId="3" type="noConversion"/>
  </si>
  <si>
    <t>B2B_국내</t>
    <phoneticPr fontId="3" type="noConversion"/>
  </si>
  <si>
    <t>B</t>
    <phoneticPr fontId="3" type="noConversion"/>
  </si>
  <si>
    <t>소비자_신용카드</t>
    <phoneticPr fontId="3" type="noConversion"/>
  </si>
  <si>
    <t>소비자_일반</t>
    <phoneticPr fontId="3" type="noConversion"/>
  </si>
  <si>
    <t>D</t>
    <phoneticPr fontId="3" type="noConversion"/>
  </si>
  <si>
    <t>소비자_현금영수증</t>
    <phoneticPr fontId="3" type="noConversion"/>
  </si>
  <si>
    <t>R01</t>
  </si>
  <si>
    <t xml:space="preserve">클레임반품 </t>
  </si>
  <si>
    <t>R02</t>
  </si>
  <si>
    <t>폐점반품</t>
  </si>
  <si>
    <t>R03</t>
  </si>
  <si>
    <t>환입반품</t>
  </si>
  <si>
    <t>R04</t>
  </si>
  <si>
    <t xml:space="preserve">온라인반품 </t>
  </si>
  <si>
    <t>R05</t>
  </si>
  <si>
    <t>점입점출</t>
  </si>
  <si>
    <t>매출조정</t>
    <phoneticPr fontId="3" type="noConversion"/>
  </si>
  <si>
    <t>매출증액_매출조정</t>
  </si>
  <si>
    <t>C01</t>
  </si>
  <si>
    <t>매출차감_매출조정</t>
  </si>
  <si>
    <t>위탁매출</t>
    <phoneticPr fontId="3" type="noConversion"/>
  </si>
  <si>
    <t>D02</t>
  </si>
  <si>
    <t xml:space="preserve">위탁품매출 </t>
  </si>
  <si>
    <t>C02</t>
  </si>
  <si>
    <t xml:space="preserve">위탁품반품 </t>
  </si>
  <si>
    <t>부가세조정</t>
    <phoneticPr fontId="3" type="noConversion"/>
  </si>
  <si>
    <t>D03</t>
  </si>
  <si>
    <t xml:space="preserve">부가세증액 </t>
  </si>
  <si>
    <t>C03</t>
  </si>
  <si>
    <t xml:space="preserve">부가세차감 </t>
  </si>
  <si>
    <t>마일리지조정</t>
    <phoneticPr fontId="3" type="noConversion"/>
  </si>
  <si>
    <t>D04</t>
  </si>
  <si>
    <t>매출증액_마일리지조정</t>
  </si>
  <si>
    <t>C04</t>
  </si>
  <si>
    <t>매출차감_마일리지조정</t>
  </si>
</sst>
</file>

<file path=xl/styles.xml><?xml version="1.0" encoding="utf-8"?>
<styleSheet xmlns="http://schemas.openxmlformats.org/spreadsheetml/2006/main">
  <numFmts count="14">
    <numFmt numFmtId="41" formatCode="_-* #,##0_-;\-* #,##0_-;_-* &quot;-&quot;_-;_-@_-"/>
    <numFmt numFmtId="43" formatCode="_-* #,##0.00_-;\-* #,##0.00_-;_-* &quot;-&quot;??_-;_-@_-"/>
    <numFmt numFmtId="176" formatCode="_ * #,##0_ ;_ * \-#,##0_ ;_ * &quot;-&quot;_ ;_ @_ "/>
    <numFmt numFmtId="177" formatCode="_ * #,##0.00_ ;_ * \-#,##0.00_ ;_ * &quot;-&quot;??_ ;_ @_ "/>
    <numFmt numFmtId="178" formatCode="_-* #,##0\ _F_-;\-* #,##0\ _F_-;_-* &quot;-&quot;\ _F_-;_-@_-"/>
    <numFmt numFmtId="179" formatCode="_(&quot;$&quot;* #,##0_);_(&quot;$&quot;* \(#,##0\);_(&quot;$&quot;* &quot;-&quot;_);_(@_)"/>
    <numFmt numFmtId="180" formatCode="_(&quot;$&quot;* #,##0.00_);_(&quot;$&quot;* \(#,##0.00\);_(&quot;$&quot;* &quot;-&quot;??_);_(@_)"/>
    <numFmt numFmtId="181" formatCode="&quot;₩&quot;#,##0;[Red]&quot;₩&quot;&quot;₩&quot;\-#,##0"/>
    <numFmt numFmtId="182" formatCode="0.000&quot;  &quot;"/>
    <numFmt numFmtId="183" formatCode="&quot;₩&quot;#,##0.00;&quot;₩&quot;&quot;₩&quot;&quot;₩&quot;\-#,##0.00"/>
    <numFmt numFmtId="184" formatCode="_ &quot;₩&quot;* #,##0_ ;_ &quot;₩&quot;* &quot;₩&quot;&quot;₩&quot;\-#,##0_ ;_ &quot;₩&quot;* &quot;-&quot;_ ;_ @_ "/>
    <numFmt numFmtId="185" formatCode="&quot;₩&quot;#,##0.00;[Red]&quot;₩&quot;&quot;₩&quot;&quot;₩&quot;&quot;₩&quot;&quot;₩&quot;&quot;₩&quot;\-#,##0.00"/>
    <numFmt numFmtId="186" formatCode="_-* #,##0.0_-;\-* #,##0.0_-;_-* &quot;-&quot;?_-;_-@_-"/>
    <numFmt numFmtId="187" formatCode="0_ "/>
  </numFmts>
  <fonts count="42">
    <font>
      <sz val="11"/>
      <name val="돋움"/>
      <family val="3"/>
      <charset val="129"/>
    </font>
    <font>
      <sz val="11"/>
      <color theme="1"/>
      <name val="맑은 고딕"/>
      <family val="2"/>
      <charset val="129"/>
      <scheme val="minor"/>
    </font>
    <font>
      <sz val="11"/>
      <color theme="1"/>
      <name val="맑은 고딕"/>
      <family val="2"/>
      <charset val="129"/>
      <scheme val="minor"/>
    </font>
    <font>
      <sz val="8"/>
      <name val="돋움"/>
      <family val="3"/>
      <charset val="129"/>
    </font>
    <font>
      <sz val="11"/>
      <name val="돋움"/>
      <family val="3"/>
      <charset val="129"/>
    </font>
    <font>
      <sz val="10"/>
      <name val="맑은 고딕"/>
      <family val="3"/>
      <charset val="129"/>
    </font>
    <font>
      <sz val="9"/>
      <name val="맑은 고딕"/>
      <family val="3"/>
      <charset val="129"/>
    </font>
    <font>
      <sz val="10"/>
      <name val="맑은 고딕"/>
      <family val="3"/>
      <charset val="129"/>
    </font>
    <font>
      <sz val="10"/>
      <name val="Helv"/>
      <family val="2"/>
    </font>
    <font>
      <sz val="8"/>
      <name val="바탕체"/>
      <family val="1"/>
      <charset val="129"/>
    </font>
    <font>
      <b/>
      <sz val="14"/>
      <color indexed="9"/>
      <name val="맑은 고딕"/>
      <family val="3"/>
      <charset val="129"/>
      <scheme val="minor"/>
    </font>
    <font>
      <sz val="10"/>
      <name val="맑은 고딕"/>
      <family val="3"/>
      <charset val="129"/>
      <scheme val="minor"/>
    </font>
    <font>
      <b/>
      <sz val="10"/>
      <name val="맑은 고딕"/>
      <family val="3"/>
      <charset val="129"/>
      <scheme val="minor"/>
    </font>
    <font>
      <sz val="8"/>
      <name val="맑은 고딕"/>
      <family val="2"/>
      <charset val="129"/>
      <scheme val="minor"/>
    </font>
    <font>
      <sz val="12"/>
      <name val="맑은 고딕"/>
      <family val="3"/>
      <charset val="129"/>
      <scheme val="minor"/>
    </font>
    <font>
      <sz val="11"/>
      <name val="바탕체"/>
      <family val="1"/>
      <charset val="129"/>
    </font>
    <font>
      <sz val="11"/>
      <name val="맑은 고딕"/>
      <family val="3"/>
      <charset val="129"/>
      <scheme val="minor"/>
    </font>
    <font>
      <sz val="9"/>
      <name val="맑은 고딕"/>
      <family val="3"/>
      <charset val="129"/>
      <scheme val="minor"/>
    </font>
    <font>
      <b/>
      <sz val="11"/>
      <name val="맑은 고딕"/>
      <family val="3"/>
      <charset val="129"/>
      <scheme val="minor"/>
    </font>
    <font>
      <b/>
      <sz val="14"/>
      <name val="맑은 고딕"/>
      <family val="3"/>
      <charset val="129"/>
      <scheme val="minor"/>
    </font>
    <font>
      <sz val="11"/>
      <color theme="1"/>
      <name val="맑은 고딕"/>
      <family val="3"/>
      <charset val="129"/>
      <scheme val="minor"/>
    </font>
    <font>
      <sz val="12"/>
      <name val="바탕체"/>
      <family val="1"/>
      <charset val="129"/>
    </font>
    <font>
      <sz val="12"/>
      <name val="뼻뮝"/>
      <family val="1"/>
      <charset val="129"/>
    </font>
    <font>
      <sz val="10"/>
      <name val="명조"/>
      <family val="3"/>
      <charset val="129"/>
    </font>
    <font>
      <sz val="10"/>
      <name val="Arial"/>
      <family val="2"/>
    </font>
    <font>
      <b/>
      <sz val="10"/>
      <name val="Helv"/>
      <family val="2"/>
    </font>
    <font>
      <sz val="8"/>
      <name val="Arial"/>
      <family val="2"/>
    </font>
    <font>
      <b/>
      <sz val="12"/>
      <name val="Helv"/>
      <family val="2"/>
    </font>
    <font>
      <b/>
      <sz val="12"/>
      <name val="Arial"/>
      <family val="2"/>
    </font>
    <font>
      <b/>
      <sz val="11"/>
      <name val="Helv"/>
      <family val="2"/>
    </font>
    <font>
      <sz val="7"/>
      <name val="Small Fonts"/>
      <family val="2"/>
    </font>
    <font>
      <sz val="10"/>
      <name val="돋움"/>
      <family val="3"/>
      <charset val="129"/>
    </font>
    <font>
      <b/>
      <sz val="10"/>
      <color indexed="10"/>
      <name val="맑은 고딕"/>
      <family val="3"/>
      <charset val="129"/>
      <scheme val="minor"/>
    </font>
    <font>
      <b/>
      <sz val="12"/>
      <color theme="0"/>
      <name val="맑은 고딕"/>
      <family val="3"/>
      <charset val="129"/>
      <scheme val="minor"/>
    </font>
    <font>
      <b/>
      <sz val="12"/>
      <name val="맑은 고딕"/>
      <family val="3"/>
      <charset val="129"/>
      <scheme val="minor"/>
    </font>
    <font>
      <sz val="10"/>
      <color rgb="FFFF0000"/>
      <name val="맑은 고딕"/>
      <family val="3"/>
      <charset val="129"/>
      <scheme val="minor"/>
    </font>
    <font>
      <b/>
      <sz val="9"/>
      <color rgb="FFFFFF00"/>
      <name val="맑은 고딕"/>
      <family val="3"/>
      <charset val="129"/>
      <scheme val="minor"/>
    </font>
    <font>
      <sz val="10"/>
      <color rgb="FF000000"/>
      <name val="Courier New"/>
      <family val="3"/>
    </font>
    <font>
      <sz val="11"/>
      <color rgb="FFFF0000"/>
      <name val="맑은 고딕"/>
      <family val="2"/>
      <charset val="129"/>
      <scheme val="minor"/>
    </font>
    <font>
      <sz val="10"/>
      <color rgb="FF000000"/>
      <name val="맑은 고딕"/>
      <family val="3"/>
      <charset val="129"/>
    </font>
    <font>
      <b/>
      <sz val="11"/>
      <name val="맑은 고딕"/>
      <family val="3"/>
      <charset val="129"/>
    </font>
    <font>
      <sz val="11"/>
      <name val="맑은 고딕"/>
      <family val="3"/>
      <charset val="129"/>
    </font>
  </fonts>
  <fills count="19">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2" tint="-9.9948118533890809E-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hair">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5">
    <xf numFmtId="0" fontId="0" fillId="0" borderId="0"/>
    <xf numFmtId="0" fontId="8" fillId="0" borderId="0"/>
    <xf numFmtId="0" fontId="4" fillId="0" borderId="0">
      <alignment vertical="center"/>
    </xf>
    <xf numFmtId="0" fontId="4" fillId="0" borderId="0"/>
    <xf numFmtId="0" fontId="2" fillId="0" borderId="0">
      <alignment vertical="center"/>
    </xf>
    <xf numFmtId="0" fontId="15" fillId="0" borderId="0"/>
    <xf numFmtId="0" fontId="20" fillId="0" borderId="0">
      <alignment vertical="center"/>
    </xf>
    <xf numFmtId="0" fontId="20" fillId="0" borderId="0">
      <alignment vertical="center"/>
    </xf>
    <xf numFmtId="0" fontId="4" fillId="0" borderId="0"/>
    <xf numFmtId="0" fontId="4" fillId="0" borderId="0"/>
    <xf numFmtId="0" fontId="8" fillId="0" borderId="0"/>
    <xf numFmtId="0" fontId="8" fillId="0" borderId="0"/>
    <xf numFmtId="0" fontId="21" fillId="0" borderId="0"/>
    <xf numFmtId="0" fontId="8" fillId="0" borderId="0"/>
    <xf numFmtId="0" fontId="22" fillId="0" borderId="0"/>
    <xf numFmtId="0" fontId="23" fillId="0" borderId="18"/>
    <xf numFmtId="181" fontId="24" fillId="0" borderId="0" applyFont="0" applyFill="0" applyBorder="0" applyAlignment="0" applyProtection="0"/>
    <xf numFmtId="185" fontId="24" fillId="0" borderId="0" applyFont="0" applyFill="0" applyBorder="0" applyAlignment="0" applyProtection="0"/>
    <xf numFmtId="0" fontId="4" fillId="0" borderId="0"/>
    <xf numFmtId="0" fontId="4" fillId="0" borderId="0" applyFill="0" applyBorder="0" applyAlignment="0"/>
    <xf numFmtId="0" fontId="25" fillId="0" borderId="0"/>
    <xf numFmtId="176" fontId="24" fillId="0" borderId="0" applyFont="0" applyFill="0" applyBorder="0" applyAlignment="0" applyProtection="0"/>
    <xf numFmtId="182" fontId="21" fillId="0" borderId="0"/>
    <xf numFmtId="177" fontId="24" fillId="0" borderId="0" applyFont="0" applyFill="0" applyBorder="0" applyAlignment="0" applyProtection="0"/>
    <xf numFmtId="179" fontId="24" fillId="0" borderId="0" applyFont="0" applyFill="0" applyBorder="0" applyAlignment="0" applyProtection="0"/>
    <xf numFmtId="180" fontId="24" fillId="0" borderId="0" applyFont="0" applyFill="0" applyBorder="0" applyAlignment="0" applyProtection="0"/>
    <xf numFmtId="183" fontId="21" fillId="0" borderId="0"/>
    <xf numFmtId="184" fontId="21" fillId="0" borderId="0"/>
    <xf numFmtId="38" fontId="26" fillId="2" borderId="0" applyNumberFormat="0" applyBorder="0" applyAlignment="0" applyProtection="0"/>
    <xf numFmtId="0" fontId="27" fillId="0" borderId="0">
      <alignment horizontal="left"/>
    </xf>
    <xf numFmtId="0" fontId="28" fillId="0" borderId="19" applyNumberFormat="0" applyAlignment="0" applyProtection="0">
      <alignment horizontal="left" vertical="center"/>
    </xf>
    <xf numFmtId="0" fontId="28" fillId="0" borderId="8">
      <alignment horizontal="left" vertical="center"/>
    </xf>
    <xf numFmtId="10" fontId="26" fillId="7" borderId="1" applyNumberFormat="0" applyBorder="0" applyAlignment="0" applyProtection="0"/>
    <xf numFmtId="0" fontId="29" fillId="0" borderId="4"/>
    <xf numFmtId="37" fontId="30" fillId="0" borderId="0"/>
    <xf numFmtId="178" fontId="21" fillId="0" borderId="0"/>
    <xf numFmtId="0" fontId="24" fillId="0" borderId="0"/>
    <xf numFmtId="10" fontId="24" fillId="0" borderId="0" applyFont="0" applyFill="0" applyBorder="0" applyAlignment="0" applyProtection="0"/>
    <xf numFmtId="0" fontId="29" fillId="0" borderId="0"/>
    <xf numFmtId="0" fontId="4" fillId="0" borderId="0">
      <alignment vertical="center"/>
    </xf>
    <xf numFmtId="0" fontId="31" fillId="0" borderId="0">
      <alignment vertical="center"/>
    </xf>
    <xf numFmtId="0" fontId="1" fillId="0" borderId="0">
      <alignment vertical="center"/>
    </xf>
    <xf numFmtId="0" fontId="4" fillId="0" borderId="0" applyFill="0" applyBorder="0" applyAlignment="0"/>
    <xf numFmtId="0" fontId="4" fillId="0" borderId="0"/>
    <xf numFmtId="41" fontId="4" fillId="0" borderId="0" applyFont="0" applyFill="0" applyBorder="0" applyAlignment="0" applyProtection="0">
      <alignment vertical="center"/>
    </xf>
  </cellStyleXfs>
  <cellXfs count="256">
    <xf numFmtId="0" fontId="0" fillId="0" borderId="0" xfId="0"/>
    <xf numFmtId="0" fontId="7" fillId="0" borderId="0" xfId="0" applyFont="1"/>
    <xf numFmtId="0" fontId="7" fillId="0" borderId="0" xfId="0" applyFont="1" applyAlignment="1">
      <alignment horizontal="left" vertical="center"/>
    </xf>
    <xf numFmtId="0" fontId="6" fillId="0" borderId="0" xfId="0" applyFont="1"/>
    <xf numFmtId="0" fontId="5" fillId="0" borderId="0" xfId="0" applyFont="1"/>
    <xf numFmtId="0" fontId="5" fillId="0" borderId="0" xfId="0" applyFont="1" applyAlignment="1">
      <alignment vertical="center"/>
    </xf>
    <xf numFmtId="0" fontId="2" fillId="0" borderId="0" xfId="4">
      <alignment vertical="center"/>
    </xf>
    <xf numFmtId="0" fontId="11" fillId="0" borderId="0" xfId="3" applyFont="1" applyBorder="1" applyAlignment="1">
      <alignment vertical="center"/>
    </xf>
    <xf numFmtId="0" fontId="11" fillId="0" borderId="0" xfId="3" applyFont="1" applyBorder="1" applyAlignment="1">
      <alignment vertical="center" wrapText="1"/>
    </xf>
    <xf numFmtId="0" fontId="11" fillId="0" borderId="0" xfId="3" applyFont="1" applyBorder="1" applyAlignment="1">
      <alignment horizontal="center" vertical="center" wrapText="1"/>
    </xf>
    <xf numFmtId="0" fontId="12" fillId="2" borderId="1" xfId="3" applyFont="1" applyFill="1" applyBorder="1" applyAlignment="1">
      <alignment horizontal="center" vertical="center" wrapText="1"/>
    </xf>
    <xf numFmtId="0" fontId="11" fillId="0" borderId="1" xfId="3" applyFont="1" applyBorder="1" applyAlignment="1">
      <alignment horizontal="center" vertical="center" wrapText="1"/>
    </xf>
    <xf numFmtId="14" fontId="11" fillId="0" borderId="1" xfId="3" applyNumberFormat="1" applyFont="1" applyBorder="1" applyAlignment="1">
      <alignment horizontal="center" vertical="center" wrapText="1"/>
    </xf>
    <xf numFmtId="0" fontId="11" fillId="0" borderId="1" xfId="3" applyFont="1" applyBorder="1" applyAlignment="1">
      <alignment horizontal="left" vertical="center" wrapText="1"/>
    </xf>
    <xf numFmtId="0" fontId="14" fillId="0" borderId="0" xfId="4" applyFont="1">
      <alignment vertical="center"/>
    </xf>
    <xf numFmtId="0" fontId="11" fillId="0" borderId="0" xfId="5" applyFont="1" applyAlignment="1">
      <alignment vertical="center"/>
    </xf>
    <xf numFmtId="0" fontId="18" fillId="0" borderId="1" xfId="43" applyFont="1" applyFill="1" applyBorder="1" applyAlignment="1">
      <alignment horizontal="left" vertical="center"/>
    </xf>
    <xf numFmtId="0" fontId="16" fillId="0" borderId="1" xfId="43" applyFont="1" applyFill="1" applyBorder="1" applyAlignment="1">
      <alignment horizontal="center" vertical="center"/>
    </xf>
    <xf numFmtId="0" fontId="18" fillId="0" borderId="1" xfId="43" applyFont="1" applyBorder="1" applyAlignment="1">
      <alignment horizontal="left" vertical="center"/>
    </xf>
    <xf numFmtId="0" fontId="16" fillId="0" borderId="1" xfId="43" applyFont="1" applyBorder="1" applyAlignment="1">
      <alignment horizontal="center" vertical="center"/>
    </xf>
    <xf numFmtId="0" fontId="18" fillId="10" borderId="1" xfId="43" applyFont="1" applyFill="1" applyBorder="1" applyAlignment="1">
      <alignment horizontal="center"/>
    </xf>
    <xf numFmtId="0" fontId="17" fillId="9" borderId="1" xfId="0" applyFont="1" applyFill="1" applyBorder="1" applyAlignment="1">
      <alignment horizontal="center" vertical="top" wrapText="1"/>
    </xf>
    <xf numFmtId="0" fontId="17" fillId="9" borderId="1" xfId="0" applyFont="1" applyFill="1" applyBorder="1" applyAlignment="1">
      <alignment horizontal="left" vertical="top"/>
    </xf>
    <xf numFmtId="0" fontId="17" fillId="9" borderId="1" xfId="0" applyFont="1" applyFill="1" applyBorder="1" applyAlignment="1">
      <alignment vertical="top" wrapText="1"/>
    </xf>
    <xf numFmtId="0" fontId="17" fillId="9" borderId="1" xfId="0" applyFont="1" applyFill="1" applyBorder="1" applyAlignment="1">
      <alignment horizontal="left" vertical="top" wrapText="1"/>
    </xf>
    <xf numFmtId="0" fontId="17" fillId="9" borderId="1" xfId="0" applyFont="1" applyFill="1" applyBorder="1" applyAlignment="1">
      <alignment horizontal="center"/>
    </xf>
    <xf numFmtId="0" fontId="12" fillId="9" borderId="1" xfId="0" applyFont="1" applyFill="1" applyBorder="1" applyAlignment="1">
      <alignment horizontal="center"/>
    </xf>
    <xf numFmtId="0" fontId="12" fillId="4"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8" borderId="1" xfId="0" applyFont="1" applyFill="1" applyBorder="1" applyAlignment="1">
      <alignment horizontal="center" vertical="center"/>
    </xf>
    <xf numFmtId="0" fontId="11" fillId="0" borderId="0" xfId="5" applyFont="1" applyBorder="1" applyAlignment="1">
      <alignment vertical="center"/>
    </xf>
    <xf numFmtId="0" fontId="12" fillId="11" borderId="5" xfId="0" applyFont="1" applyFill="1" applyBorder="1" applyAlignment="1">
      <alignment horizontal="center" vertical="center"/>
    </xf>
    <xf numFmtId="0" fontId="12" fillId="8" borderId="6" xfId="0" applyFont="1" applyFill="1" applyBorder="1" applyAlignment="1">
      <alignment horizontal="center" vertical="center"/>
    </xf>
    <xf numFmtId="0" fontId="12" fillId="9" borderId="6" xfId="0" applyFont="1" applyFill="1" applyBorder="1" applyAlignment="1">
      <alignment horizontal="center"/>
    </xf>
    <xf numFmtId="0" fontId="17" fillId="9" borderId="5" xfId="0" applyFont="1" applyFill="1" applyBorder="1" applyAlignment="1">
      <alignment vertical="top" wrapText="1"/>
    </xf>
    <xf numFmtId="0" fontId="11" fillId="4" borderId="1" xfId="0" applyFont="1" applyFill="1" applyBorder="1" applyAlignment="1">
      <alignment horizontal="center" vertical="center"/>
    </xf>
    <xf numFmtId="0" fontId="17" fillId="0" borderId="1" xfId="0" applyFont="1" applyFill="1" applyBorder="1" applyAlignment="1">
      <alignment horizontal="center" vertical="top" wrapText="1"/>
    </xf>
    <xf numFmtId="0" fontId="17" fillId="0" borderId="1" xfId="0" applyFont="1" applyFill="1" applyBorder="1" applyAlignment="1">
      <alignment horizontal="center" vertical="center" wrapText="1"/>
    </xf>
    <xf numFmtId="0" fontId="17" fillId="0" borderId="1" xfId="0" applyFont="1" applyFill="1" applyBorder="1" applyAlignment="1">
      <alignment horizontal="left" vertical="center"/>
    </xf>
    <xf numFmtId="0" fontId="17" fillId="0" borderId="1" xfId="0" applyFont="1" applyFill="1" applyBorder="1" applyAlignment="1">
      <alignment horizontal="center" vertical="center"/>
    </xf>
    <xf numFmtId="0" fontId="17"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left" vertical="top"/>
    </xf>
    <xf numFmtId="0" fontId="17" fillId="0" borderId="1" xfId="0" applyFont="1" applyFill="1" applyBorder="1" applyAlignment="1">
      <alignment horizontal="left" vertical="top" wrapText="1"/>
    </xf>
    <xf numFmtId="0" fontId="17" fillId="0" borderId="1" xfId="0" applyFont="1" applyFill="1" applyBorder="1" applyAlignment="1">
      <alignment horizontal="center"/>
    </xf>
    <xf numFmtId="0" fontId="12" fillId="0" borderId="1" xfId="0" applyFont="1" applyFill="1" applyBorder="1" applyAlignment="1">
      <alignment horizontal="center" vertical="center"/>
    </xf>
    <xf numFmtId="0" fontId="12" fillId="0" borderId="6" xfId="0" applyFont="1" applyFill="1" applyBorder="1" applyAlignment="1">
      <alignment horizontal="center"/>
    </xf>
    <xf numFmtId="0" fontId="17" fillId="0" borderId="5" xfId="0" applyFont="1" applyFill="1" applyBorder="1" applyAlignment="1">
      <alignment vertical="center"/>
    </xf>
    <xf numFmtId="0" fontId="17" fillId="0" borderId="5" xfId="0" applyFont="1" applyFill="1" applyBorder="1" applyAlignment="1">
      <alignment vertical="center" wrapText="1"/>
    </xf>
    <xf numFmtId="0" fontId="12" fillId="0" borderId="6" xfId="0" applyFont="1" applyFill="1" applyBorder="1" applyAlignment="1">
      <alignment horizontal="center" vertical="center"/>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top" wrapText="1"/>
    </xf>
    <xf numFmtId="0" fontId="17" fillId="0" borderId="1" xfId="0" applyFont="1" applyFill="1" applyBorder="1" applyAlignment="1">
      <alignment horizontal="center" vertical="top"/>
    </xf>
    <xf numFmtId="0" fontId="12" fillId="0" borderId="1" xfId="0" applyFont="1" applyFill="1" applyBorder="1" applyAlignment="1">
      <alignment horizontal="center" vertical="top"/>
    </xf>
    <xf numFmtId="0" fontId="12" fillId="0" borderId="6" xfId="0" applyFont="1" applyFill="1" applyBorder="1" applyAlignment="1">
      <alignment horizontal="center" vertical="top"/>
    </xf>
    <xf numFmtId="0" fontId="12" fillId="0" borderId="1" xfId="0" applyFont="1" applyFill="1" applyBorder="1" applyAlignment="1">
      <alignment horizontal="center"/>
    </xf>
    <xf numFmtId="0" fontId="17" fillId="0" borderId="1" xfId="0" applyFont="1" applyFill="1" applyBorder="1" applyAlignment="1">
      <alignment vertical="top"/>
    </xf>
    <xf numFmtId="0" fontId="17" fillId="0" borderId="1" xfId="0" applyFont="1" applyFill="1" applyBorder="1" applyAlignment="1">
      <alignment vertical="top" wrapText="1"/>
    </xf>
    <xf numFmtId="0" fontId="17" fillId="0" borderId="5" xfId="0" applyFont="1" applyFill="1" applyBorder="1" applyAlignment="1">
      <alignment vertical="top"/>
    </xf>
    <xf numFmtId="0" fontId="17" fillId="0" borderId="5" xfId="0" applyFont="1" applyFill="1" applyBorder="1" applyAlignment="1">
      <alignment vertical="top" wrapText="1"/>
    </xf>
    <xf numFmtId="0" fontId="12" fillId="12" borderId="5"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6" xfId="0" applyFont="1" applyFill="1" applyBorder="1" applyAlignment="1">
      <alignment horizontal="center" vertical="center"/>
    </xf>
    <xf numFmtId="0" fontId="17" fillId="9" borderId="5" xfId="0" applyFont="1" applyFill="1" applyBorder="1" applyAlignment="1">
      <alignment vertical="center" wrapText="1"/>
    </xf>
    <xf numFmtId="0" fontId="17" fillId="13" borderId="1" xfId="0" applyFont="1" applyFill="1" applyBorder="1" applyAlignment="1">
      <alignment horizontal="left" vertical="top" wrapText="1"/>
    </xf>
    <xf numFmtId="0" fontId="17" fillId="9"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7" fillId="13" borderId="1" xfId="0" applyFont="1" applyFill="1" applyBorder="1" applyAlignment="1">
      <alignment horizontal="center" vertical="top" wrapText="1"/>
    </xf>
    <xf numFmtId="0" fontId="12" fillId="13" borderId="1" xfId="0" applyFont="1" applyFill="1" applyBorder="1" applyAlignment="1">
      <alignment horizontal="center" vertical="center"/>
    </xf>
    <xf numFmtId="0" fontId="12" fillId="13" borderId="6" xfId="0" applyFont="1" applyFill="1" applyBorder="1" applyAlignment="1">
      <alignment horizontal="center"/>
    </xf>
    <xf numFmtId="0" fontId="12" fillId="9" borderId="1" xfId="0" applyFont="1" applyFill="1" applyBorder="1" applyAlignment="1">
      <alignment horizontal="center" vertical="center"/>
    </xf>
    <xf numFmtId="0" fontId="17" fillId="13" borderId="6"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17" fillId="13" borderId="11" xfId="0" applyFont="1" applyFill="1" applyBorder="1" applyAlignment="1">
      <alignment horizontal="left" vertical="top" wrapText="1"/>
    </xf>
    <xf numFmtId="0" fontId="17" fillId="13" borderId="11" xfId="0" applyFont="1" applyFill="1" applyBorder="1" applyAlignment="1">
      <alignment horizontal="center" vertical="center" wrapText="1"/>
    </xf>
    <xf numFmtId="0" fontId="17" fillId="13" borderId="12" xfId="0" applyFont="1" applyFill="1" applyBorder="1" applyAlignment="1">
      <alignment horizontal="center" vertical="center" wrapText="1"/>
    </xf>
    <xf numFmtId="0" fontId="17" fillId="13" borderId="5" xfId="0" applyFont="1" applyFill="1" applyBorder="1" applyAlignment="1">
      <alignment horizontal="left" vertical="top" wrapText="1"/>
    </xf>
    <xf numFmtId="0" fontId="17" fillId="9" borderId="5" xfId="0" applyFont="1" applyFill="1" applyBorder="1" applyAlignment="1">
      <alignment horizontal="left" vertical="top" wrapText="1"/>
    </xf>
    <xf numFmtId="0" fontId="17" fillId="13" borderId="14" xfId="0" applyFont="1" applyFill="1" applyBorder="1" applyAlignment="1">
      <alignment horizontal="left" vertical="top" wrapText="1"/>
    </xf>
    <xf numFmtId="0" fontId="17" fillId="13" borderId="11" xfId="0" applyFont="1" applyFill="1" applyBorder="1" applyAlignment="1">
      <alignment horizontal="center" vertical="top" wrapText="1"/>
    </xf>
    <xf numFmtId="0" fontId="12" fillId="13" borderId="11" xfId="0" applyFont="1" applyFill="1" applyBorder="1" applyAlignment="1">
      <alignment horizontal="center" vertical="center"/>
    </xf>
    <xf numFmtId="0" fontId="12" fillId="13" borderId="12" xfId="0" applyFont="1" applyFill="1" applyBorder="1" applyAlignment="1">
      <alignment horizontal="center"/>
    </xf>
    <xf numFmtId="0" fontId="17" fillId="13" borderId="5" xfId="0" applyFont="1" applyFill="1" applyBorder="1" applyAlignment="1">
      <alignment vertical="center" wrapText="1"/>
    </xf>
    <xf numFmtId="0" fontId="17" fillId="13" borderId="14" xfId="0" applyFont="1" applyFill="1" applyBorder="1" applyAlignment="1">
      <alignment vertical="center" wrapText="1"/>
    </xf>
    <xf numFmtId="0" fontId="37" fillId="0" borderId="0" xfId="0" applyFont="1"/>
    <xf numFmtId="0" fontId="17" fillId="14" borderId="1" xfId="0" applyFont="1" applyFill="1" applyBorder="1" applyAlignment="1">
      <alignment horizontal="left" vertical="center"/>
    </xf>
    <xf numFmtId="0" fontId="17" fillId="14" borderId="1" xfId="0" applyFont="1" applyFill="1" applyBorder="1" applyAlignment="1">
      <alignment horizontal="center" vertical="center" wrapText="1"/>
    </xf>
    <xf numFmtId="0" fontId="17" fillId="14" borderId="1" xfId="0" applyFont="1" applyFill="1" applyBorder="1" applyAlignment="1">
      <alignment horizontal="left" vertical="center" wrapText="1"/>
    </xf>
    <xf numFmtId="0" fontId="0" fillId="0" borderId="0" xfId="0" applyAlignment="1">
      <alignment vertical="center"/>
    </xf>
    <xf numFmtId="0" fontId="0" fillId="15" borderId="0" xfId="0" applyFill="1" applyAlignment="1">
      <alignment horizontal="center" vertical="center"/>
    </xf>
    <xf numFmtId="0" fontId="0" fillId="15" borderId="1" xfId="0" applyFill="1" applyBorder="1" applyAlignment="1">
      <alignment horizontal="center" vertical="center"/>
    </xf>
    <xf numFmtId="0" fontId="0" fillId="0" borderId="2" xfId="0" applyBorder="1" applyAlignment="1">
      <alignment horizontal="center" vertical="center"/>
    </xf>
    <xf numFmtId="41" fontId="0" fillId="0" borderId="1" xfId="44" applyFont="1" applyBorder="1">
      <alignment vertical="center"/>
    </xf>
    <xf numFmtId="0" fontId="0" fillId="0" borderId="1" xfId="0" applyBorder="1"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1" fontId="0" fillId="0" borderId="0" xfId="0" applyNumberFormat="1" applyAlignment="1">
      <alignment vertical="center"/>
    </xf>
    <xf numFmtId="0" fontId="0" fillId="0" borderId="1" xfId="0" applyBorder="1" applyAlignment="1">
      <alignment vertical="center"/>
    </xf>
    <xf numFmtId="49" fontId="0" fillId="0" borderId="1" xfId="44" applyNumberFormat="1" applyFont="1" applyBorder="1" applyAlignment="1">
      <alignment horizontal="left" vertical="center"/>
    </xf>
    <xf numFmtId="0" fontId="0" fillId="16" borderId="1" xfId="0" applyFill="1" applyBorder="1" applyAlignment="1">
      <alignment horizontal="center" vertical="center"/>
    </xf>
    <xf numFmtId="41" fontId="0" fillId="0" borderId="0" xfId="0" applyNumberFormat="1" applyAlignment="1">
      <alignment vertical="center"/>
    </xf>
    <xf numFmtId="0" fontId="0" fillId="14" borderId="2" xfId="0" applyFill="1" applyBorder="1" applyAlignment="1">
      <alignment horizontal="center" vertical="center"/>
    </xf>
    <xf numFmtId="41" fontId="0" fillId="14" borderId="1" xfId="44" applyFont="1" applyFill="1" applyBorder="1">
      <alignment vertical="center"/>
    </xf>
    <xf numFmtId="0" fontId="0" fillId="14" borderId="1" xfId="0" applyFill="1" applyBorder="1" applyAlignment="1">
      <alignment horizontal="center" vertical="center"/>
    </xf>
    <xf numFmtId="41" fontId="0" fillId="0" borderId="0" xfId="44" applyFont="1">
      <alignment vertical="center"/>
    </xf>
    <xf numFmtId="43" fontId="0" fillId="0" borderId="0" xfId="0" applyNumberFormat="1" applyAlignment="1">
      <alignment vertical="center"/>
    </xf>
    <xf numFmtId="0" fontId="0" fillId="15" borderId="2" xfId="0" applyFill="1" applyBorder="1" applyAlignment="1">
      <alignment horizontal="center" vertical="center"/>
    </xf>
    <xf numFmtId="41" fontId="0" fillId="15" borderId="1" xfId="44" applyFont="1" applyFill="1" applyBorder="1">
      <alignment vertical="center"/>
    </xf>
    <xf numFmtId="0" fontId="0" fillId="15" borderId="1" xfId="0" applyFill="1" applyBorder="1" applyAlignment="1">
      <alignment vertical="center"/>
    </xf>
    <xf numFmtId="186" fontId="0" fillId="0" borderId="0" xfId="0" applyNumberFormat="1" applyAlignment="1">
      <alignment vertical="center"/>
    </xf>
    <xf numFmtId="0" fontId="0" fillId="0" borderId="0" xfId="0" applyAlignment="1">
      <alignment horizontal="center" vertical="center"/>
    </xf>
    <xf numFmtId="0" fontId="0" fillId="10" borderId="0" xfId="0" applyFill="1" applyAlignment="1">
      <alignment vertical="center"/>
    </xf>
    <xf numFmtId="3" fontId="0" fillId="0" borderId="0" xfId="0" applyNumberFormat="1" applyAlignment="1">
      <alignment vertical="center"/>
    </xf>
    <xf numFmtId="41" fontId="0" fillId="10" borderId="0" xfId="44" applyFont="1" applyFill="1">
      <alignment vertical="center"/>
    </xf>
    <xf numFmtId="0" fontId="0" fillId="14" borderId="0" xfId="0" applyFill="1" applyAlignment="1">
      <alignment vertical="center"/>
    </xf>
    <xf numFmtId="49" fontId="0" fillId="17" borderId="1" xfId="0" applyNumberFormat="1" applyFill="1" applyBorder="1" applyAlignment="1">
      <alignment vertical="center"/>
    </xf>
    <xf numFmtId="49" fontId="38" fillId="17" borderId="0" xfId="0" applyNumberFormat="1" applyFont="1" applyFill="1" applyAlignment="1">
      <alignment vertical="center"/>
    </xf>
    <xf numFmtId="49" fontId="0" fillId="0" borderId="0" xfId="0" applyNumberFormat="1" applyAlignment="1">
      <alignment vertical="center"/>
    </xf>
    <xf numFmtId="49" fontId="0" fillId="0" borderId="1" xfId="0" applyNumberFormat="1" applyFill="1" applyBorder="1" applyAlignment="1">
      <alignment horizontal="center" vertical="center"/>
    </xf>
    <xf numFmtId="49" fontId="0" fillId="0" borderId="1" xfId="0" applyNumberFormat="1" applyFill="1" applyBorder="1" applyAlignment="1">
      <alignment vertical="center"/>
    </xf>
    <xf numFmtId="49" fontId="0" fillId="0" borderId="0" xfId="0" applyNumberFormat="1" applyFill="1" applyAlignment="1">
      <alignment vertical="center"/>
    </xf>
    <xf numFmtId="0" fontId="0" fillId="14" borderId="0" xfId="0" applyFill="1"/>
    <xf numFmtId="0" fontId="17" fillId="0" borderId="26" xfId="0" applyFont="1" applyFill="1" applyBorder="1" applyAlignment="1">
      <alignment horizontal="center" vertical="top" wrapText="1"/>
    </xf>
    <xf numFmtId="187" fontId="0" fillId="0" borderId="1" xfId="0" applyNumberFormat="1" applyFill="1" applyBorder="1" applyAlignment="1">
      <alignment vertical="center"/>
    </xf>
    <xf numFmtId="0" fontId="0" fillId="0" borderId="1" xfId="0" applyNumberFormat="1" applyFill="1" applyBorder="1" applyAlignment="1">
      <alignment vertical="center"/>
    </xf>
    <xf numFmtId="41" fontId="0" fillId="0" borderId="0" xfId="44" applyFont="1" applyAlignment="1">
      <alignment vertical="center"/>
    </xf>
    <xf numFmtId="0" fontId="39" fillId="0" borderId="0" xfId="0" applyFont="1"/>
    <xf numFmtId="0" fontId="17" fillId="0" borderId="26" xfId="0" applyFont="1" applyFill="1" applyBorder="1" applyAlignment="1">
      <alignment horizontal="center" vertical="top" wrapText="1"/>
    </xf>
    <xf numFmtId="0" fontId="12" fillId="0" borderId="6" xfId="0" quotePrefix="1" applyFont="1" applyFill="1" applyBorder="1" applyAlignment="1">
      <alignment horizontal="center"/>
    </xf>
    <xf numFmtId="0" fontId="5" fillId="0" borderId="0" xfId="0" applyFont="1" applyAlignment="1">
      <alignment horizontal="left" vertical="center"/>
    </xf>
    <xf numFmtId="0" fontId="17" fillId="14" borderId="1" xfId="3" applyFont="1" applyFill="1" applyBorder="1" applyAlignment="1">
      <alignment horizontal="left" vertical="top"/>
    </xf>
    <xf numFmtId="0" fontId="17" fillId="0" borderId="1" xfId="3" applyFont="1" applyFill="1" applyBorder="1" applyAlignment="1">
      <alignment horizontal="center" vertical="top" wrapText="1"/>
    </xf>
    <xf numFmtId="0" fontId="17" fillId="0" borderId="1" xfId="3" applyFont="1" applyFill="1" applyBorder="1" applyAlignment="1">
      <alignment horizontal="left" vertical="center"/>
    </xf>
    <xf numFmtId="0" fontId="17" fillId="0" borderId="1" xfId="3" applyFont="1" applyFill="1" applyBorder="1" applyAlignment="1">
      <alignment horizontal="center" vertical="center"/>
    </xf>
    <xf numFmtId="0" fontId="17" fillId="0" borderId="1" xfId="3" applyFont="1" applyFill="1" applyBorder="1" applyAlignment="1">
      <alignment horizontal="center"/>
    </xf>
    <xf numFmtId="0" fontId="17" fillId="14" borderId="1" xfId="0" applyFont="1" applyFill="1" applyBorder="1" applyAlignment="1">
      <alignment vertical="center" wrapText="1"/>
    </xf>
    <xf numFmtId="0" fontId="17" fillId="0" borderId="1" xfId="3" applyFont="1" applyFill="1" applyBorder="1" applyAlignment="1">
      <alignment horizontal="center" vertical="center" wrapText="1"/>
    </xf>
    <xf numFmtId="0" fontId="17" fillId="0" borderId="1" xfId="3" applyFont="1" applyFill="1" applyBorder="1" applyAlignment="1">
      <alignment horizontal="left" vertical="center" wrapText="1"/>
    </xf>
    <xf numFmtId="0" fontId="17" fillId="14" borderId="1" xfId="0" applyFont="1" applyFill="1" applyBorder="1" applyAlignment="1">
      <alignment vertical="top"/>
    </xf>
    <xf numFmtId="0" fontId="10" fillId="3" borderId="0" xfId="3" applyFont="1" applyFill="1" applyAlignment="1">
      <alignment horizontal="center" vertical="center"/>
    </xf>
    <xf numFmtId="0" fontId="16" fillId="0" borderId="2" xfId="43" applyFont="1" applyFill="1" applyBorder="1" applyAlignment="1">
      <alignment horizontal="left" vertical="center" wrapText="1"/>
    </xf>
    <xf numFmtId="0" fontId="16" fillId="0" borderId="8" xfId="43" applyFont="1" applyFill="1" applyBorder="1" applyAlignment="1">
      <alignment horizontal="left" vertical="center" wrapText="1"/>
    </xf>
    <xf numFmtId="0" fontId="16" fillId="0" borderId="9" xfId="43" applyFont="1" applyFill="1" applyBorder="1" applyAlignment="1">
      <alignment horizontal="left" vertical="center" wrapText="1"/>
    </xf>
    <xf numFmtId="0" fontId="16" fillId="0" borderId="2" xfId="43" applyFont="1" applyBorder="1" applyAlignment="1">
      <alignment horizontal="left" vertical="center" wrapText="1"/>
    </xf>
    <xf numFmtId="0" fontId="16" fillId="0" borderId="8" xfId="43" applyFont="1" applyBorder="1" applyAlignment="1">
      <alignment horizontal="left" vertical="center" wrapText="1"/>
    </xf>
    <xf numFmtId="0" fontId="16" fillId="0" borderId="9" xfId="43" applyFont="1" applyBorder="1" applyAlignment="1">
      <alignment horizontal="left" vertical="center" wrapText="1"/>
    </xf>
    <xf numFmtId="0" fontId="16" fillId="0" borderId="10" xfId="43" applyFont="1" applyFill="1" applyBorder="1" applyAlignment="1">
      <alignment horizontal="center" vertical="center"/>
    </xf>
    <xf numFmtId="0" fontId="16" fillId="0" borderId="7" xfId="0" applyFont="1" applyBorder="1" applyAlignment="1">
      <alignment horizontal="center" vertical="center"/>
    </xf>
    <xf numFmtId="0" fontId="18" fillId="0" borderId="10" xfId="43" applyFont="1" applyFill="1" applyBorder="1" applyAlignment="1">
      <alignment horizontal="left" vertical="center"/>
    </xf>
    <xf numFmtId="0" fontId="16" fillId="0" borderId="7" xfId="0" applyFont="1" applyBorder="1" applyAlignment="1">
      <alignment vertical="center"/>
    </xf>
    <xf numFmtId="0" fontId="16" fillId="0" borderId="8" xfId="0" applyFont="1" applyBorder="1" applyAlignment="1">
      <alignment vertical="center" wrapText="1"/>
    </xf>
    <xf numFmtId="0" fontId="16" fillId="0" borderId="9" xfId="0" applyFont="1" applyBorder="1" applyAlignment="1">
      <alignment vertical="center" wrapText="1"/>
    </xf>
    <xf numFmtId="0" fontId="18" fillId="10" borderId="2" xfId="43" applyFont="1" applyFill="1" applyBorder="1" applyAlignment="1">
      <alignment horizontal="center"/>
    </xf>
    <xf numFmtId="0" fontId="18" fillId="10" borderId="8" xfId="43" applyFont="1" applyFill="1" applyBorder="1" applyAlignment="1">
      <alignment horizontal="center"/>
    </xf>
    <xf numFmtId="0" fontId="18" fillId="10" borderId="9" xfId="43" applyFont="1" applyFill="1" applyBorder="1" applyAlignment="1">
      <alignment horizontal="center"/>
    </xf>
    <xf numFmtId="0" fontId="19" fillId="6" borderId="15" xfId="5" applyFont="1" applyFill="1" applyBorder="1" applyAlignment="1">
      <alignment horizontal="center" vertical="center" wrapText="1"/>
    </xf>
    <xf numFmtId="0" fontId="19" fillId="6" borderId="3" xfId="5" applyFont="1" applyFill="1" applyBorder="1" applyAlignment="1">
      <alignment horizontal="center" vertical="center" wrapText="1"/>
    </xf>
    <xf numFmtId="0" fontId="19" fillId="6" borderId="13" xfId="5" applyFont="1" applyFill="1" applyBorder="1" applyAlignment="1">
      <alignment horizontal="center" vertical="center" wrapText="1"/>
    </xf>
    <xf numFmtId="0" fontId="12" fillId="4" borderId="14" xfId="0" applyFont="1" applyFill="1" applyBorder="1" applyAlignment="1">
      <alignment horizontal="center" vertical="center"/>
    </xf>
    <xf numFmtId="0" fontId="12" fillId="4" borderId="11" xfId="0" applyFont="1" applyFill="1" applyBorder="1" applyAlignment="1">
      <alignment horizontal="center" vertical="center"/>
    </xf>
    <xf numFmtId="0" fontId="11" fillId="0" borderId="30" xfId="0" applyFont="1" applyBorder="1" applyAlignment="1">
      <alignment horizontal="left" vertical="center"/>
    </xf>
    <xf numFmtId="0" fontId="11" fillId="0" borderId="31" xfId="0" applyFont="1" applyBorder="1" applyAlignment="1">
      <alignment horizontal="left" vertical="center"/>
    </xf>
    <xf numFmtId="0" fontId="11" fillId="0" borderId="32" xfId="0" applyFont="1" applyBorder="1" applyAlignment="1">
      <alignment horizontal="left" vertical="center"/>
    </xf>
    <xf numFmtId="0" fontId="12" fillId="4" borderId="5"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left" vertical="center"/>
    </xf>
    <xf numFmtId="0" fontId="12" fillId="4" borderId="8" xfId="0" applyFont="1" applyFill="1" applyBorder="1" applyAlignment="1">
      <alignment horizontal="left" vertical="center"/>
    </xf>
    <xf numFmtId="0" fontId="12" fillId="4" borderId="16" xfId="0" applyFont="1" applyFill="1" applyBorder="1" applyAlignment="1">
      <alignment horizontal="left" vertical="center"/>
    </xf>
    <xf numFmtId="0" fontId="11" fillId="0" borderId="2" xfId="0" applyFont="1" applyBorder="1" applyAlignment="1">
      <alignment horizontal="left" vertical="center"/>
    </xf>
    <xf numFmtId="0" fontId="11" fillId="0" borderId="8" xfId="0" applyFont="1" applyBorder="1" applyAlignment="1">
      <alignment horizontal="left" vertical="center"/>
    </xf>
    <xf numFmtId="0" fontId="11" fillId="0" borderId="16" xfId="0" applyFont="1" applyBorder="1" applyAlignment="1">
      <alignment horizontal="left" vertical="center"/>
    </xf>
    <xf numFmtId="0" fontId="12" fillId="4" borderId="1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9" xfId="0" applyFont="1" applyFill="1" applyBorder="1" applyAlignment="1">
      <alignment horizontal="center" vertical="center"/>
    </xf>
    <xf numFmtId="0" fontId="35" fillId="0" borderId="2" xfId="0" applyFont="1" applyBorder="1" applyAlignment="1">
      <alignment horizontal="left" vertical="center" wrapText="1"/>
    </xf>
    <xf numFmtId="0" fontId="35" fillId="0" borderId="8" xfId="0" applyFont="1" applyBorder="1" applyAlignment="1">
      <alignment horizontal="left" vertical="center" wrapText="1"/>
    </xf>
    <xf numFmtId="0" fontId="35" fillId="0" borderId="16" xfId="0" applyFont="1" applyBorder="1" applyAlignment="1">
      <alignment horizontal="left" vertical="center" wrapText="1"/>
    </xf>
    <xf numFmtId="0" fontId="12" fillId="4" borderId="5" xfId="0" applyFont="1" applyFill="1" applyBorder="1" applyAlignment="1">
      <alignment horizontal="center" vertical="center"/>
    </xf>
    <xf numFmtId="0" fontId="12" fillId="4" borderId="1" xfId="0" applyFont="1" applyFill="1" applyBorder="1" applyAlignment="1">
      <alignment horizontal="center" vertical="center"/>
    </xf>
    <xf numFmtId="0" fontId="36" fillId="0" borderId="17" xfId="0" applyFont="1" applyFill="1" applyBorder="1" applyAlignment="1">
      <alignment horizontal="left" wrapText="1"/>
    </xf>
    <xf numFmtId="0" fontId="36" fillId="0" borderId="8" xfId="0" applyFont="1" applyFill="1" applyBorder="1" applyAlignment="1">
      <alignment horizontal="left" wrapText="1"/>
    </xf>
    <xf numFmtId="0" fontId="36" fillId="0" borderId="16" xfId="0" applyFont="1" applyFill="1" applyBorder="1" applyAlignment="1">
      <alignment horizontal="left" wrapText="1"/>
    </xf>
    <xf numFmtId="0" fontId="34" fillId="11" borderId="5" xfId="0" applyFont="1" applyFill="1" applyBorder="1" applyAlignment="1">
      <alignment horizontal="center" vertical="center"/>
    </xf>
    <xf numFmtId="0" fontId="34" fillId="11" borderId="1" xfId="0" applyFont="1" applyFill="1" applyBorder="1" applyAlignment="1">
      <alignment horizontal="center" vertical="center"/>
    </xf>
    <xf numFmtId="0" fontId="18" fillId="9" borderId="1" xfId="0" applyFont="1" applyFill="1" applyBorder="1" applyAlignment="1">
      <alignment horizontal="center"/>
    </xf>
    <xf numFmtId="0" fontId="34" fillId="8" borderId="1" xfId="0" applyFont="1" applyFill="1" applyBorder="1" applyAlignment="1">
      <alignment horizontal="center" vertical="center"/>
    </xf>
    <xf numFmtId="0" fontId="16" fillId="9" borderId="1" xfId="0" applyFont="1" applyFill="1" applyBorder="1" applyAlignment="1">
      <alignment horizontal="center"/>
    </xf>
    <xf numFmtId="0" fontId="16" fillId="9" borderId="6" xfId="0" applyFont="1" applyFill="1" applyBorder="1" applyAlignment="1">
      <alignment horizontal="center"/>
    </xf>
    <xf numFmtId="0" fontId="33" fillId="5" borderId="15" xfId="0" applyFont="1" applyFill="1" applyBorder="1" applyAlignment="1">
      <alignment horizontal="center" vertical="center"/>
    </xf>
    <xf numFmtId="0" fontId="33" fillId="5" borderId="3" xfId="0" applyFont="1" applyFill="1" applyBorder="1" applyAlignment="1">
      <alignment horizontal="center" vertical="center"/>
    </xf>
    <xf numFmtId="0" fontId="33" fillId="0" borderId="25" xfId="0" applyFont="1" applyFill="1" applyBorder="1" applyAlignment="1">
      <alignment horizontal="center" vertical="center"/>
    </xf>
    <xf numFmtId="0" fontId="33" fillId="0" borderId="0" xfId="0" applyFont="1" applyFill="1" applyBorder="1" applyAlignment="1">
      <alignment horizontal="center" vertical="center"/>
    </xf>
    <xf numFmtId="0" fontId="33" fillId="5" borderId="13" xfId="0" applyFont="1" applyFill="1" applyBorder="1" applyAlignment="1">
      <alignment horizontal="center" vertical="center"/>
    </xf>
    <xf numFmtId="0" fontId="12" fillId="9" borderId="5" xfId="0" applyFont="1" applyFill="1" applyBorder="1" applyAlignment="1">
      <alignment horizontal="left" vertical="center" wrapText="1"/>
    </xf>
    <xf numFmtId="0" fontId="18" fillId="9" borderId="1" xfId="0" applyFont="1" applyFill="1" applyBorder="1"/>
    <xf numFmtId="0" fontId="11" fillId="0" borderId="1" xfId="0" applyFont="1" applyFill="1" applyBorder="1" applyAlignment="1">
      <alignment horizontal="left" vertical="center"/>
    </xf>
    <xf numFmtId="0" fontId="16" fillId="0" borderId="1" xfId="0" applyFont="1" applyFill="1" applyBorder="1"/>
    <xf numFmtId="0" fontId="12" fillId="9" borderId="1" xfId="0" applyFont="1" applyFill="1" applyBorder="1" applyAlignment="1">
      <alignment horizontal="left" vertical="center"/>
    </xf>
    <xf numFmtId="0" fontId="11" fillId="0" borderId="6" xfId="0" applyFont="1" applyFill="1" applyBorder="1" applyAlignment="1">
      <alignment horizontal="left" vertical="center"/>
    </xf>
    <xf numFmtId="0" fontId="12" fillId="9" borderId="5" xfId="0" applyFont="1" applyFill="1" applyBorder="1" applyAlignment="1">
      <alignment horizontal="left" vertical="center"/>
    </xf>
    <xf numFmtId="0" fontId="12" fillId="9" borderId="20" xfId="0" applyFont="1" applyFill="1" applyBorder="1" applyAlignment="1">
      <alignment horizontal="left" vertical="center"/>
    </xf>
    <xf numFmtId="0" fontId="18" fillId="9" borderId="10" xfId="0" applyFont="1" applyFill="1" applyBorder="1"/>
    <xf numFmtId="0" fontId="11" fillId="0" borderId="10" xfId="0" applyFont="1" applyFill="1" applyBorder="1" applyAlignment="1">
      <alignment horizontal="left" vertical="center"/>
    </xf>
    <xf numFmtId="0" fontId="16" fillId="0" borderId="10" xfId="0" applyFont="1" applyFill="1" applyBorder="1"/>
    <xf numFmtId="0" fontId="12" fillId="9" borderId="10" xfId="0" applyFont="1" applyFill="1" applyBorder="1" applyAlignment="1">
      <alignment horizontal="left" vertical="center"/>
    </xf>
    <xf numFmtId="0" fontId="11" fillId="0" borderId="23" xfId="0" applyFont="1" applyFill="1" applyBorder="1" applyAlignment="1">
      <alignment horizontal="left" vertical="center"/>
    </xf>
    <xf numFmtId="0" fontId="34" fillId="11" borderId="21" xfId="0" applyFont="1" applyFill="1" applyBorder="1" applyAlignment="1">
      <alignment horizontal="center" vertical="center"/>
    </xf>
    <xf numFmtId="0" fontId="34" fillId="11" borderId="22" xfId="0" applyFont="1" applyFill="1" applyBorder="1" applyAlignment="1">
      <alignment horizontal="center" vertical="center"/>
    </xf>
    <xf numFmtId="0" fontId="12" fillId="4" borderId="14" xfId="0" applyFont="1" applyFill="1" applyBorder="1" applyAlignment="1">
      <alignment horizontal="left" vertical="center"/>
    </xf>
    <xf numFmtId="0" fontId="16" fillId="4" borderId="11" xfId="0" applyFont="1" applyFill="1" applyBorder="1" applyAlignment="1">
      <alignment horizontal="left"/>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2" fillId="4" borderId="5" xfId="0" applyFont="1" applyFill="1" applyBorder="1" applyAlignment="1">
      <alignment horizontal="left" vertical="center"/>
    </xf>
    <xf numFmtId="0" fontId="16" fillId="4" borderId="1" xfId="0" applyFont="1" applyFill="1" applyBorder="1" applyAlignment="1">
      <alignment horizontal="left"/>
    </xf>
    <xf numFmtId="49" fontId="11" fillId="0" borderId="1"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6" xfId="0" applyFont="1" applyFill="1" applyBorder="1" applyAlignment="1">
      <alignment horizontal="center" vertical="center"/>
    </xf>
    <xf numFmtId="0" fontId="11" fillId="0" borderId="1" xfId="0" applyFont="1" applyBorder="1" applyAlignment="1">
      <alignment horizontal="center" vertical="center"/>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11" fillId="0" borderId="1" xfId="0" applyFont="1" applyFill="1" applyBorder="1" applyAlignment="1">
      <alignment horizontal="center" vertical="center"/>
    </xf>
    <xf numFmtId="14" fontId="11" fillId="0" borderId="1" xfId="0" applyNumberFormat="1" applyFont="1" applyFill="1" applyBorder="1" applyAlignment="1">
      <alignment horizontal="center" vertical="center"/>
    </xf>
    <xf numFmtId="14" fontId="11" fillId="0" borderId="6" xfId="0" applyNumberFormat="1" applyFont="1" applyFill="1" applyBorder="1" applyAlignment="1">
      <alignment horizontal="center" vertical="center"/>
    </xf>
    <xf numFmtId="0" fontId="12" fillId="4" borderId="1" xfId="0" applyFont="1" applyFill="1" applyBorder="1" applyAlignment="1">
      <alignment horizontal="left" vertical="center"/>
    </xf>
    <xf numFmtId="0" fontId="32" fillId="0" borderId="1" xfId="0" applyFont="1" applyBorder="1" applyAlignment="1">
      <alignment horizontal="center" vertical="center" wrapText="1"/>
    </xf>
    <xf numFmtId="49" fontId="11" fillId="0" borderId="1" xfId="0" applyNumberFormat="1" applyFont="1" applyBorder="1" applyAlignment="1">
      <alignment horizontal="center" vertical="center"/>
    </xf>
    <xf numFmtId="49" fontId="11" fillId="0" borderId="6" xfId="0" applyNumberFormat="1" applyFont="1" applyBorder="1" applyAlignment="1">
      <alignment horizontal="center" vertical="center"/>
    </xf>
    <xf numFmtId="0" fontId="11" fillId="0" borderId="2" xfId="0" applyFont="1" applyFill="1" applyBorder="1" applyAlignment="1">
      <alignment horizontal="left" vertical="center"/>
    </xf>
    <xf numFmtId="0" fontId="11" fillId="0" borderId="8" xfId="0" applyFont="1" applyFill="1" applyBorder="1" applyAlignment="1">
      <alignment horizontal="left" vertical="center"/>
    </xf>
    <xf numFmtId="0" fontId="11" fillId="0" borderId="16" xfId="0" applyFont="1" applyFill="1" applyBorder="1" applyAlignment="1">
      <alignment horizontal="left" vertical="center"/>
    </xf>
    <xf numFmtId="0" fontId="18" fillId="9" borderId="6" xfId="0" applyFont="1" applyFill="1" applyBorder="1" applyAlignment="1">
      <alignment horizontal="center"/>
    </xf>
    <xf numFmtId="0" fontId="34" fillId="12" borderId="15" xfId="0" applyFont="1" applyFill="1" applyBorder="1" applyAlignment="1">
      <alignment horizontal="center" vertical="center"/>
    </xf>
    <xf numFmtId="0" fontId="34" fillId="12" borderId="3" xfId="0" applyFont="1" applyFill="1" applyBorder="1" applyAlignment="1">
      <alignment horizontal="center" vertical="center"/>
    </xf>
    <xf numFmtId="0" fontId="18" fillId="12" borderId="3" xfId="0" applyFont="1" applyFill="1" applyBorder="1" applyAlignment="1">
      <alignment horizontal="center"/>
    </xf>
    <xf numFmtId="0" fontId="18" fillId="12" borderId="13" xfId="0" applyFont="1" applyFill="1" applyBorder="1" applyAlignment="1">
      <alignment horizontal="center"/>
    </xf>
    <xf numFmtId="0" fontId="18" fillId="9" borderId="22" xfId="0" applyFont="1" applyFill="1" applyBorder="1" applyAlignment="1">
      <alignment horizontal="center"/>
    </xf>
    <xf numFmtId="0" fontId="34" fillId="8" borderId="22" xfId="0" applyFont="1" applyFill="1" applyBorder="1" applyAlignment="1">
      <alignment horizontal="center" vertical="center"/>
    </xf>
    <xf numFmtId="0" fontId="16" fillId="9" borderId="22" xfId="0" applyFont="1" applyFill="1" applyBorder="1" applyAlignment="1">
      <alignment horizontal="center"/>
    </xf>
    <xf numFmtId="0" fontId="16" fillId="9" borderId="24" xfId="0" applyFont="1" applyFill="1" applyBorder="1" applyAlignment="1">
      <alignment horizontal="center"/>
    </xf>
    <xf numFmtId="0" fontId="36" fillId="14" borderId="28" xfId="0" applyFont="1" applyFill="1" applyBorder="1" applyAlignment="1">
      <alignment horizontal="center" wrapText="1"/>
    </xf>
    <xf numFmtId="0" fontId="36" fillId="14" borderId="27" xfId="0" applyFont="1" applyFill="1" applyBorder="1" applyAlignment="1">
      <alignment horizontal="center" wrapText="1"/>
    </xf>
    <xf numFmtId="0" fontId="36" fillId="14" borderId="29" xfId="0" applyFont="1" applyFill="1" applyBorder="1" applyAlignment="1">
      <alignment horizontal="center" wrapText="1"/>
    </xf>
    <xf numFmtId="0" fontId="17" fillId="0" borderId="27" xfId="0" applyFont="1" applyFill="1" applyBorder="1" applyAlignment="1">
      <alignment horizontal="center" vertical="top" wrapText="1"/>
    </xf>
    <xf numFmtId="0" fontId="17" fillId="0" borderId="0" xfId="0" applyFont="1" applyFill="1" applyBorder="1" applyAlignment="1">
      <alignment horizontal="center" vertical="top" wrapText="1"/>
    </xf>
    <xf numFmtId="0" fontId="17" fillId="0" borderId="26" xfId="0" applyFont="1" applyFill="1" applyBorder="1" applyAlignment="1">
      <alignment horizontal="center" vertical="top" wrapText="1"/>
    </xf>
    <xf numFmtId="49" fontId="40" fillId="0" borderId="0" xfId="0" applyNumberFormat="1" applyFont="1"/>
    <xf numFmtId="49" fontId="41" fillId="0" borderId="0" xfId="0" applyNumberFormat="1" applyFont="1"/>
    <xf numFmtId="49" fontId="41" fillId="14" borderId="1" xfId="0" applyNumberFormat="1" applyFont="1" applyFill="1" applyBorder="1"/>
    <xf numFmtId="49" fontId="41" fillId="0" borderId="1" xfId="0" applyNumberFormat="1" applyFont="1" applyFill="1" applyBorder="1"/>
    <xf numFmtId="49" fontId="41" fillId="18" borderId="10" xfId="0" applyNumberFormat="1" applyFont="1" applyFill="1" applyBorder="1"/>
    <xf numFmtId="49" fontId="41" fillId="18" borderId="1" xfId="0" applyNumberFormat="1" applyFont="1" applyFill="1" applyBorder="1"/>
    <xf numFmtId="49" fontId="41" fillId="0" borderId="1" xfId="0" applyNumberFormat="1" applyFont="1" applyBorder="1"/>
    <xf numFmtId="49" fontId="41" fillId="18" borderId="7" xfId="0" applyNumberFormat="1" applyFont="1" applyFill="1" applyBorder="1"/>
    <xf numFmtId="49" fontId="41" fillId="0" borderId="0" xfId="0" applyNumberFormat="1" applyFont="1" applyFill="1"/>
    <xf numFmtId="49" fontId="41" fillId="18" borderId="22" xfId="0" applyNumberFormat="1" applyFont="1" applyFill="1" applyBorder="1"/>
  </cellXfs>
  <cellStyles count="45">
    <cellStyle name="_다우SW(1023)" xfId="10"/>
    <cellStyle name="_수정0427 - 20050426_수산물품질검사원 FP" xfId="11"/>
    <cellStyle name="_예산-sample" xfId="12"/>
    <cellStyle name="_코마스HW(1023)" xfId="13"/>
    <cellStyle name="Calc Currency (0)" xfId="19"/>
    <cellStyle name="Calc Currency (0) 2" xfId="42"/>
    <cellStyle name="category" xfId="20"/>
    <cellStyle name="Comma [0]_ SG&amp;A Bridge " xfId="21"/>
    <cellStyle name="comma zerodec" xfId="22"/>
    <cellStyle name="Comma_ SG&amp;A Bridge " xfId="23"/>
    <cellStyle name="Currency [0]_ SG&amp;A Bridge " xfId="24"/>
    <cellStyle name="Currency_ SG&amp;A Bridge " xfId="25"/>
    <cellStyle name="Currency1" xfId="26"/>
    <cellStyle name="Dollar (zero dec)" xfId="27"/>
    <cellStyle name="Grey" xfId="28"/>
    <cellStyle name="HEADER" xfId="29"/>
    <cellStyle name="Header1" xfId="30"/>
    <cellStyle name="Header2" xfId="31"/>
    <cellStyle name="Input [yellow]" xfId="32"/>
    <cellStyle name="Model" xfId="33"/>
    <cellStyle name="no dec" xfId="34"/>
    <cellStyle name="Normal - Style1" xfId="35"/>
    <cellStyle name="Normal 2" xfId="39"/>
    <cellStyle name="Normal 3" xfId="40"/>
    <cellStyle name="Normal_ SG&amp;A Bridge " xfId="36"/>
    <cellStyle name="Percent [2]" xfId="37"/>
    <cellStyle name="subhead" xfId="38"/>
    <cellStyle name="뷭?_BOOKSHIP" xfId="14"/>
    <cellStyle name="쉼표 [0]" xfId="44" builtinId="6"/>
    <cellStyle name="스타일 1" xfId="1"/>
    <cellStyle name="안건회계법인" xfId="15"/>
    <cellStyle name="콤마 [0]_1202" xfId="16"/>
    <cellStyle name="콤마_1202" xfId="17"/>
    <cellStyle name="표준" xfId="0" builtinId="0"/>
    <cellStyle name="표준 11" xfId="6"/>
    <cellStyle name="표준 2" xfId="2"/>
    <cellStyle name="표준 3" xfId="3"/>
    <cellStyle name="표준 4" xfId="4"/>
    <cellStyle name="표준 4 2" xfId="9"/>
    <cellStyle name="표준 4 3" xfId="41"/>
    <cellStyle name="표준 49" xfId="7"/>
    <cellStyle name="표준 7" xfId="8"/>
    <cellStyle name="標準_Akia(F）-8" xfId="18"/>
    <cellStyle name="표준_MappingSpec서식(COSM1)" xfId="43"/>
    <cellStyle name="표준_MS_FI_IF0001_2009021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85725</xdr:colOff>
      <xdr:row>2</xdr:row>
      <xdr:rowOff>209550</xdr:rowOff>
    </xdr:to>
    <xdr:sp macro="" textlink="">
      <xdr:nvSpPr>
        <xdr:cNvPr id="2" name="Text Box 12">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447800" y="466725"/>
          <a:ext cx="85725" cy="209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85725</xdr:colOff>
      <xdr:row>2</xdr:row>
      <xdr:rowOff>209550</xdr:rowOff>
    </xdr:to>
    <xdr:sp macro="" textlink="">
      <xdr:nvSpPr>
        <xdr:cNvPr id="3" name="Text Box 24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2895600" y="466725"/>
          <a:ext cx="85725" cy="209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0</xdr:colOff>
      <xdr:row>2</xdr:row>
      <xdr:rowOff>0</xdr:rowOff>
    </xdr:from>
    <xdr:to>
      <xdr:col>0</xdr:col>
      <xdr:colOff>85725</xdr:colOff>
      <xdr:row>2</xdr:row>
      <xdr:rowOff>209550</xdr:rowOff>
    </xdr:to>
    <xdr:sp macro="" textlink="">
      <xdr:nvSpPr>
        <xdr:cNvPr id="4" name="Text Box 251">
          <a:extLst>
            <a:ext uri="{FF2B5EF4-FFF2-40B4-BE49-F238E27FC236}">
              <a16:creationId xmlns:a16="http://schemas.microsoft.com/office/drawing/2014/main" xmlns="" id="{00000000-0008-0000-0000-000004000000}"/>
            </a:ext>
          </a:extLst>
        </xdr:cNvPr>
        <xdr:cNvSpPr txBox="1">
          <a:spLocks noChangeArrowheads="1"/>
        </xdr:cNvSpPr>
      </xdr:nvSpPr>
      <xdr:spPr bwMode="auto">
        <a:xfrm>
          <a:off x="0" y="466725"/>
          <a:ext cx="85725" cy="209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116542</xdr:colOff>
      <xdr:row>2</xdr:row>
      <xdr:rowOff>71720</xdr:rowOff>
    </xdr:from>
    <xdr:to>
      <xdr:col>10</xdr:col>
      <xdr:colOff>403413</xdr:colOff>
      <xdr:row>10</xdr:row>
      <xdr:rowOff>112060</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116542" y="430308"/>
          <a:ext cx="7906871" cy="1743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nSpc>
              <a:spcPts val="1400"/>
            </a:lnSpc>
          </a:pPr>
          <a:r>
            <a:rPr lang="ko-KR" altLang="en-US" sz="1100" baseline="0">
              <a:latin typeface="+mn-ea"/>
              <a:ea typeface="+mn-ea"/>
            </a:rPr>
            <a:t>●</a:t>
          </a:r>
          <a:r>
            <a:rPr lang="en-US" altLang="ko-KR" sz="1100" baseline="0">
              <a:latin typeface="+mn-ea"/>
              <a:ea typeface="+mn-ea"/>
            </a:rPr>
            <a:t> Interface </a:t>
          </a:r>
          <a:r>
            <a:rPr lang="ko-KR" altLang="en-US" sz="1100" baseline="0">
              <a:latin typeface="+mn-ea"/>
              <a:ea typeface="+mn-ea"/>
            </a:rPr>
            <a:t>개정이력</a:t>
          </a:r>
          <a:endParaRPr lang="en-US" altLang="ko-KR" sz="1100" baseline="0">
            <a:latin typeface="+mn-ea"/>
            <a:ea typeface="+mn-ea"/>
          </a:endParaRPr>
        </a:p>
        <a:p>
          <a:pPr>
            <a:lnSpc>
              <a:spcPts val="1400"/>
            </a:lnSpc>
          </a:pPr>
          <a:r>
            <a:rPr lang="en-US" altLang="ko-KR" sz="1100" baseline="0">
              <a:latin typeface="+mn-ea"/>
              <a:ea typeface="+mn-ea"/>
            </a:rPr>
            <a:t>- </a:t>
          </a:r>
          <a:r>
            <a:rPr lang="ko-KR" altLang="en-US" sz="1100" baseline="0">
              <a:latin typeface="+mn-ea"/>
              <a:ea typeface="+mn-ea"/>
            </a:rPr>
            <a:t>버전은 </a:t>
          </a:r>
          <a:r>
            <a:rPr lang="en-US" altLang="ko-KR" sz="1100" baseline="0">
              <a:latin typeface="+mn-ea"/>
              <a:ea typeface="+mn-ea"/>
            </a:rPr>
            <a:t>V1.0 </a:t>
          </a:r>
          <a:r>
            <a:rPr lang="ko-KR" altLang="en-US" sz="1100" baseline="0">
              <a:latin typeface="+mn-ea"/>
              <a:ea typeface="+mn-ea"/>
            </a:rPr>
            <a:t>을 최초작성으로 하여 변경사항 발생시 </a:t>
          </a:r>
          <a:r>
            <a:rPr lang="en-US" altLang="ko-KR" sz="1100" baseline="0">
              <a:latin typeface="+mn-ea"/>
              <a:ea typeface="+mn-ea"/>
            </a:rPr>
            <a:t>0.1</a:t>
          </a:r>
          <a:r>
            <a:rPr lang="ko-KR" altLang="en-US" sz="1100" baseline="0">
              <a:latin typeface="+mn-ea"/>
              <a:ea typeface="+mn-ea"/>
            </a:rPr>
            <a:t>씩 버전업을 하고</a:t>
          </a:r>
          <a:r>
            <a:rPr lang="en-US" altLang="ko-KR" sz="1100" baseline="0">
              <a:latin typeface="+mn-ea"/>
              <a:ea typeface="+mn-ea"/>
            </a:rPr>
            <a:t>, </a:t>
          </a:r>
          <a:r>
            <a:rPr lang="ko-KR" altLang="en-US" sz="1100" baseline="0">
              <a:latin typeface="+mn-ea"/>
              <a:ea typeface="+mn-ea"/>
            </a:rPr>
            <a:t>변경내용과 작성자를 기입한다</a:t>
          </a:r>
          <a:r>
            <a:rPr lang="en-US" altLang="ko-KR" sz="1100" baseline="0">
              <a:latin typeface="+mn-ea"/>
              <a:ea typeface="+mn-ea"/>
            </a:rPr>
            <a:t>.</a:t>
          </a:r>
        </a:p>
        <a:p>
          <a:pPr>
            <a:lnSpc>
              <a:spcPts val="1400"/>
            </a:lnSpc>
          </a:pPr>
          <a:r>
            <a:rPr lang="en-US" altLang="ko-KR" sz="1100" baseline="0">
              <a:latin typeface="+mn-ea"/>
              <a:ea typeface="+mn-ea"/>
            </a:rPr>
            <a:t>- </a:t>
          </a:r>
          <a:r>
            <a:rPr lang="ko-KR" altLang="en-US" sz="1100" baseline="0">
              <a:latin typeface="+mn-ea"/>
              <a:ea typeface="+mn-ea"/>
            </a:rPr>
            <a:t>변경시 이전 최종본은 </a:t>
          </a:r>
          <a:r>
            <a:rPr lang="en-US" altLang="ko-KR" sz="1100" baseline="0">
              <a:latin typeface="+mn-ea"/>
              <a:ea typeface="+mn-ea"/>
            </a:rPr>
            <a:t>EAI</a:t>
          </a:r>
          <a:r>
            <a:rPr lang="ko-KR" altLang="en-US" sz="1100" baseline="0">
              <a:latin typeface="+mn-ea"/>
              <a:ea typeface="+mn-ea"/>
            </a:rPr>
            <a:t>팀에 요청하여 전달받아 수정 </a:t>
          </a:r>
          <a:r>
            <a:rPr lang="en-US" altLang="ko-KR" sz="1100" baseline="0">
              <a:latin typeface="+mn-ea"/>
              <a:ea typeface="+mn-ea"/>
            </a:rPr>
            <a:t>/ </a:t>
          </a:r>
          <a:r>
            <a:rPr lang="ko-KR" altLang="en-US" sz="1100" baseline="0">
              <a:latin typeface="+mn-ea"/>
              <a:ea typeface="+mn-ea"/>
            </a:rPr>
            <a:t>변경하여 작성하도록 한다</a:t>
          </a:r>
          <a:r>
            <a:rPr lang="en-US" altLang="ko-KR" sz="1100" baseline="0">
              <a:latin typeface="+mn-ea"/>
              <a:ea typeface="+mn-ea"/>
            </a:rPr>
            <a:t>.</a:t>
          </a:r>
        </a:p>
        <a:p>
          <a:pPr>
            <a:lnSpc>
              <a:spcPts val="1400"/>
            </a:lnSpc>
          </a:pPr>
          <a:endParaRPr lang="en-US" altLang="ko-KR" sz="1000" baseline="0">
            <a:latin typeface="+mn-ea"/>
            <a:ea typeface="+mn-ea"/>
          </a:endParaRPr>
        </a:p>
        <a:p>
          <a:pPr>
            <a:lnSpc>
              <a:spcPts val="1400"/>
            </a:lnSpc>
          </a:pPr>
          <a:r>
            <a:rPr lang="ko-KR" altLang="en-US" sz="1100" baseline="0">
              <a:solidFill>
                <a:schemeClr val="dk1"/>
              </a:solidFill>
              <a:latin typeface="+mn-ea"/>
              <a:ea typeface="+mn-ea"/>
              <a:cs typeface="+mn-cs"/>
            </a:rPr>
            <a:t>●</a:t>
          </a:r>
          <a:r>
            <a:rPr lang="en-US" altLang="ko-KR" sz="1100" baseline="0">
              <a:solidFill>
                <a:schemeClr val="dk1"/>
              </a:solidFill>
              <a:latin typeface="+mn-ea"/>
              <a:ea typeface="+mn-ea"/>
              <a:cs typeface="+mn-cs"/>
            </a:rPr>
            <a:t> </a:t>
          </a:r>
          <a:r>
            <a:rPr lang="ko-KR" altLang="en-US" sz="1100" baseline="0">
              <a:solidFill>
                <a:schemeClr val="dk1"/>
              </a:solidFill>
              <a:latin typeface="+mn-ea"/>
              <a:ea typeface="+mn-ea"/>
              <a:cs typeface="+mn-cs"/>
            </a:rPr>
            <a:t>개요</a:t>
          </a:r>
          <a:endParaRPr lang="en-US" altLang="ko-KR" sz="1100" baseline="0">
            <a:solidFill>
              <a:schemeClr val="dk1"/>
            </a:solidFill>
            <a:latin typeface="+mn-ea"/>
            <a:ea typeface="+mn-ea"/>
            <a:cs typeface="+mn-cs"/>
          </a:endParaRPr>
        </a:p>
        <a:p>
          <a:pPr>
            <a:lnSpc>
              <a:spcPts val="1400"/>
            </a:lnSpc>
          </a:pPr>
          <a:r>
            <a:rPr lang="ko-KR" altLang="en-US" sz="1100" b="0" i="0" u="none" strike="noStrike">
              <a:solidFill>
                <a:schemeClr val="dk1"/>
              </a:solidFill>
              <a:effectLst/>
              <a:latin typeface="+mn-lt"/>
              <a:ea typeface="+mn-ea"/>
              <a:cs typeface="+mn-cs"/>
            </a:rPr>
            <a:t>해당 인터페이스의 요건을 기술적</a:t>
          </a:r>
          <a:r>
            <a:rPr lang="en-US" altLang="ko-KR" sz="1100" b="0" i="0" u="none" strike="noStrike">
              <a:solidFill>
                <a:schemeClr val="dk1"/>
              </a:solidFill>
              <a:effectLst/>
              <a:latin typeface="+mn-lt"/>
              <a:ea typeface="+mn-ea"/>
              <a:cs typeface="+mn-cs"/>
            </a:rPr>
            <a:t>/</a:t>
          </a:r>
          <a:r>
            <a:rPr lang="ko-KR" altLang="en-US" sz="1100" b="0" i="0" u="none" strike="noStrike">
              <a:solidFill>
                <a:schemeClr val="dk1"/>
              </a:solidFill>
              <a:effectLst/>
              <a:latin typeface="+mn-lt"/>
              <a:ea typeface="+mn-ea"/>
              <a:cs typeface="+mn-cs"/>
            </a:rPr>
            <a:t>업무적으로 정확하게 기술한다</a:t>
          </a:r>
          <a:r>
            <a:rPr lang="en-US" altLang="ko-KR" sz="1100" b="0" i="0" u="none" strike="noStrike">
              <a:solidFill>
                <a:schemeClr val="dk1"/>
              </a:solidFill>
              <a:effectLst/>
              <a:latin typeface="+mn-lt"/>
              <a:ea typeface="+mn-ea"/>
              <a:cs typeface="+mn-cs"/>
            </a:rPr>
            <a:t>.</a:t>
          </a:r>
          <a:r>
            <a:rPr lang="ko-KR" altLang="en-US"/>
            <a:t> </a:t>
          </a:r>
          <a:endParaRPr lang="en-US" altLang="ko-KR"/>
        </a:p>
        <a:p>
          <a:pPr>
            <a:lnSpc>
              <a:spcPts val="1400"/>
            </a:lnSpc>
          </a:pPr>
          <a:r>
            <a:rPr lang="ko-KR" altLang="en-US" sz="1100" b="0" i="0" u="none" strike="noStrike">
              <a:solidFill>
                <a:schemeClr val="dk1"/>
              </a:solidFill>
              <a:effectLst/>
              <a:latin typeface="+mn-lt"/>
              <a:ea typeface="+mn-ea"/>
              <a:cs typeface="+mn-cs"/>
            </a:rPr>
            <a:t>인터페이스 목록에 확정된 요건을 작성 대상으로 한다</a:t>
          </a:r>
          <a:r>
            <a:rPr lang="en-US" altLang="ko-KR" sz="1100" b="0" i="0" u="none" strike="noStrike">
              <a:solidFill>
                <a:schemeClr val="dk1"/>
              </a:solidFill>
              <a:effectLst/>
              <a:latin typeface="+mn-lt"/>
              <a:ea typeface="+mn-ea"/>
              <a:cs typeface="+mn-cs"/>
            </a:rPr>
            <a:t>.</a:t>
          </a:r>
          <a:r>
            <a:rPr lang="ko-KR" altLang="en-US"/>
            <a:t> </a:t>
          </a:r>
          <a:r>
            <a:rPr lang="ko-KR" altLang="en-US" sz="1100" b="0" i="0" u="none" strike="noStrike">
              <a:solidFill>
                <a:schemeClr val="dk1"/>
              </a:solidFill>
              <a:effectLst/>
              <a:latin typeface="+mn-lt"/>
              <a:ea typeface="+mn-ea"/>
              <a:cs typeface="+mn-cs"/>
            </a:rPr>
            <a:t>　</a:t>
          </a:r>
          <a:r>
            <a:rPr lang="ko-KR" altLang="en-US" sz="1000"/>
            <a:t> </a:t>
          </a:r>
          <a:endParaRPr lang="en-US" altLang="ko-KR" sz="1000"/>
        </a:p>
        <a:p>
          <a:pPr>
            <a:lnSpc>
              <a:spcPts val="1400"/>
            </a:lnSpc>
          </a:pPr>
          <a:endParaRPr lang="en-US" altLang="ko-KR" sz="1000" baseline="0">
            <a:latin typeface="+mn-ea"/>
            <a:ea typeface="+mn-ea"/>
          </a:endParaRPr>
        </a:p>
        <a:p>
          <a:pPr>
            <a:lnSpc>
              <a:spcPts val="1400"/>
            </a:lnSpc>
          </a:pPr>
          <a:r>
            <a:rPr lang="ko-KR" altLang="ko-KR" sz="1100" baseline="0">
              <a:solidFill>
                <a:schemeClr val="dk1"/>
              </a:solidFill>
              <a:effectLst/>
              <a:latin typeface="+mn-lt"/>
              <a:ea typeface="+mn-ea"/>
              <a:cs typeface="+mn-cs"/>
            </a:rPr>
            <a:t>●</a:t>
          </a:r>
          <a:r>
            <a:rPr lang="en-US" altLang="ko-KR" sz="1100" baseline="0">
              <a:solidFill>
                <a:schemeClr val="dk1"/>
              </a:solidFill>
              <a:effectLst/>
              <a:latin typeface="+mn-lt"/>
              <a:ea typeface="+mn-ea"/>
              <a:cs typeface="+mn-cs"/>
            </a:rPr>
            <a:t> </a:t>
          </a:r>
          <a:r>
            <a:rPr lang="ko-KR" altLang="en-US" sz="1100" baseline="0">
              <a:solidFill>
                <a:schemeClr val="dk1"/>
              </a:solidFill>
              <a:effectLst/>
              <a:latin typeface="+mn-lt"/>
              <a:ea typeface="+mn-ea"/>
              <a:cs typeface="+mn-cs"/>
            </a:rPr>
            <a:t>항목별 설명</a:t>
          </a:r>
          <a:endParaRPr lang="en-US" altLang="ko-KR" sz="1000" baseline="0">
            <a:latin typeface="+mn-ea"/>
            <a:ea typeface="+mn-ea"/>
          </a:endParaRPr>
        </a:p>
        <a:p>
          <a:pPr>
            <a:lnSpc>
              <a:spcPts val="1400"/>
            </a:lnSpc>
          </a:pPr>
          <a:r>
            <a:rPr lang="ko-KR" altLang="en-US" sz="1100" b="0" i="0" u="none" strike="noStrike">
              <a:solidFill>
                <a:schemeClr val="dk1"/>
              </a:solidFill>
              <a:effectLst/>
              <a:latin typeface="+mn-lt"/>
              <a:ea typeface="+mn-ea"/>
              <a:cs typeface="+mn-cs"/>
            </a:rPr>
            <a:t>　</a:t>
          </a:r>
          <a:r>
            <a:rPr lang="ko-KR" altLang="en-US" sz="1000"/>
            <a:t> </a:t>
          </a:r>
          <a:endParaRPr lang="en-US" altLang="ko-KR" sz="1000" baseline="0">
            <a:latin typeface="+mn-ea"/>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21169</xdr:colOff>
      <xdr:row>14</xdr:row>
      <xdr:rowOff>76202</xdr:rowOff>
    </xdr:from>
    <xdr:to>
      <xdr:col>7</xdr:col>
      <xdr:colOff>837355</xdr:colOff>
      <xdr:row>22</xdr:row>
      <xdr:rowOff>138336</xdr:rowOff>
    </xdr:to>
    <xdr:grpSp>
      <xdr:nvGrpSpPr>
        <xdr:cNvPr id="2" name="그룹 1">
          <a:extLst>
            <a:ext uri="{FF2B5EF4-FFF2-40B4-BE49-F238E27FC236}">
              <a16:creationId xmlns:a16="http://schemas.microsoft.com/office/drawing/2014/main" xmlns="" id="{00000000-0008-0000-0200-000002000000}"/>
            </a:ext>
          </a:extLst>
        </xdr:cNvPr>
        <xdr:cNvGrpSpPr/>
      </xdr:nvGrpSpPr>
      <xdr:grpSpPr>
        <a:xfrm>
          <a:off x="4252510" y="3706908"/>
          <a:ext cx="816186" cy="1639922"/>
          <a:chOff x="10577149" y="4206322"/>
          <a:chExt cx="937949" cy="823635"/>
        </a:xfrm>
      </xdr:grpSpPr>
      <xdr:sp macro="" textlink="">
        <xdr:nvSpPr>
          <xdr:cNvPr id="3" name="오른쪽 화살표 2">
            <a:extLst>
              <a:ext uri="{FF2B5EF4-FFF2-40B4-BE49-F238E27FC236}">
                <a16:creationId xmlns:a16="http://schemas.microsoft.com/office/drawing/2014/main" xmlns="" id="{00000000-0008-0000-0200-000003000000}"/>
              </a:ext>
            </a:extLst>
          </xdr:cNvPr>
          <xdr:cNvSpPr/>
        </xdr:nvSpPr>
        <xdr:spPr bwMode="auto">
          <a:xfrm>
            <a:off x="10610850" y="4206322"/>
            <a:ext cx="904248" cy="82363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4" name="TextBox 3">
            <a:extLst>
              <a:ext uri="{FF2B5EF4-FFF2-40B4-BE49-F238E27FC236}">
                <a16:creationId xmlns:a16="http://schemas.microsoft.com/office/drawing/2014/main" xmlns="" id="{00000000-0008-0000-0200-000004000000}"/>
              </a:ext>
            </a:extLst>
          </xdr:cNvPr>
          <xdr:cNvSpPr txBox="1"/>
        </xdr:nvSpPr>
        <xdr:spPr>
          <a:xfrm>
            <a:off x="10577149" y="4346161"/>
            <a:ext cx="888704"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1.</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Requst</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7</xdr:col>
      <xdr:colOff>7569</xdr:colOff>
      <xdr:row>75</xdr:row>
      <xdr:rowOff>65613</xdr:rowOff>
    </xdr:from>
    <xdr:to>
      <xdr:col>7</xdr:col>
      <xdr:colOff>834390</xdr:colOff>
      <xdr:row>83</xdr:row>
      <xdr:rowOff>127746</xdr:rowOff>
    </xdr:to>
    <xdr:grpSp>
      <xdr:nvGrpSpPr>
        <xdr:cNvPr id="5" name="그룹 4">
          <a:extLst>
            <a:ext uri="{FF2B5EF4-FFF2-40B4-BE49-F238E27FC236}">
              <a16:creationId xmlns:a16="http://schemas.microsoft.com/office/drawing/2014/main" xmlns="" id="{00000000-0008-0000-0200-000005000000}"/>
            </a:ext>
          </a:extLst>
        </xdr:cNvPr>
        <xdr:cNvGrpSpPr/>
      </xdr:nvGrpSpPr>
      <xdr:grpSpPr>
        <a:xfrm>
          <a:off x="4238910" y="15771778"/>
          <a:ext cx="826821" cy="1639921"/>
          <a:chOff x="10599209" y="2800129"/>
          <a:chExt cx="1033186" cy="981075"/>
        </a:xfrm>
      </xdr:grpSpPr>
      <xdr:sp macro="" textlink="">
        <xdr:nvSpPr>
          <xdr:cNvPr id="6" name="오른쪽 화살표 5">
            <a:extLst>
              <a:ext uri="{FF2B5EF4-FFF2-40B4-BE49-F238E27FC236}">
                <a16:creationId xmlns:a16="http://schemas.microsoft.com/office/drawing/2014/main" xmlns="" id="{00000000-0008-0000-0200-000006000000}"/>
              </a:ext>
            </a:extLst>
          </xdr:cNvPr>
          <xdr:cNvSpPr/>
        </xdr:nvSpPr>
        <xdr:spPr bwMode="auto">
          <a:xfrm rot="10800000">
            <a:off x="10599209" y="2800129"/>
            <a:ext cx="982800" cy="98107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7" name="TextBox 6">
            <a:extLst>
              <a:ext uri="{FF2B5EF4-FFF2-40B4-BE49-F238E27FC236}">
                <a16:creationId xmlns:a16="http://schemas.microsoft.com/office/drawing/2014/main" xmlns="" id="{00000000-0008-0000-0200-000007000000}"/>
              </a:ext>
            </a:extLst>
          </xdr:cNvPr>
          <xdr:cNvSpPr txBox="1"/>
        </xdr:nvSpPr>
        <xdr:spPr>
          <a:xfrm>
            <a:off x="10743690" y="3031560"/>
            <a:ext cx="888705"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2.</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Response</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0</xdr:col>
      <xdr:colOff>86782</xdr:colOff>
      <xdr:row>14</xdr:row>
      <xdr:rowOff>0</xdr:rowOff>
    </xdr:from>
    <xdr:to>
      <xdr:col>6</xdr:col>
      <xdr:colOff>298450</xdr:colOff>
      <xdr:row>22</xdr:row>
      <xdr:rowOff>174837</xdr:rowOff>
    </xdr:to>
    <xdr:sp macro="" textlink="">
      <xdr:nvSpPr>
        <xdr:cNvPr id="8" name="직사각형 7">
          <a:extLst>
            <a:ext uri="{FF2B5EF4-FFF2-40B4-BE49-F238E27FC236}">
              <a16:creationId xmlns:a16="http://schemas.microsoft.com/office/drawing/2014/main" xmlns="" id="{00000000-0008-0000-0200-000008000000}"/>
            </a:ext>
          </a:extLst>
        </xdr:cNvPr>
        <xdr:cNvSpPr/>
      </xdr:nvSpPr>
      <xdr:spPr bwMode="auto">
        <a:xfrm>
          <a:off x="86782" y="3619500"/>
          <a:ext cx="3859743" cy="1775037"/>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0</xdr:col>
      <xdr:colOff>152399</xdr:colOff>
      <xdr:row>75</xdr:row>
      <xdr:rowOff>1905</xdr:rowOff>
    </xdr:from>
    <xdr:to>
      <xdr:col>7</xdr:col>
      <xdr:colOff>822</xdr:colOff>
      <xdr:row>83</xdr:row>
      <xdr:rowOff>175894</xdr:rowOff>
    </xdr:to>
    <xdr:sp macro="" textlink="">
      <xdr:nvSpPr>
        <xdr:cNvPr id="10" name="직사각형 9">
          <a:extLst>
            <a:ext uri="{FF2B5EF4-FFF2-40B4-BE49-F238E27FC236}">
              <a16:creationId xmlns:a16="http://schemas.microsoft.com/office/drawing/2014/main" xmlns="" id="{00000000-0008-0000-0200-00000A000000}"/>
            </a:ext>
          </a:extLst>
        </xdr:cNvPr>
        <xdr:cNvSpPr/>
      </xdr:nvSpPr>
      <xdr:spPr bwMode="auto">
        <a:xfrm>
          <a:off x="152399" y="8395111"/>
          <a:ext cx="3860129" cy="1787636"/>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838198</xdr:colOff>
      <xdr:row>14</xdr:row>
      <xdr:rowOff>0</xdr:rowOff>
    </xdr:from>
    <xdr:to>
      <xdr:col>14</xdr:col>
      <xdr:colOff>846666</xdr:colOff>
      <xdr:row>23</xdr:row>
      <xdr:rowOff>0</xdr:rowOff>
    </xdr:to>
    <xdr:sp macro="" textlink="">
      <xdr:nvSpPr>
        <xdr:cNvPr id="12" name="직사각형 11">
          <a:extLst>
            <a:ext uri="{FF2B5EF4-FFF2-40B4-BE49-F238E27FC236}">
              <a16:creationId xmlns:a16="http://schemas.microsoft.com/office/drawing/2014/main" xmlns="" id="{00000000-0008-0000-0200-00000C000000}"/>
            </a:ext>
          </a:extLst>
        </xdr:cNvPr>
        <xdr:cNvSpPr/>
      </xdr:nvSpPr>
      <xdr:spPr bwMode="auto">
        <a:xfrm>
          <a:off x="4851398" y="3640667"/>
          <a:ext cx="4758268"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838197</xdr:colOff>
      <xdr:row>75</xdr:row>
      <xdr:rowOff>0</xdr:rowOff>
    </xdr:from>
    <xdr:to>
      <xdr:col>14</xdr:col>
      <xdr:colOff>846665</xdr:colOff>
      <xdr:row>84</xdr:row>
      <xdr:rowOff>0</xdr:rowOff>
    </xdr:to>
    <xdr:sp macro="" textlink="">
      <xdr:nvSpPr>
        <xdr:cNvPr id="14" name="직사각형 13">
          <a:extLst>
            <a:ext uri="{FF2B5EF4-FFF2-40B4-BE49-F238E27FC236}">
              <a16:creationId xmlns:a16="http://schemas.microsoft.com/office/drawing/2014/main" xmlns="" id="{00000000-0008-0000-0200-00000E000000}"/>
            </a:ext>
          </a:extLst>
        </xdr:cNvPr>
        <xdr:cNvSpPr/>
      </xdr:nvSpPr>
      <xdr:spPr bwMode="auto">
        <a:xfrm>
          <a:off x="4851397" y="8940800"/>
          <a:ext cx="4758268"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D16"/>
  <sheetViews>
    <sheetView showGridLines="0" zoomScale="85" zoomScaleNormal="85" workbookViewId="0">
      <selection activeCell="C19" sqref="C19"/>
    </sheetView>
  </sheetViews>
  <sheetFormatPr defaultColWidth="8.8984375" defaultRowHeight="17.399999999999999"/>
  <cols>
    <col min="1" max="4" width="16.8984375" style="6" customWidth="1"/>
    <col min="5" max="16384" width="8.8984375" style="6"/>
  </cols>
  <sheetData>
    <row r="1" spans="1:4" ht="21">
      <c r="A1" s="139" t="s">
        <v>2</v>
      </c>
      <c r="B1" s="139"/>
      <c r="C1" s="139"/>
      <c r="D1" s="139"/>
    </row>
    <row r="2" spans="1:4">
      <c r="A2" s="7"/>
      <c r="B2" s="7"/>
      <c r="C2" s="8"/>
      <c r="D2" s="9"/>
    </row>
    <row r="3" spans="1:4">
      <c r="A3" s="10" t="s">
        <v>0</v>
      </c>
      <c r="B3" s="10" t="s">
        <v>3</v>
      </c>
      <c r="C3" s="10" t="s">
        <v>4</v>
      </c>
      <c r="D3" s="10" t="s">
        <v>1</v>
      </c>
    </row>
    <row r="4" spans="1:4">
      <c r="A4" s="11" t="s">
        <v>5</v>
      </c>
      <c r="B4" s="12">
        <v>44137</v>
      </c>
      <c r="C4" s="13" t="s">
        <v>6</v>
      </c>
      <c r="D4" s="11" t="s">
        <v>112</v>
      </c>
    </row>
    <row r="5" spans="1:4">
      <c r="A5" s="11"/>
      <c r="B5" s="12"/>
      <c r="C5" s="13"/>
      <c r="D5" s="11"/>
    </row>
    <row r="6" spans="1:4">
      <c r="A6" s="11"/>
      <c r="B6" s="12"/>
      <c r="C6" s="13"/>
      <c r="D6" s="11"/>
    </row>
    <row r="7" spans="1:4">
      <c r="A7" s="11"/>
      <c r="B7" s="12"/>
      <c r="C7" s="11"/>
      <c r="D7" s="11"/>
    </row>
    <row r="8" spans="1:4">
      <c r="A8" s="11"/>
      <c r="B8" s="11"/>
      <c r="C8" s="11"/>
      <c r="D8" s="11"/>
    </row>
    <row r="9" spans="1:4">
      <c r="A9" s="11"/>
      <c r="B9" s="11"/>
      <c r="C9" s="11"/>
      <c r="D9" s="11"/>
    </row>
    <row r="10" spans="1:4">
      <c r="A10" s="11"/>
      <c r="B10" s="11"/>
      <c r="C10" s="11"/>
      <c r="D10" s="11"/>
    </row>
    <row r="11" spans="1:4">
      <c r="A11" s="11"/>
      <c r="B11" s="11"/>
      <c r="C11" s="11"/>
      <c r="D11" s="11"/>
    </row>
    <row r="12" spans="1:4">
      <c r="A12" s="11"/>
      <c r="B12" s="11"/>
      <c r="C12" s="11"/>
      <c r="D12" s="11"/>
    </row>
    <row r="13" spans="1:4">
      <c r="A13" s="11"/>
      <c r="B13" s="11"/>
      <c r="C13" s="11"/>
      <c r="D13" s="11"/>
    </row>
    <row r="14" spans="1:4">
      <c r="A14" s="11"/>
      <c r="B14" s="11"/>
      <c r="C14" s="11"/>
      <c r="D14" s="11"/>
    </row>
    <row r="15" spans="1:4">
      <c r="A15" s="11"/>
      <c r="B15" s="11"/>
      <c r="C15" s="11"/>
      <c r="D15" s="11"/>
    </row>
    <row r="16" spans="1:4">
      <c r="A16" s="11"/>
      <c r="B16" s="11"/>
      <c r="C16" s="11"/>
      <c r="D16" s="11"/>
    </row>
  </sheetData>
  <mergeCells count="1">
    <mergeCell ref="A1:D1"/>
  </mergeCells>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M35"/>
  <sheetViews>
    <sheetView showGridLines="0" zoomScale="85" zoomScaleNormal="85" workbookViewId="0">
      <selection activeCell="D28" sqref="D28:I28"/>
    </sheetView>
  </sheetViews>
  <sheetFormatPr defaultColWidth="8.8984375" defaultRowHeight="17.399999999999999"/>
  <cols>
    <col min="1" max="1" width="2.296875" style="6" customWidth="1"/>
    <col min="2" max="2" width="4.796875" style="6" customWidth="1"/>
    <col min="3" max="3" width="19.09765625" style="6" customWidth="1"/>
    <col min="4" max="16384" width="8.8984375" style="6"/>
  </cols>
  <sheetData>
    <row r="1" spans="1:13" ht="10.95" customHeight="1"/>
    <row r="2" spans="1:13" ht="19.2">
      <c r="A2" s="14" t="s">
        <v>7</v>
      </c>
    </row>
    <row r="12" spans="1:13">
      <c r="B12" s="20" t="s">
        <v>79</v>
      </c>
      <c r="C12" s="20" t="s">
        <v>21</v>
      </c>
      <c r="D12" s="152" t="s">
        <v>22</v>
      </c>
      <c r="E12" s="153"/>
      <c r="F12" s="153"/>
      <c r="G12" s="153"/>
      <c r="H12" s="153"/>
      <c r="I12" s="154"/>
      <c r="J12" s="152" t="s">
        <v>23</v>
      </c>
      <c r="K12" s="153"/>
      <c r="L12" s="153"/>
      <c r="M12" s="154"/>
    </row>
    <row r="13" spans="1:13">
      <c r="B13" s="19">
        <v>1</v>
      </c>
      <c r="C13" s="18" t="s">
        <v>24</v>
      </c>
      <c r="D13" s="143" t="s">
        <v>25</v>
      </c>
      <c r="E13" s="144"/>
      <c r="F13" s="144"/>
      <c r="G13" s="144"/>
      <c r="H13" s="144"/>
      <c r="I13" s="145"/>
      <c r="J13" s="143" t="s">
        <v>26</v>
      </c>
      <c r="K13" s="144"/>
      <c r="L13" s="144"/>
      <c r="M13" s="145"/>
    </row>
    <row r="14" spans="1:13">
      <c r="B14" s="17">
        <v>2</v>
      </c>
      <c r="C14" s="16" t="s">
        <v>27</v>
      </c>
      <c r="D14" s="140" t="s">
        <v>28</v>
      </c>
      <c r="E14" s="141"/>
      <c r="F14" s="141"/>
      <c r="G14" s="141"/>
      <c r="H14" s="141"/>
      <c r="I14" s="142"/>
      <c r="J14" s="143" t="s">
        <v>29</v>
      </c>
      <c r="K14" s="144"/>
      <c r="L14" s="144"/>
      <c r="M14" s="145"/>
    </row>
    <row r="15" spans="1:13" ht="37.5" customHeight="1">
      <c r="B15" s="17">
        <v>3</v>
      </c>
      <c r="C15" s="16" t="s">
        <v>30</v>
      </c>
      <c r="D15" s="140" t="s">
        <v>31</v>
      </c>
      <c r="E15" s="141"/>
      <c r="F15" s="141"/>
      <c r="G15" s="141"/>
      <c r="H15" s="141"/>
      <c r="I15" s="142"/>
      <c r="J15" s="143" t="s">
        <v>80</v>
      </c>
      <c r="K15" s="144"/>
      <c r="L15" s="144"/>
      <c r="M15" s="145"/>
    </row>
    <row r="16" spans="1:13">
      <c r="B16" s="17">
        <v>4</v>
      </c>
      <c r="C16" s="16" t="s">
        <v>32</v>
      </c>
      <c r="D16" s="140" t="s">
        <v>33</v>
      </c>
      <c r="E16" s="141"/>
      <c r="F16" s="141"/>
      <c r="G16" s="141"/>
      <c r="H16" s="141"/>
      <c r="I16" s="142"/>
      <c r="J16" s="143"/>
      <c r="K16" s="144"/>
      <c r="L16" s="144"/>
      <c r="M16" s="145"/>
    </row>
    <row r="17" spans="2:13">
      <c r="B17" s="17">
        <v>5</v>
      </c>
      <c r="C17" s="16" t="s">
        <v>34</v>
      </c>
      <c r="D17" s="140" t="s">
        <v>35</v>
      </c>
      <c r="E17" s="141"/>
      <c r="F17" s="141"/>
      <c r="G17" s="141"/>
      <c r="H17" s="141"/>
      <c r="I17" s="142"/>
      <c r="J17" s="143"/>
      <c r="K17" s="144"/>
      <c r="L17" s="144"/>
      <c r="M17" s="145"/>
    </row>
    <row r="18" spans="2:13">
      <c r="B18" s="17">
        <v>6</v>
      </c>
      <c r="C18" s="16" t="s">
        <v>36</v>
      </c>
      <c r="D18" s="140" t="s">
        <v>37</v>
      </c>
      <c r="E18" s="141"/>
      <c r="F18" s="141"/>
      <c r="G18" s="141"/>
      <c r="H18" s="141"/>
      <c r="I18" s="142"/>
      <c r="J18" s="143"/>
      <c r="K18" s="144"/>
      <c r="L18" s="144"/>
      <c r="M18" s="145"/>
    </row>
    <row r="19" spans="2:13">
      <c r="B19" s="19">
        <v>7</v>
      </c>
      <c r="C19" s="16" t="s">
        <v>38</v>
      </c>
      <c r="D19" s="140" t="s">
        <v>39</v>
      </c>
      <c r="E19" s="141"/>
      <c r="F19" s="141"/>
      <c r="G19" s="141"/>
      <c r="H19" s="141"/>
      <c r="I19" s="142"/>
      <c r="J19" s="143" t="s">
        <v>40</v>
      </c>
      <c r="K19" s="144"/>
      <c r="L19" s="144"/>
      <c r="M19" s="145"/>
    </row>
    <row r="20" spans="2:13">
      <c r="B20" s="146">
        <v>8</v>
      </c>
      <c r="C20" s="148" t="s">
        <v>41</v>
      </c>
      <c r="D20" s="140" t="s">
        <v>42</v>
      </c>
      <c r="E20" s="141"/>
      <c r="F20" s="141"/>
      <c r="G20" s="141"/>
      <c r="H20" s="141"/>
      <c r="I20" s="142"/>
      <c r="J20" s="143"/>
      <c r="K20" s="144"/>
      <c r="L20" s="144"/>
      <c r="M20" s="145"/>
    </row>
    <row r="21" spans="2:13">
      <c r="B21" s="147"/>
      <c r="C21" s="149"/>
      <c r="D21" s="140" t="s">
        <v>43</v>
      </c>
      <c r="E21" s="141"/>
      <c r="F21" s="141"/>
      <c r="G21" s="141"/>
      <c r="H21" s="141"/>
      <c r="I21" s="142"/>
      <c r="J21" s="143"/>
      <c r="K21" s="144"/>
      <c r="L21" s="144"/>
      <c r="M21" s="145"/>
    </row>
    <row r="22" spans="2:13">
      <c r="B22" s="146">
        <v>9</v>
      </c>
      <c r="C22" s="148" t="s">
        <v>44</v>
      </c>
      <c r="D22" s="140" t="s">
        <v>45</v>
      </c>
      <c r="E22" s="141"/>
      <c r="F22" s="141"/>
      <c r="G22" s="141"/>
      <c r="H22" s="141"/>
      <c r="I22" s="142"/>
      <c r="J22" s="143"/>
      <c r="K22" s="144"/>
      <c r="L22" s="144"/>
      <c r="M22" s="145"/>
    </row>
    <row r="23" spans="2:13">
      <c r="B23" s="147"/>
      <c r="C23" s="149"/>
      <c r="D23" s="140" t="s">
        <v>46</v>
      </c>
      <c r="E23" s="141"/>
      <c r="F23" s="141"/>
      <c r="G23" s="141"/>
      <c r="H23" s="141"/>
      <c r="I23" s="142"/>
      <c r="J23" s="143"/>
      <c r="K23" s="144"/>
      <c r="L23" s="144"/>
      <c r="M23" s="145"/>
    </row>
    <row r="24" spans="2:13">
      <c r="B24" s="17">
        <v>10</v>
      </c>
      <c r="C24" s="16" t="s">
        <v>47</v>
      </c>
      <c r="D24" s="140" t="s">
        <v>48</v>
      </c>
      <c r="E24" s="141"/>
      <c r="F24" s="141"/>
      <c r="G24" s="141"/>
      <c r="H24" s="141"/>
      <c r="I24" s="142"/>
      <c r="J24" s="143" t="s">
        <v>49</v>
      </c>
      <c r="K24" s="144"/>
      <c r="L24" s="144"/>
      <c r="M24" s="145"/>
    </row>
    <row r="25" spans="2:13">
      <c r="B25" s="17">
        <v>11</v>
      </c>
      <c r="C25" s="16" t="s">
        <v>50</v>
      </c>
      <c r="D25" s="140" t="s">
        <v>51</v>
      </c>
      <c r="E25" s="141"/>
      <c r="F25" s="141"/>
      <c r="G25" s="141"/>
      <c r="H25" s="141"/>
      <c r="I25" s="142"/>
      <c r="J25" s="143" t="s">
        <v>52</v>
      </c>
      <c r="K25" s="144"/>
      <c r="L25" s="144"/>
      <c r="M25" s="145"/>
    </row>
    <row r="26" spans="2:13">
      <c r="B26" s="17">
        <v>12</v>
      </c>
      <c r="C26" s="16" t="s">
        <v>53</v>
      </c>
      <c r="D26" s="140" t="s">
        <v>54</v>
      </c>
      <c r="E26" s="141"/>
      <c r="F26" s="141"/>
      <c r="G26" s="141"/>
      <c r="H26" s="141"/>
      <c r="I26" s="142"/>
      <c r="J26" s="143" t="s">
        <v>55</v>
      </c>
      <c r="K26" s="144"/>
      <c r="L26" s="144"/>
      <c r="M26" s="145"/>
    </row>
    <row r="27" spans="2:13">
      <c r="B27" s="17">
        <v>13</v>
      </c>
      <c r="C27" s="16" t="s">
        <v>56</v>
      </c>
      <c r="D27" s="140" t="s">
        <v>57</v>
      </c>
      <c r="E27" s="141"/>
      <c r="F27" s="141"/>
      <c r="G27" s="141"/>
      <c r="H27" s="141"/>
      <c r="I27" s="142"/>
      <c r="J27" s="143" t="s">
        <v>58</v>
      </c>
      <c r="K27" s="144"/>
      <c r="L27" s="144"/>
      <c r="M27" s="145"/>
    </row>
    <row r="28" spans="2:13">
      <c r="B28" s="17">
        <v>14</v>
      </c>
      <c r="C28" s="16" t="s">
        <v>17</v>
      </c>
      <c r="D28" s="140" t="s">
        <v>59</v>
      </c>
      <c r="E28" s="141"/>
      <c r="F28" s="141"/>
      <c r="G28" s="141"/>
      <c r="H28" s="141"/>
      <c r="I28" s="142"/>
      <c r="J28" s="143" t="s">
        <v>81</v>
      </c>
      <c r="K28" s="144"/>
      <c r="L28" s="144"/>
      <c r="M28" s="145"/>
    </row>
    <row r="29" spans="2:13">
      <c r="B29" s="17">
        <v>15</v>
      </c>
      <c r="C29" s="16" t="s">
        <v>60</v>
      </c>
      <c r="D29" s="140" t="s">
        <v>61</v>
      </c>
      <c r="E29" s="141"/>
      <c r="F29" s="141"/>
      <c r="G29" s="141"/>
      <c r="H29" s="141"/>
      <c r="I29" s="142"/>
      <c r="J29" s="143" t="s">
        <v>62</v>
      </c>
      <c r="K29" s="144"/>
      <c r="L29" s="144"/>
      <c r="M29" s="145"/>
    </row>
    <row r="30" spans="2:13">
      <c r="B30" s="17">
        <v>16</v>
      </c>
      <c r="C30" s="16" t="s">
        <v>19</v>
      </c>
      <c r="D30" s="140" t="s">
        <v>63</v>
      </c>
      <c r="E30" s="141"/>
      <c r="F30" s="141"/>
      <c r="G30" s="141"/>
      <c r="H30" s="141"/>
      <c r="I30" s="142"/>
      <c r="J30" s="143" t="s">
        <v>64</v>
      </c>
      <c r="K30" s="144"/>
      <c r="L30" s="144"/>
      <c r="M30" s="145"/>
    </row>
    <row r="31" spans="2:13">
      <c r="B31" s="17">
        <v>17</v>
      </c>
      <c r="C31" s="16" t="s">
        <v>65</v>
      </c>
      <c r="D31" s="140" t="s">
        <v>66</v>
      </c>
      <c r="E31" s="150"/>
      <c r="F31" s="150"/>
      <c r="G31" s="150"/>
      <c r="H31" s="150"/>
      <c r="I31" s="151"/>
      <c r="J31" s="143" t="s">
        <v>67</v>
      </c>
      <c r="K31" s="150"/>
      <c r="L31" s="150"/>
      <c r="M31" s="151"/>
    </row>
    <row r="32" spans="2:13">
      <c r="B32" s="17">
        <v>18</v>
      </c>
      <c r="C32" s="16" t="s">
        <v>68</v>
      </c>
      <c r="D32" s="140" t="s">
        <v>69</v>
      </c>
      <c r="E32" s="141"/>
      <c r="F32" s="141"/>
      <c r="G32" s="141"/>
      <c r="H32" s="141"/>
      <c r="I32" s="142"/>
      <c r="J32" s="143" t="s">
        <v>70</v>
      </c>
      <c r="K32" s="144"/>
      <c r="L32" s="144"/>
      <c r="M32" s="145"/>
    </row>
    <row r="33" spans="2:13">
      <c r="B33" s="17">
        <v>19</v>
      </c>
      <c r="C33" s="16" t="s">
        <v>71</v>
      </c>
      <c r="D33" s="140" t="s">
        <v>72</v>
      </c>
      <c r="E33" s="141"/>
      <c r="F33" s="141"/>
      <c r="G33" s="141"/>
      <c r="H33" s="141"/>
      <c r="I33" s="142"/>
      <c r="J33" s="143" t="s">
        <v>73</v>
      </c>
      <c r="K33" s="144"/>
      <c r="L33" s="144"/>
      <c r="M33" s="145"/>
    </row>
    <row r="34" spans="2:13">
      <c r="B34" s="17">
        <v>20</v>
      </c>
      <c r="C34" s="16" t="s">
        <v>74</v>
      </c>
      <c r="D34" s="140" t="s">
        <v>75</v>
      </c>
      <c r="E34" s="141"/>
      <c r="F34" s="141"/>
      <c r="G34" s="141"/>
      <c r="H34" s="141"/>
      <c r="I34" s="142"/>
      <c r="J34" s="143" t="s">
        <v>76</v>
      </c>
      <c r="K34" s="144"/>
      <c r="L34" s="144"/>
      <c r="M34" s="145"/>
    </row>
    <row r="35" spans="2:13">
      <c r="B35" s="17">
        <v>21</v>
      </c>
      <c r="C35" s="16" t="s">
        <v>77</v>
      </c>
      <c r="D35" s="140" t="s">
        <v>78</v>
      </c>
      <c r="E35" s="141"/>
      <c r="F35" s="141"/>
      <c r="G35" s="141"/>
      <c r="H35" s="141"/>
      <c r="I35" s="142"/>
      <c r="J35" s="143"/>
      <c r="K35" s="144"/>
      <c r="L35" s="144"/>
      <c r="M35" s="145"/>
    </row>
  </sheetData>
  <mergeCells count="52">
    <mergeCell ref="D14:I14"/>
    <mergeCell ref="J14:M14"/>
    <mergeCell ref="D12:I12"/>
    <mergeCell ref="J12:M12"/>
    <mergeCell ref="D13:I13"/>
    <mergeCell ref="J13:M13"/>
    <mergeCell ref="D15:I15"/>
    <mergeCell ref="J15:M15"/>
    <mergeCell ref="D16:I16"/>
    <mergeCell ref="J16:M16"/>
    <mergeCell ref="D17:I17"/>
    <mergeCell ref="J17:M17"/>
    <mergeCell ref="D18:I18"/>
    <mergeCell ref="J18:M18"/>
    <mergeCell ref="D19:I19"/>
    <mergeCell ref="J19:M19"/>
    <mergeCell ref="B22:B23"/>
    <mergeCell ref="C22:C23"/>
    <mergeCell ref="D22:I22"/>
    <mergeCell ref="J22:M22"/>
    <mergeCell ref="D23:I23"/>
    <mergeCell ref="J23:M23"/>
    <mergeCell ref="D25:I25"/>
    <mergeCell ref="J25:M25"/>
    <mergeCell ref="D28:I28"/>
    <mergeCell ref="J28:M28"/>
    <mergeCell ref="D24:I24"/>
    <mergeCell ref="J24:M24"/>
    <mergeCell ref="D26:I26"/>
    <mergeCell ref="J26:M26"/>
    <mergeCell ref="D29:I29"/>
    <mergeCell ref="J29:M29"/>
    <mergeCell ref="D30:I30"/>
    <mergeCell ref="J30:M30"/>
    <mergeCell ref="D27:I27"/>
    <mergeCell ref="J27:M27"/>
    <mergeCell ref="D34:I34"/>
    <mergeCell ref="J34:M34"/>
    <mergeCell ref="D35:I35"/>
    <mergeCell ref="J35:M35"/>
    <mergeCell ref="B20:B21"/>
    <mergeCell ref="C20:C21"/>
    <mergeCell ref="D20:I20"/>
    <mergeCell ref="J20:M20"/>
    <mergeCell ref="D21:I21"/>
    <mergeCell ref="J21:M21"/>
    <mergeCell ref="D31:I31"/>
    <mergeCell ref="J31:M31"/>
    <mergeCell ref="D33:I33"/>
    <mergeCell ref="J33:M33"/>
    <mergeCell ref="D32:I32"/>
    <mergeCell ref="J32:M32"/>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rgb="FFFFC000"/>
  </sheetPr>
  <dimension ref="A1:S123"/>
  <sheetViews>
    <sheetView showGridLines="0" tabSelected="1" zoomScale="85" zoomScaleNormal="85" workbookViewId="0"/>
  </sheetViews>
  <sheetFormatPr defaultColWidth="8.8984375" defaultRowHeight="15.6"/>
  <cols>
    <col min="1" max="1" width="2" style="1" customWidth="1"/>
    <col min="2" max="2" width="4.8984375" style="1" bestFit="1" customWidth="1"/>
    <col min="3" max="3" width="14.5" style="1" bestFit="1" customWidth="1"/>
    <col min="4" max="4" width="3.796875" style="1" customWidth="1"/>
    <col min="5" max="5" width="18.8984375" style="1" customWidth="1"/>
    <col min="6" max="6" width="6.59765625" style="1" customWidth="1"/>
    <col min="7" max="7" width="4.796875" style="1" customWidth="1"/>
    <col min="8" max="8" width="11" style="1" customWidth="1"/>
    <col min="9" max="9" width="11.69921875" style="1" customWidth="1"/>
    <col min="10" max="10" width="3.09765625" style="1" bestFit="1" customWidth="1"/>
    <col min="11" max="11" width="16.19921875" style="1" customWidth="1"/>
    <col min="12" max="12" width="6.796875" style="1" customWidth="1"/>
    <col min="13" max="13" width="8.19921875" style="1" customWidth="1"/>
    <col min="14" max="14" width="9.3984375" style="1" customWidth="1"/>
    <col min="15" max="15" width="14.296875" style="1" customWidth="1"/>
    <col min="16" max="16" width="11.3984375" style="4" bestFit="1" customWidth="1"/>
    <col min="17" max="17" width="1.69921875" style="1" customWidth="1"/>
    <col min="18" max="16384" width="8.8984375" style="1"/>
  </cols>
  <sheetData>
    <row r="1" spans="1:15" s="4" customFormat="1" ht="16.2" thickBot="1"/>
    <row r="2" spans="1:15" s="15" customFormat="1" ht="32.25" customHeight="1">
      <c r="A2" s="30"/>
      <c r="B2" s="155" t="s">
        <v>110</v>
      </c>
      <c r="C2" s="156"/>
      <c r="D2" s="156"/>
      <c r="E2" s="156"/>
      <c r="F2" s="156"/>
      <c r="G2" s="156"/>
      <c r="H2" s="156"/>
      <c r="I2" s="156"/>
      <c r="J2" s="156"/>
      <c r="K2" s="156"/>
      <c r="L2" s="156"/>
      <c r="M2" s="156"/>
      <c r="N2" s="156"/>
      <c r="O2" s="157"/>
    </row>
    <row r="3" spans="1:15" s="15" customFormat="1" ht="21" customHeight="1">
      <c r="B3" s="212" t="s">
        <v>24</v>
      </c>
      <c r="C3" s="213"/>
      <c r="D3" s="213"/>
      <c r="E3" s="195" t="s">
        <v>445</v>
      </c>
      <c r="F3" s="195"/>
      <c r="G3" s="195"/>
      <c r="H3" s="195"/>
      <c r="I3" s="195"/>
      <c r="J3" s="195"/>
      <c r="K3" s="195"/>
      <c r="L3" s="195"/>
      <c r="M3" s="195"/>
      <c r="N3" s="195"/>
      <c r="O3" s="198"/>
    </row>
    <row r="4" spans="1:15" s="15" customFormat="1" ht="21" customHeight="1">
      <c r="B4" s="212" t="s">
        <v>27</v>
      </c>
      <c r="C4" s="213"/>
      <c r="D4" s="213"/>
      <c r="E4" s="228" t="s">
        <v>527</v>
      </c>
      <c r="F4" s="229"/>
      <c r="G4" s="229"/>
      <c r="H4" s="229"/>
      <c r="I4" s="229"/>
      <c r="J4" s="229"/>
      <c r="K4" s="229"/>
      <c r="L4" s="229"/>
      <c r="M4" s="229"/>
      <c r="N4" s="229"/>
      <c r="O4" s="230"/>
    </row>
    <row r="5" spans="1:15" s="15" customFormat="1" ht="21" customHeight="1">
      <c r="B5" s="212" t="s">
        <v>30</v>
      </c>
      <c r="C5" s="224"/>
      <c r="D5" s="224"/>
      <c r="E5" s="228" t="s">
        <v>446</v>
      </c>
      <c r="F5" s="229"/>
      <c r="G5" s="229"/>
      <c r="H5" s="229"/>
      <c r="I5" s="229"/>
      <c r="J5" s="229"/>
      <c r="K5" s="229"/>
      <c r="L5" s="229"/>
      <c r="M5" s="229"/>
      <c r="N5" s="229"/>
      <c r="O5" s="230"/>
    </row>
    <row r="6" spans="1:15" s="15" customFormat="1" ht="21" customHeight="1">
      <c r="B6" s="212" t="s">
        <v>113</v>
      </c>
      <c r="C6" s="213"/>
      <c r="D6" s="213"/>
      <c r="E6" s="221" t="s">
        <v>159</v>
      </c>
      <c r="F6" s="221"/>
      <c r="G6" s="221"/>
      <c r="H6" s="221"/>
      <c r="I6" s="178" t="s">
        <v>34</v>
      </c>
      <c r="J6" s="178"/>
      <c r="K6" s="222">
        <v>44174</v>
      </c>
      <c r="L6" s="222"/>
      <c r="M6" s="222"/>
      <c r="N6" s="222"/>
      <c r="O6" s="223"/>
    </row>
    <row r="7" spans="1:15" s="15" customFormat="1" ht="21" customHeight="1">
      <c r="B7" s="212" t="s">
        <v>82</v>
      </c>
      <c r="C7" s="224"/>
      <c r="D7" s="224"/>
      <c r="E7" s="225" t="s">
        <v>111</v>
      </c>
      <c r="F7" s="225"/>
      <c r="G7" s="225"/>
      <c r="H7" s="225"/>
      <c r="I7" s="178" t="s">
        <v>38</v>
      </c>
      <c r="J7" s="178"/>
      <c r="K7" s="226" t="s">
        <v>83</v>
      </c>
      <c r="L7" s="226"/>
      <c r="M7" s="226"/>
      <c r="N7" s="226"/>
      <c r="O7" s="227"/>
    </row>
    <row r="8" spans="1:15" s="15" customFormat="1" ht="21" customHeight="1">
      <c r="B8" s="212" t="s">
        <v>84</v>
      </c>
      <c r="C8" s="213"/>
      <c r="D8" s="213"/>
      <c r="E8" s="214"/>
      <c r="F8" s="214"/>
      <c r="G8" s="214"/>
      <c r="H8" s="214"/>
      <c r="I8" s="178" t="s">
        <v>44</v>
      </c>
      <c r="J8" s="178"/>
      <c r="K8" s="215"/>
      <c r="L8" s="216"/>
      <c r="M8" s="216"/>
      <c r="N8" s="216"/>
      <c r="O8" s="217"/>
    </row>
    <row r="9" spans="1:15" s="15" customFormat="1" ht="21" customHeight="1">
      <c r="B9" s="212" t="s">
        <v>85</v>
      </c>
      <c r="C9" s="213"/>
      <c r="D9" s="213"/>
      <c r="E9" s="218"/>
      <c r="F9" s="218"/>
      <c r="G9" s="218"/>
      <c r="H9" s="218"/>
      <c r="I9" s="178" t="s">
        <v>50</v>
      </c>
      <c r="J9" s="178"/>
      <c r="K9" s="219"/>
      <c r="L9" s="219"/>
      <c r="M9" s="219"/>
      <c r="N9" s="219"/>
      <c r="O9" s="220"/>
    </row>
    <row r="10" spans="1:15" s="5" customFormat="1" ht="21" customHeight="1" thickBot="1">
      <c r="B10" s="208" t="s">
        <v>86</v>
      </c>
      <c r="C10" s="209"/>
      <c r="D10" s="209"/>
      <c r="E10" s="210" t="s">
        <v>160</v>
      </c>
      <c r="F10" s="210"/>
      <c r="G10" s="210"/>
      <c r="H10" s="210"/>
      <c r="I10" s="159" t="s">
        <v>87</v>
      </c>
      <c r="J10" s="159"/>
      <c r="K10" s="210" t="s">
        <v>160</v>
      </c>
      <c r="L10" s="210"/>
      <c r="M10" s="210"/>
      <c r="N10" s="210"/>
      <c r="O10" s="211"/>
    </row>
    <row r="11" spans="1:15" s="5" customFormat="1" ht="24" customHeight="1">
      <c r="B11" s="188" t="s">
        <v>20</v>
      </c>
      <c r="C11" s="189"/>
      <c r="D11" s="189"/>
      <c r="E11" s="189"/>
      <c r="F11" s="189"/>
      <c r="G11" s="189"/>
      <c r="H11" s="190"/>
      <c r="I11" s="189" t="s">
        <v>88</v>
      </c>
      <c r="J11" s="189"/>
      <c r="K11" s="189"/>
      <c r="L11" s="189"/>
      <c r="M11" s="189"/>
      <c r="N11" s="189"/>
      <c r="O11" s="192"/>
    </row>
    <row r="12" spans="1:15" s="5" customFormat="1" ht="13.5" customHeight="1">
      <c r="B12" s="193" t="s">
        <v>17</v>
      </c>
      <c r="C12" s="194"/>
      <c r="D12" s="194"/>
      <c r="E12" s="195" t="s">
        <v>524</v>
      </c>
      <c r="F12" s="196"/>
      <c r="G12" s="196"/>
      <c r="H12" s="191"/>
      <c r="I12" s="197" t="s">
        <v>17</v>
      </c>
      <c r="J12" s="197"/>
      <c r="K12" s="195" t="s">
        <v>173</v>
      </c>
      <c r="L12" s="195"/>
      <c r="M12" s="195"/>
      <c r="N12" s="195"/>
      <c r="O12" s="198"/>
    </row>
    <row r="13" spans="1:15" s="5" customFormat="1" ht="15.9" customHeight="1">
      <c r="B13" s="199" t="s">
        <v>89</v>
      </c>
      <c r="C13" s="194"/>
      <c r="D13" s="194"/>
      <c r="E13" s="195" t="s">
        <v>525</v>
      </c>
      <c r="F13" s="196"/>
      <c r="G13" s="196"/>
      <c r="H13" s="191"/>
      <c r="I13" s="197" t="s">
        <v>18</v>
      </c>
      <c r="J13" s="197"/>
      <c r="K13" s="195" t="s">
        <v>174</v>
      </c>
      <c r="L13" s="195"/>
      <c r="M13" s="195"/>
      <c r="N13" s="195"/>
      <c r="O13" s="198"/>
    </row>
    <row r="14" spans="1:15" s="5" customFormat="1" ht="15.9" customHeight="1" thickBot="1">
      <c r="B14" s="200" t="s">
        <v>19</v>
      </c>
      <c r="C14" s="201"/>
      <c r="D14" s="201"/>
      <c r="E14" s="202"/>
      <c r="F14" s="203"/>
      <c r="G14" s="203"/>
      <c r="H14" s="191"/>
      <c r="I14" s="204" t="s">
        <v>19</v>
      </c>
      <c r="J14" s="204"/>
      <c r="K14" s="202"/>
      <c r="L14" s="202"/>
      <c r="M14" s="202"/>
      <c r="N14" s="202"/>
      <c r="O14" s="205"/>
    </row>
    <row r="15" spans="1:15" s="5" customFormat="1" ht="15.9" customHeight="1">
      <c r="B15" s="232" t="s">
        <v>119</v>
      </c>
      <c r="C15" s="233"/>
      <c r="D15" s="234" t="s">
        <v>120</v>
      </c>
      <c r="E15" s="234"/>
      <c r="F15" s="234"/>
      <c r="G15" s="235"/>
      <c r="H15" s="191"/>
      <c r="I15" s="232" t="s">
        <v>119</v>
      </c>
      <c r="J15" s="233"/>
      <c r="K15" s="234" t="s">
        <v>120</v>
      </c>
      <c r="L15" s="234"/>
      <c r="M15" s="234"/>
      <c r="N15" s="234"/>
      <c r="O15" s="235"/>
    </row>
    <row r="16" spans="1:15" s="5" customFormat="1" ht="15.9" customHeight="1">
      <c r="B16" s="60" t="s">
        <v>90</v>
      </c>
      <c r="C16" s="61" t="s">
        <v>91</v>
      </c>
      <c r="D16" s="61" t="s">
        <v>92</v>
      </c>
      <c r="E16" s="61" t="s">
        <v>93</v>
      </c>
      <c r="F16" s="61" t="s">
        <v>94</v>
      </c>
      <c r="G16" s="62" t="s">
        <v>95</v>
      </c>
      <c r="H16" s="191"/>
      <c r="I16" s="60" t="s">
        <v>91</v>
      </c>
      <c r="J16" s="61" t="s">
        <v>92</v>
      </c>
      <c r="K16" s="61" t="s">
        <v>93</v>
      </c>
      <c r="L16" s="61" t="s">
        <v>94</v>
      </c>
      <c r="M16" s="61" t="s">
        <v>95</v>
      </c>
      <c r="N16" s="61" t="s">
        <v>10</v>
      </c>
      <c r="O16" s="62" t="s">
        <v>16</v>
      </c>
    </row>
    <row r="17" spans="2:18" s="5" customFormat="1" ht="15.9" customHeight="1">
      <c r="B17" s="82" t="s">
        <v>149</v>
      </c>
      <c r="C17" s="64" t="s">
        <v>121</v>
      </c>
      <c r="D17" s="66"/>
      <c r="E17" s="64" t="s">
        <v>141</v>
      </c>
      <c r="F17" s="66" t="s">
        <v>136</v>
      </c>
      <c r="G17" s="71">
        <v>255</v>
      </c>
      <c r="H17" s="191"/>
      <c r="I17" s="76" t="s">
        <v>121</v>
      </c>
      <c r="J17" s="67"/>
      <c r="K17" s="64" t="s">
        <v>141</v>
      </c>
      <c r="L17" s="66" t="s">
        <v>136</v>
      </c>
      <c r="M17" s="71">
        <v>255</v>
      </c>
      <c r="N17" s="68"/>
      <c r="O17" s="69" t="s">
        <v>122</v>
      </c>
    </row>
    <row r="18" spans="2:18" s="5" customFormat="1" ht="15.9" customHeight="1">
      <c r="B18" s="63" t="s">
        <v>150</v>
      </c>
      <c r="C18" s="24" t="s">
        <v>123</v>
      </c>
      <c r="D18" s="65"/>
      <c r="E18" s="24" t="s">
        <v>135</v>
      </c>
      <c r="F18" s="65" t="s">
        <v>136</v>
      </c>
      <c r="G18" s="72">
        <v>1</v>
      </c>
      <c r="H18" s="191"/>
      <c r="I18" s="77" t="s">
        <v>123</v>
      </c>
      <c r="J18" s="21"/>
      <c r="K18" s="24" t="s">
        <v>135</v>
      </c>
      <c r="L18" s="65" t="s">
        <v>136</v>
      </c>
      <c r="M18" s="72">
        <v>1</v>
      </c>
      <c r="N18" s="70"/>
      <c r="O18" s="33" t="s">
        <v>140</v>
      </c>
    </row>
    <row r="19" spans="2:18" s="5" customFormat="1" ht="15.9" customHeight="1">
      <c r="B19" s="63" t="s">
        <v>151</v>
      </c>
      <c r="C19" s="24" t="s">
        <v>124</v>
      </c>
      <c r="D19" s="65"/>
      <c r="E19" s="24" t="s">
        <v>125</v>
      </c>
      <c r="F19" s="65" t="s">
        <v>139</v>
      </c>
      <c r="G19" s="72"/>
      <c r="H19" s="191"/>
      <c r="I19" s="77" t="s">
        <v>124</v>
      </c>
      <c r="J19" s="21"/>
      <c r="K19" s="24" t="s">
        <v>125</v>
      </c>
      <c r="L19" s="65" t="s">
        <v>139</v>
      </c>
      <c r="M19" s="72"/>
      <c r="N19" s="70"/>
      <c r="O19" s="33"/>
    </row>
    <row r="20" spans="2:18" s="5" customFormat="1" ht="15.9" customHeight="1">
      <c r="B20" s="63" t="s">
        <v>152</v>
      </c>
      <c r="C20" s="24" t="s">
        <v>126</v>
      </c>
      <c r="D20" s="65"/>
      <c r="E20" s="24" t="s">
        <v>127</v>
      </c>
      <c r="F20" s="65" t="s">
        <v>136</v>
      </c>
      <c r="G20" s="72">
        <v>10</v>
      </c>
      <c r="H20" s="191"/>
      <c r="I20" s="77" t="s">
        <v>126</v>
      </c>
      <c r="J20" s="21"/>
      <c r="K20" s="24" t="s">
        <v>127</v>
      </c>
      <c r="L20" s="65" t="s">
        <v>136</v>
      </c>
      <c r="M20" s="72">
        <v>10</v>
      </c>
      <c r="N20" s="70"/>
      <c r="O20" s="33" t="s">
        <v>137</v>
      </c>
    </row>
    <row r="21" spans="2:18" s="5" customFormat="1" ht="15.9" customHeight="1">
      <c r="B21" s="63" t="s">
        <v>153</v>
      </c>
      <c r="C21" s="24" t="s">
        <v>128</v>
      </c>
      <c r="D21" s="65"/>
      <c r="E21" s="24" t="s">
        <v>129</v>
      </c>
      <c r="F21" s="65" t="s">
        <v>136</v>
      </c>
      <c r="G21" s="72">
        <v>8</v>
      </c>
      <c r="H21" s="191"/>
      <c r="I21" s="77" t="s">
        <v>130</v>
      </c>
      <c r="J21" s="21"/>
      <c r="K21" s="24" t="s">
        <v>129</v>
      </c>
      <c r="L21" s="65" t="s">
        <v>136</v>
      </c>
      <c r="M21" s="72">
        <v>8</v>
      </c>
      <c r="N21" s="70"/>
      <c r="O21" s="33" t="s">
        <v>138</v>
      </c>
    </row>
    <row r="22" spans="2:18" s="5" customFormat="1" ht="15.9" customHeight="1">
      <c r="B22" s="63" t="s">
        <v>154</v>
      </c>
      <c r="C22" s="24" t="s">
        <v>131</v>
      </c>
      <c r="D22" s="65"/>
      <c r="E22" s="24" t="s">
        <v>132</v>
      </c>
      <c r="F22" s="65" t="s">
        <v>136</v>
      </c>
      <c r="G22" s="72">
        <v>255</v>
      </c>
      <c r="H22" s="191"/>
      <c r="I22" s="77" t="s">
        <v>131</v>
      </c>
      <c r="J22" s="21"/>
      <c r="K22" s="24" t="s">
        <v>132</v>
      </c>
      <c r="L22" s="65" t="s">
        <v>136</v>
      </c>
      <c r="M22" s="72">
        <v>255</v>
      </c>
      <c r="N22" s="70"/>
      <c r="O22" s="33"/>
    </row>
    <row r="23" spans="2:18" s="5" customFormat="1" ht="15.9" customHeight="1" thickBot="1">
      <c r="B23" s="83" t="s">
        <v>155</v>
      </c>
      <c r="C23" s="73" t="s">
        <v>133</v>
      </c>
      <c r="D23" s="74"/>
      <c r="E23" s="73" t="s">
        <v>134</v>
      </c>
      <c r="F23" s="74" t="s">
        <v>139</v>
      </c>
      <c r="G23" s="75"/>
      <c r="H23" s="191"/>
      <c r="I23" s="78" t="s">
        <v>133</v>
      </c>
      <c r="J23" s="79"/>
      <c r="K23" s="73" t="s">
        <v>134</v>
      </c>
      <c r="L23" s="74" t="s">
        <v>139</v>
      </c>
      <c r="M23" s="75"/>
      <c r="N23" s="80"/>
      <c r="O23" s="81" t="s">
        <v>122</v>
      </c>
    </row>
    <row r="24" spans="2:18" s="5" customFormat="1" ht="15.9" customHeight="1">
      <c r="B24" s="206" t="s">
        <v>8</v>
      </c>
      <c r="C24" s="207"/>
      <c r="D24" s="236"/>
      <c r="E24" s="236"/>
      <c r="F24" s="236"/>
      <c r="G24" s="236"/>
      <c r="H24" s="191"/>
      <c r="I24" s="237" t="s">
        <v>15</v>
      </c>
      <c r="J24" s="237"/>
      <c r="K24" s="238"/>
      <c r="L24" s="238"/>
      <c r="M24" s="238"/>
      <c r="N24" s="238"/>
      <c r="O24" s="239"/>
    </row>
    <row r="25" spans="2:18" s="5" customFormat="1" ht="15.9" customHeight="1">
      <c r="B25" s="31" t="s">
        <v>90</v>
      </c>
      <c r="C25" s="28" t="s">
        <v>91</v>
      </c>
      <c r="D25" s="28" t="s">
        <v>92</v>
      </c>
      <c r="E25" s="28" t="s">
        <v>93</v>
      </c>
      <c r="F25" s="28" t="s">
        <v>94</v>
      </c>
      <c r="G25" s="28" t="s">
        <v>95</v>
      </c>
      <c r="H25" s="191"/>
      <c r="I25" s="29" t="s">
        <v>91</v>
      </c>
      <c r="J25" s="29" t="s">
        <v>92</v>
      </c>
      <c r="K25" s="29" t="s">
        <v>93</v>
      </c>
      <c r="L25" s="29" t="s">
        <v>94</v>
      </c>
      <c r="M25" s="29" t="s">
        <v>95</v>
      </c>
      <c r="N25" s="29" t="s">
        <v>10</v>
      </c>
      <c r="O25" s="32" t="s">
        <v>16</v>
      </c>
    </row>
    <row r="26" spans="2:18" s="5" customFormat="1" ht="15.9" customHeight="1">
      <c r="B26" s="47" t="s">
        <v>11</v>
      </c>
      <c r="C26" s="130" t="s">
        <v>449</v>
      </c>
      <c r="D26" s="131"/>
      <c r="E26" s="132" t="s">
        <v>450</v>
      </c>
      <c r="F26" s="133" t="s">
        <v>451</v>
      </c>
      <c r="G26" s="134">
        <v>3</v>
      </c>
      <c r="H26" s="191"/>
      <c r="I26" s="42" t="s">
        <v>528</v>
      </c>
      <c r="J26" s="36"/>
      <c r="K26" s="43" t="s">
        <v>175</v>
      </c>
      <c r="L26" s="44" t="s">
        <v>136</v>
      </c>
      <c r="M26" s="44">
        <v>3</v>
      </c>
      <c r="N26" s="45"/>
      <c r="O26" s="46" t="s">
        <v>444</v>
      </c>
      <c r="R26" s="5" t="s">
        <v>418</v>
      </c>
    </row>
    <row r="27" spans="2:18" s="5" customFormat="1" ht="15.9" customHeight="1">
      <c r="B27" s="48" t="s">
        <v>12</v>
      </c>
      <c r="C27" s="135" t="s">
        <v>452</v>
      </c>
      <c r="D27" s="37"/>
      <c r="E27" s="43" t="s">
        <v>453</v>
      </c>
      <c r="F27" s="44" t="s">
        <v>454</v>
      </c>
      <c r="G27" s="44">
        <v>4</v>
      </c>
      <c r="H27" s="191"/>
      <c r="I27" s="43" t="s">
        <v>420</v>
      </c>
      <c r="J27" s="36"/>
      <c r="K27" s="43" t="s">
        <v>176</v>
      </c>
      <c r="L27" s="44" t="s">
        <v>136</v>
      </c>
      <c r="M27" s="44">
        <v>4</v>
      </c>
      <c r="N27" s="45"/>
      <c r="O27" s="46" t="s">
        <v>448</v>
      </c>
      <c r="R27" s="5" t="s">
        <v>447</v>
      </c>
    </row>
    <row r="28" spans="2:18" s="5" customFormat="1" ht="15.9" customHeight="1">
      <c r="B28" s="47" t="s">
        <v>13</v>
      </c>
      <c r="C28" s="135" t="s">
        <v>455</v>
      </c>
      <c r="D28" s="37"/>
      <c r="E28" s="43" t="s">
        <v>456</v>
      </c>
      <c r="F28" s="44" t="s">
        <v>454</v>
      </c>
      <c r="G28" s="44">
        <v>2</v>
      </c>
      <c r="H28" s="191"/>
      <c r="I28" s="43" t="s">
        <v>421</v>
      </c>
      <c r="J28" s="36"/>
      <c r="K28" s="43" t="s">
        <v>177</v>
      </c>
      <c r="L28" s="44" t="s">
        <v>136</v>
      </c>
      <c r="M28" s="44">
        <v>2</v>
      </c>
      <c r="N28" s="45"/>
      <c r="O28" s="46">
        <v>10</v>
      </c>
      <c r="R28" s="5" t="s">
        <v>160</v>
      </c>
    </row>
    <row r="29" spans="2:18" s="5" customFormat="1" ht="15.9" customHeight="1">
      <c r="B29" s="48" t="s">
        <v>14</v>
      </c>
      <c r="C29" s="135" t="s">
        <v>457</v>
      </c>
      <c r="D29" s="37"/>
      <c r="E29" s="43" t="s">
        <v>178</v>
      </c>
      <c r="F29" s="44" t="s">
        <v>458</v>
      </c>
      <c r="G29" s="44">
        <v>2</v>
      </c>
      <c r="H29" s="191"/>
      <c r="I29" s="43" t="s">
        <v>422</v>
      </c>
      <c r="J29" s="36"/>
      <c r="K29" s="43" t="s">
        <v>178</v>
      </c>
      <c r="L29" s="44" t="s">
        <v>136</v>
      </c>
      <c r="M29" s="44">
        <v>2</v>
      </c>
      <c r="N29" s="45"/>
      <c r="O29" s="46">
        <v>10</v>
      </c>
      <c r="R29" s="5" t="s">
        <v>160</v>
      </c>
    </row>
    <row r="30" spans="2:18" s="5" customFormat="1" ht="15.9" customHeight="1">
      <c r="B30" s="47" t="s">
        <v>205</v>
      </c>
      <c r="C30" s="40"/>
      <c r="D30" s="37"/>
      <c r="E30" s="41"/>
      <c r="F30" s="37"/>
      <c r="G30" s="37"/>
      <c r="H30" s="191"/>
      <c r="I30" s="42"/>
      <c r="J30" s="36"/>
      <c r="K30" s="43"/>
      <c r="L30" s="36"/>
      <c r="M30" s="36"/>
      <c r="N30" s="45"/>
      <c r="O30" s="46"/>
    </row>
    <row r="31" spans="2:18" s="5" customFormat="1" ht="15.9" customHeight="1">
      <c r="B31" s="48" t="s">
        <v>206</v>
      </c>
      <c r="C31" s="40"/>
      <c r="D31" s="37"/>
      <c r="E31" s="41"/>
      <c r="F31" s="37"/>
      <c r="G31" s="37"/>
      <c r="H31" s="191"/>
      <c r="I31" s="42"/>
      <c r="J31" s="36"/>
      <c r="K31" s="43"/>
      <c r="L31" s="36"/>
      <c r="M31" s="36"/>
      <c r="N31" s="45"/>
      <c r="O31" s="46"/>
    </row>
    <row r="32" spans="2:18" s="5" customFormat="1" ht="15.9" customHeight="1">
      <c r="B32" s="47" t="s">
        <v>207</v>
      </c>
      <c r="C32" s="40"/>
      <c r="D32" s="37"/>
      <c r="E32" s="41"/>
      <c r="F32" s="37"/>
      <c r="G32" s="37"/>
      <c r="H32" s="191"/>
      <c r="I32" s="42"/>
      <c r="J32" s="36"/>
      <c r="K32" s="43"/>
      <c r="L32" s="36"/>
      <c r="M32" s="36"/>
      <c r="N32" s="45"/>
      <c r="O32" s="46"/>
    </row>
    <row r="33" spans="2:18" s="5" customFormat="1" ht="15.9" customHeight="1">
      <c r="B33" s="182" t="s">
        <v>9</v>
      </c>
      <c r="C33" s="183"/>
      <c r="D33" s="184" t="s">
        <v>526</v>
      </c>
      <c r="E33" s="184"/>
      <c r="F33" s="184"/>
      <c r="G33" s="184"/>
      <c r="H33" s="191"/>
      <c r="I33" s="185" t="s">
        <v>9</v>
      </c>
      <c r="J33" s="185"/>
      <c r="K33" s="184" t="s">
        <v>429</v>
      </c>
      <c r="L33" s="184"/>
      <c r="M33" s="184"/>
      <c r="N33" s="184"/>
      <c r="O33" s="231"/>
      <c r="P33" s="5" t="s">
        <v>436</v>
      </c>
      <c r="R33" s="5" t="s">
        <v>160</v>
      </c>
    </row>
    <row r="34" spans="2:18" s="5" customFormat="1" ht="15.9" customHeight="1">
      <c r="B34" s="31" t="s">
        <v>90</v>
      </c>
      <c r="C34" s="28" t="s">
        <v>91</v>
      </c>
      <c r="D34" s="28" t="s">
        <v>92</v>
      </c>
      <c r="E34" s="28" t="s">
        <v>93</v>
      </c>
      <c r="F34" s="28" t="s">
        <v>94</v>
      </c>
      <c r="G34" s="28" t="s">
        <v>95</v>
      </c>
      <c r="H34" s="191"/>
      <c r="I34" s="29" t="s">
        <v>91</v>
      </c>
      <c r="J34" s="29" t="s">
        <v>92</v>
      </c>
      <c r="K34" s="29" t="s">
        <v>93</v>
      </c>
      <c r="L34" s="29" t="s">
        <v>94</v>
      </c>
      <c r="M34" s="29" t="s">
        <v>95</v>
      </c>
      <c r="N34" s="29" t="s">
        <v>10</v>
      </c>
      <c r="O34" s="32" t="s">
        <v>16</v>
      </c>
    </row>
    <row r="35" spans="2:18" s="5" customFormat="1" ht="15.9" customHeight="1">
      <c r="B35" s="47" t="s">
        <v>96</v>
      </c>
      <c r="C35" s="132" t="s">
        <v>459</v>
      </c>
      <c r="D35" s="136"/>
      <c r="E35" s="137" t="s">
        <v>460</v>
      </c>
      <c r="F35" s="136" t="s">
        <v>451</v>
      </c>
      <c r="G35" s="133">
        <v>10</v>
      </c>
      <c r="H35" s="191"/>
      <c r="I35" s="38" t="s">
        <v>281</v>
      </c>
      <c r="J35" s="37"/>
      <c r="K35" s="41" t="s">
        <v>280</v>
      </c>
      <c r="L35" s="37" t="s">
        <v>136</v>
      </c>
      <c r="M35" s="39">
        <v>10</v>
      </c>
      <c r="N35" s="45"/>
      <c r="O35" s="49"/>
      <c r="P35" s="5" t="s">
        <v>435</v>
      </c>
      <c r="R35" s="84"/>
    </row>
    <row r="36" spans="2:18" s="5" customFormat="1" ht="15.9" customHeight="1">
      <c r="B36" s="47" t="s">
        <v>241</v>
      </c>
      <c r="C36" s="137" t="s">
        <v>461</v>
      </c>
      <c r="D36" s="136"/>
      <c r="E36" s="137" t="s">
        <v>462</v>
      </c>
      <c r="F36" s="133" t="s">
        <v>451</v>
      </c>
      <c r="G36" s="133">
        <v>10</v>
      </c>
      <c r="H36" s="191"/>
      <c r="I36" s="42" t="s">
        <v>203</v>
      </c>
      <c r="J36" s="36"/>
      <c r="K36" s="43" t="s">
        <v>434</v>
      </c>
      <c r="L36" s="36" t="s">
        <v>136</v>
      </c>
      <c r="M36" s="36">
        <v>10</v>
      </c>
      <c r="N36" s="45"/>
      <c r="O36" s="49"/>
      <c r="P36" s="5" t="s">
        <v>435</v>
      </c>
      <c r="R36" s="84"/>
    </row>
    <row r="37" spans="2:18" s="5" customFormat="1" ht="15.9" customHeight="1">
      <c r="B37" s="47" t="s">
        <v>98</v>
      </c>
      <c r="C37" s="135" t="s">
        <v>463</v>
      </c>
      <c r="D37" s="37"/>
      <c r="E37" s="43" t="s">
        <v>179</v>
      </c>
      <c r="F37" s="36" t="s">
        <v>136</v>
      </c>
      <c r="G37" s="36">
        <v>10</v>
      </c>
      <c r="H37" s="191"/>
      <c r="I37" s="42" t="s">
        <v>164</v>
      </c>
      <c r="J37" s="36"/>
      <c r="K37" s="43" t="s">
        <v>179</v>
      </c>
      <c r="L37" s="36" t="s">
        <v>136</v>
      </c>
      <c r="M37" s="36">
        <v>10</v>
      </c>
      <c r="N37" s="50"/>
      <c r="O37" s="49"/>
      <c r="P37" s="5" t="s">
        <v>435</v>
      </c>
      <c r="R37" s="84"/>
    </row>
    <row r="38" spans="2:18" s="5" customFormat="1" ht="15.9" customHeight="1">
      <c r="B38" s="47" t="s">
        <v>99</v>
      </c>
      <c r="C38" s="135" t="s">
        <v>464</v>
      </c>
      <c r="D38" s="37"/>
      <c r="E38" s="43" t="s">
        <v>180</v>
      </c>
      <c r="F38" s="36" t="s">
        <v>465</v>
      </c>
      <c r="G38" s="36">
        <v>8</v>
      </c>
      <c r="H38" s="191"/>
      <c r="I38" s="42" t="s">
        <v>204</v>
      </c>
      <c r="J38" s="36"/>
      <c r="K38" s="43" t="s">
        <v>180</v>
      </c>
      <c r="L38" s="36" t="s">
        <v>165</v>
      </c>
      <c r="M38" s="36">
        <v>8</v>
      </c>
      <c r="N38" s="50"/>
      <c r="O38" s="49" t="s">
        <v>440</v>
      </c>
      <c r="P38" s="5" t="s">
        <v>435</v>
      </c>
      <c r="R38" s="84"/>
    </row>
    <row r="39" spans="2:18" s="5" customFormat="1" ht="15.9" customHeight="1">
      <c r="B39" s="47" t="s">
        <v>166</v>
      </c>
      <c r="C39" s="87" t="s">
        <v>466</v>
      </c>
      <c r="D39" s="37"/>
      <c r="E39" s="41" t="s">
        <v>467</v>
      </c>
      <c r="F39" s="37" t="s">
        <v>136</v>
      </c>
      <c r="G39" s="37">
        <v>3</v>
      </c>
      <c r="H39" s="191"/>
      <c r="I39" s="42" t="s">
        <v>279</v>
      </c>
      <c r="J39" s="36"/>
      <c r="K39" s="43" t="s">
        <v>246</v>
      </c>
      <c r="L39" s="36" t="s">
        <v>136</v>
      </c>
      <c r="M39" s="36">
        <v>3</v>
      </c>
      <c r="N39" s="50"/>
      <c r="O39" s="49"/>
      <c r="P39" s="5" t="s">
        <v>437</v>
      </c>
      <c r="R39" s="84"/>
    </row>
    <row r="40" spans="2:18" s="5" customFormat="1" ht="15.9" customHeight="1">
      <c r="B40" s="47" t="s">
        <v>167</v>
      </c>
      <c r="C40" s="40" t="s">
        <v>468</v>
      </c>
      <c r="D40" s="37"/>
      <c r="E40" s="43" t="s">
        <v>469</v>
      </c>
      <c r="F40" s="36" t="s">
        <v>136</v>
      </c>
      <c r="G40" s="36">
        <v>2000</v>
      </c>
      <c r="H40" s="191"/>
      <c r="I40" s="42" t="s">
        <v>441</v>
      </c>
      <c r="J40" s="36"/>
      <c r="K40" s="43" t="s">
        <v>181</v>
      </c>
      <c r="L40" s="36" t="s">
        <v>136</v>
      </c>
      <c r="M40" s="36">
        <v>500</v>
      </c>
      <c r="N40" s="50"/>
      <c r="O40" s="49"/>
      <c r="P40" s="5" t="s">
        <v>438</v>
      </c>
    </row>
    <row r="41" spans="2:18" s="5" customFormat="1" ht="15.9" customHeight="1">
      <c r="B41" s="47" t="s">
        <v>168</v>
      </c>
      <c r="C41" s="40" t="s">
        <v>470</v>
      </c>
      <c r="D41" s="37"/>
      <c r="E41" s="41" t="s">
        <v>471</v>
      </c>
      <c r="F41" s="36" t="s">
        <v>136</v>
      </c>
      <c r="G41" s="36">
        <v>10</v>
      </c>
      <c r="H41" s="191"/>
      <c r="I41" s="42" t="s">
        <v>442</v>
      </c>
      <c r="J41" s="36"/>
      <c r="K41" s="43" t="s">
        <v>182</v>
      </c>
      <c r="L41" s="36" t="s">
        <v>136</v>
      </c>
      <c r="M41" s="36">
        <v>2</v>
      </c>
      <c r="N41" s="50"/>
      <c r="O41" s="49"/>
      <c r="P41" s="5" t="s">
        <v>435</v>
      </c>
      <c r="R41" s="5" t="s">
        <v>242</v>
      </c>
    </row>
    <row r="42" spans="2:18" s="5" customFormat="1" ht="15.9" customHeight="1">
      <c r="B42" s="47" t="s">
        <v>169</v>
      </c>
      <c r="C42" s="40" t="s">
        <v>472</v>
      </c>
      <c r="D42" s="37"/>
      <c r="E42" s="41" t="s">
        <v>473</v>
      </c>
      <c r="F42" s="36" t="s">
        <v>136</v>
      </c>
      <c r="G42" s="36">
        <v>20</v>
      </c>
      <c r="H42" s="191"/>
      <c r="I42" s="85" t="s">
        <v>293</v>
      </c>
      <c r="J42" s="86"/>
      <c r="K42" s="87" t="s">
        <v>291</v>
      </c>
      <c r="L42" s="86" t="s">
        <v>136</v>
      </c>
      <c r="M42" s="86">
        <v>50</v>
      </c>
      <c r="N42" s="50"/>
      <c r="O42" s="49" t="s">
        <v>412</v>
      </c>
      <c r="P42" s="5" t="s">
        <v>435</v>
      </c>
      <c r="R42" s="5" t="s">
        <v>439</v>
      </c>
    </row>
    <row r="43" spans="2:18" s="5" customFormat="1" ht="15.9" customHeight="1">
      <c r="B43" s="47" t="s">
        <v>170</v>
      </c>
      <c r="C43" s="40"/>
      <c r="D43" s="37"/>
      <c r="E43" s="41"/>
      <c r="F43" s="37"/>
      <c r="G43" s="37"/>
      <c r="H43" s="191"/>
      <c r="I43" s="42"/>
      <c r="J43" s="36"/>
      <c r="K43" s="43"/>
      <c r="L43" s="36"/>
      <c r="M43" s="36"/>
      <c r="N43" s="50"/>
      <c r="O43" s="49"/>
    </row>
    <row r="44" spans="2:18" s="5" customFormat="1" ht="15.9" customHeight="1">
      <c r="B44" s="47" t="s">
        <v>171</v>
      </c>
      <c r="C44" s="40"/>
      <c r="D44" s="37"/>
      <c r="E44" s="41"/>
      <c r="F44" s="37"/>
      <c r="G44" s="37"/>
      <c r="H44" s="191"/>
      <c r="I44" s="42"/>
      <c r="J44" s="36"/>
      <c r="K44" s="43"/>
      <c r="L44" s="36"/>
      <c r="M44" s="36"/>
      <c r="N44" s="50"/>
      <c r="O44" s="49"/>
    </row>
    <row r="45" spans="2:18" s="5" customFormat="1" ht="15.9" customHeight="1">
      <c r="B45" s="47" t="s">
        <v>208</v>
      </c>
      <c r="C45" s="40"/>
      <c r="D45" s="37"/>
      <c r="E45" s="41"/>
      <c r="F45" s="37"/>
      <c r="G45" s="37"/>
      <c r="H45" s="191"/>
      <c r="I45" s="42"/>
      <c r="J45" s="36"/>
      <c r="K45" s="43"/>
      <c r="L45" s="36"/>
      <c r="M45" s="36"/>
      <c r="N45" s="50"/>
      <c r="O45" s="49"/>
    </row>
    <row r="46" spans="2:18" s="5" customFormat="1">
      <c r="B46" s="47" t="s">
        <v>209</v>
      </c>
      <c r="C46" s="40"/>
      <c r="D46" s="37"/>
      <c r="E46" s="41"/>
      <c r="F46" s="37"/>
      <c r="G46" s="37"/>
      <c r="H46" s="191"/>
      <c r="I46" s="42"/>
      <c r="J46" s="36"/>
      <c r="K46" s="43"/>
      <c r="L46" s="36"/>
      <c r="M46" s="36"/>
      <c r="N46" s="50"/>
      <c r="O46" s="49"/>
    </row>
    <row r="47" spans="2:18" s="5" customFormat="1" ht="15.9" customHeight="1">
      <c r="B47" s="47" t="s">
        <v>210</v>
      </c>
      <c r="C47" s="40"/>
      <c r="D47" s="37"/>
      <c r="E47" s="41"/>
      <c r="F47" s="37"/>
      <c r="G47" s="37"/>
      <c r="H47" s="191"/>
      <c r="I47" s="42" t="s">
        <v>160</v>
      </c>
      <c r="J47" s="36" t="s">
        <v>160</v>
      </c>
      <c r="K47" s="43" t="s">
        <v>160</v>
      </c>
      <c r="L47" s="36" t="s">
        <v>160</v>
      </c>
      <c r="M47" s="36" t="s">
        <v>160</v>
      </c>
      <c r="N47" s="50"/>
      <c r="O47" s="49"/>
    </row>
    <row r="48" spans="2:18" s="5" customFormat="1" ht="15.9" customHeight="1">
      <c r="B48" s="182" t="s">
        <v>9</v>
      </c>
      <c r="C48" s="183"/>
      <c r="D48" s="184" t="s">
        <v>526</v>
      </c>
      <c r="E48" s="184"/>
      <c r="F48" s="184"/>
      <c r="G48" s="184"/>
      <c r="H48" s="191"/>
      <c r="I48" s="185" t="s">
        <v>9</v>
      </c>
      <c r="J48" s="185"/>
      <c r="K48" s="184" t="s">
        <v>430</v>
      </c>
      <c r="L48" s="184"/>
      <c r="M48" s="184"/>
      <c r="N48" s="184"/>
      <c r="O48" s="231"/>
    </row>
    <row r="49" spans="2:19" s="5" customFormat="1" ht="15.9" customHeight="1">
      <c r="B49" s="31" t="s">
        <v>90</v>
      </c>
      <c r="C49" s="28" t="s">
        <v>91</v>
      </c>
      <c r="D49" s="28" t="s">
        <v>92</v>
      </c>
      <c r="E49" s="28" t="s">
        <v>93</v>
      </c>
      <c r="F49" s="28" t="s">
        <v>94</v>
      </c>
      <c r="G49" s="28" t="s">
        <v>95</v>
      </c>
      <c r="H49" s="191"/>
      <c r="I49" s="29" t="s">
        <v>91</v>
      </c>
      <c r="J49" s="29" t="s">
        <v>92</v>
      </c>
      <c r="K49" s="29" t="s">
        <v>93</v>
      </c>
      <c r="L49" s="29" t="s">
        <v>94</v>
      </c>
      <c r="M49" s="29" t="s">
        <v>95</v>
      </c>
      <c r="N49" s="29" t="s">
        <v>10</v>
      </c>
      <c r="O49" s="32" t="s">
        <v>16</v>
      </c>
    </row>
    <row r="50" spans="2:19" s="5" customFormat="1" ht="15.9" customHeight="1">
      <c r="B50" s="47" t="s">
        <v>96</v>
      </c>
      <c r="C50" s="132" t="s">
        <v>459</v>
      </c>
      <c r="D50" s="136"/>
      <c r="E50" s="137" t="s">
        <v>460</v>
      </c>
      <c r="F50" s="136" t="s">
        <v>451</v>
      </c>
      <c r="G50" s="133">
        <v>10</v>
      </c>
      <c r="H50" s="191"/>
      <c r="I50" s="38" t="s">
        <v>281</v>
      </c>
      <c r="J50" s="37"/>
      <c r="K50" s="41" t="s">
        <v>280</v>
      </c>
      <c r="L50" s="37" t="s">
        <v>136</v>
      </c>
      <c r="M50" s="39">
        <v>10</v>
      </c>
      <c r="N50" s="45"/>
      <c r="O50" s="49"/>
      <c r="P50" s="5" t="s">
        <v>435</v>
      </c>
      <c r="R50" s="84"/>
    </row>
    <row r="51" spans="2:19" s="5" customFormat="1" ht="15.9" customHeight="1">
      <c r="B51" s="47" t="s">
        <v>241</v>
      </c>
      <c r="C51" s="132" t="s">
        <v>474</v>
      </c>
      <c r="D51" s="136"/>
      <c r="E51" s="137" t="s">
        <v>475</v>
      </c>
      <c r="F51" s="136" t="s">
        <v>451</v>
      </c>
      <c r="G51" s="136">
        <v>20</v>
      </c>
      <c r="H51" s="191"/>
      <c r="I51" s="38" t="s">
        <v>172</v>
      </c>
      <c r="J51" s="37"/>
      <c r="K51" s="41" t="s">
        <v>184</v>
      </c>
      <c r="L51" s="37" t="s">
        <v>136</v>
      </c>
      <c r="M51" s="39">
        <v>40</v>
      </c>
      <c r="N51" s="45"/>
      <c r="O51" s="49"/>
      <c r="P51" s="5" t="s">
        <v>435</v>
      </c>
      <c r="R51" s="84"/>
    </row>
    <row r="52" spans="2:19" s="5" customFormat="1" ht="15.9" customHeight="1">
      <c r="B52" s="47" t="s">
        <v>98</v>
      </c>
      <c r="C52" s="40" t="s">
        <v>476</v>
      </c>
      <c r="D52" s="37"/>
      <c r="E52" s="41" t="s">
        <v>477</v>
      </c>
      <c r="F52" s="37" t="s">
        <v>478</v>
      </c>
      <c r="G52" s="37" t="s">
        <v>479</v>
      </c>
      <c r="H52" s="191"/>
      <c r="I52" s="38" t="s">
        <v>240</v>
      </c>
      <c r="J52" s="37"/>
      <c r="K52" s="41" t="s">
        <v>185</v>
      </c>
      <c r="L52" s="37" t="s">
        <v>229</v>
      </c>
      <c r="M52" s="37" t="s">
        <v>230</v>
      </c>
      <c r="N52" s="50"/>
      <c r="O52" s="49"/>
      <c r="P52" s="5" t="s">
        <v>435</v>
      </c>
      <c r="R52" s="126" t="s">
        <v>411</v>
      </c>
    </row>
    <row r="53" spans="2:19" s="5" customFormat="1" ht="15.9" customHeight="1">
      <c r="B53" s="47" t="s">
        <v>99</v>
      </c>
      <c r="C53" s="40" t="s">
        <v>480</v>
      </c>
      <c r="D53" s="37"/>
      <c r="E53" s="41" t="s">
        <v>481</v>
      </c>
      <c r="F53" s="136" t="s">
        <v>451</v>
      </c>
      <c r="G53" s="133">
        <v>2</v>
      </c>
      <c r="H53" s="191"/>
      <c r="I53" s="42" t="s">
        <v>443</v>
      </c>
      <c r="J53" s="36"/>
      <c r="K53" s="43" t="s">
        <v>183</v>
      </c>
      <c r="L53" s="36" t="s">
        <v>136</v>
      </c>
      <c r="M53" s="36">
        <v>1</v>
      </c>
      <c r="N53" s="50"/>
      <c r="O53" s="49"/>
      <c r="P53" s="5" t="s">
        <v>435</v>
      </c>
      <c r="R53" s="84"/>
    </row>
    <row r="54" spans="2:19" s="5" customFormat="1" ht="15.9" customHeight="1">
      <c r="B54" s="47" t="s">
        <v>167</v>
      </c>
      <c r="C54" s="135" t="s">
        <v>483</v>
      </c>
      <c r="D54" s="37"/>
      <c r="E54" s="41" t="s">
        <v>484</v>
      </c>
      <c r="F54" s="136" t="s">
        <v>451</v>
      </c>
      <c r="G54" s="133">
        <v>4</v>
      </c>
      <c r="H54" s="191"/>
      <c r="I54" s="38" t="s">
        <v>482</v>
      </c>
      <c r="J54" s="37"/>
      <c r="K54" s="41" t="s">
        <v>163</v>
      </c>
      <c r="L54" s="37" t="s">
        <v>136</v>
      </c>
      <c r="M54" s="37">
        <v>4</v>
      </c>
      <c r="N54" s="50"/>
      <c r="O54" s="49">
        <v>1000</v>
      </c>
      <c r="P54" s="5" t="s">
        <v>437</v>
      </c>
      <c r="R54" s="126"/>
    </row>
    <row r="55" spans="2:19" s="5" customFormat="1" ht="15.9" customHeight="1">
      <c r="B55" s="47" t="s">
        <v>168</v>
      </c>
      <c r="C55" s="135" t="s">
        <v>485</v>
      </c>
      <c r="D55" s="37"/>
      <c r="E55" s="41" t="s">
        <v>161</v>
      </c>
      <c r="F55" s="136" t="s">
        <v>451</v>
      </c>
      <c r="G55" s="133">
        <v>4</v>
      </c>
      <c r="H55" s="191"/>
      <c r="I55" s="38" t="s">
        <v>426</v>
      </c>
      <c r="J55" s="37"/>
      <c r="K55" s="41" t="s">
        <v>231</v>
      </c>
      <c r="L55" s="37" t="s">
        <v>136</v>
      </c>
      <c r="M55" s="37">
        <v>4</v>
      </c>
      <c r="N55" s="50"/>
      <c r="O55" s="49" t="s">
        <v>427</v>
      </c>
      <c r="P55" s="5" t="s">
        <v>437</v>
      </c>
      <c r="R55" s="126" t="s">
        <v>160</v>
      </c>
    </row>
    <row r="56" spans="2:19" s="5" customFormat="1" ht="15.9" customHeight="1">
      <c r="B56" s="47" t="s">
        <v>169</v>
      </c>
      <c r="C56" s="38" t="s">
        <v>486</v>
      </c>
      <c r="D56" s="37"/>
      <c r="E56" s="41" t="s">
        <v>487</v>
      </c>
      <c r="F56" s="37" t="s">
        <v>488</v>
      </c>
      <c r="G56" s="37" t="s">
        <v>479</v>
      </c>
      <c r="H56" s="191"/>
      <c r="I56" s="38" t="s">
        <v>232</v>
      </c>
      <c r="J56" s="37"/>
      <c r="K56" s="41" t="s">
        <v>186</v>
      </c>
      <c r="L56" s="37" t="s">
        <v>229</v>
      </c>
      <c r="M56" s="37">
        <v>15</v>
      </c>
      <c r="N56" s="50"/>
      <c r="O56" s="49" t="s">
        <v>419</v>
      </c>
      <c r="P56" s="5" t="s">
        <v>435</v>
      </c>
      <c r="R56" s="126">
        <v>10000</v>
      </c>
      <c r="S56" s="5">
        <v>2000</v>
      </c>
    </row>
    <row r="57" spans="2:19" s="5" customFormat="1" ht="15.9" customHeight="1">
      <c r="B57" s="47" t="s">
        <v>170</v>
      </c>
      <c r="C57" s="38" t="s">
        <v>489</v>
      </c>
      <c r="D57" s="37"/>
      <c r="E57" s="41" t="s">
        <v>490</v>
      </c>
      <c r="F57" s="37" t="s">
        <v>491</v>
      </c>
      <c r="G57" s="37" t="s">
        <v>492</v>
      </c>
      <c r="H57" s="191"/>
      <c r="I57" s="38" t="s">
        <v>233</v>
      </c>
      <c r="J57" s="37"/>
      <c r="K57" s="41" t="s">
        <v>187</v>
      </c>
      <c r="L57" s="37" t="s">
        <v>229</v>
      </c>
      <c r="M57" s="37">
        <v>15</v>
      </c>
      <c r="N57" s="50"/>
      <c r="O57" s="49" t="s">
        <v>419</v>
      </c>
      <c r="P57" s="5" t="s">
        <v>435</v>
      </c>
      <c r="R57" s="5">
        <v>-2000</v>
      </c>
      <c r="S57" s="5">
        <v>-400</v>
      </c>
    </row>
    <row r="58" spans="2:19" s="5" customFormat="1" ht="15.9" customHeight="1">
      <c r="B58" s="47" t="s">
        <v>171</v>
      </c>
      <c r="C58" s="135" t="s">
        <v>493</v>
      </c>
      <c r="D58" s="37"/>
      <c r="E58" s="41" t="s">
        <v>188</v>
      </c>
      <c r="F58" s="37" t="s">
        <v>494</v>
      </c>
      <c r="G58" s="37">
        <v>15</v>
      </c>
      <c r="H58" s="191"/>
      <c r="I58" s="38" t="s">
        <v>234</v>
      </c>
      <c r="J58" s="37"/>
      <c r="K58" s="41" t="s">
        <v>188</v>
      </c>
      <c r="L58" s="37" t="s">
        <v>229</v>
      </c>
      <c r="M58" s="37">
        <v>15</v>
      </c>
      <c r="N58" s="50"/>
      <c r="O58" s="49" t="s">
        <v>419</v>
      </c>
      <c r="P58" s="5" t="s">
        <v>435</v>
      </c>
      <c r="R58" s="5">
        <v>-1000</v>
      </c>
      <c r="S58" s="5">
        <v>-200</v>
      </c>
    </row>
    <row r="59" spans="2:19" s="5" customFormat="1" ht="15.9" customHeight="1">
      <c r="B59" s="47" t="s">
        <v>208</v>
      </c>
      <c r="C59" s="40" t="s">
        <v>495</v>
      </c>
      <c r="D59" s="37"/>
      <c r="E59" s="41" t="s">
        <v>496</v>
      </c>
      <c r="F59" s="37" t="s">
        <v>488</v>
      </c>
      <c r="G59" s="37" t="s">
        <v>479</v>
      </c>
      <c r="H59" s="191"/>
      <c r="I59" s="38" t="s">
        <v>235</v>
      </c>
      <c r="J59" s="37"/>
      <c r="K59" s="41" t="s">
        <v>189</v>
      </c>
      <c r="L59" s="37" t="s">
        <v>229</v>
      </c>
      <c r="M59" s="37">
        <v>15</v>
      </c>
      <c r="N59" s="50"/>
      <c r="O59" s="49" t="s">
        <v>419</v>
      </c>
      <c r="P59" s="5" t="s">
        <v>435</v>
      </c>
      <c r="R59" s="5">
        <v>-1000</v>
      </c>
      <c r="S59" s="5">
        <v>-200</v>
      </c>
    </row>
    <row r="60" spans="2:19" s="5" customFormat="1" ht="15.9" customHeight="1">
      <c r="B60" s="47" t="s">
        <v>209</v>
      </c>
      <c r="C60" s="135" t="s">
        <v>497</v>
      </c>
      <c r="D60" s="37"/>
      <c r="E60" s="41" t="s">
        <v>498</v>
      </c>
      <c r="F60" s="37" t="s">
        <v>478</v>
      </c>
      <c r="G60" s="37">
        <v>15</v>
      </c>
      <c r="H60" s="191"/>
      <c r="I60" s="38" t="s">
        <v>236</v>
      </c>
      <c r="J60" s="37"/>
      <c r="K60" s="41" t="s">
        <v>190</v>
      </c>
      <c r="L60" s="37" t="s">
        <v>229</v>
      </c>
      <c r="M60" s="37">
        <v>15</v>
      </c>
      <c r="N60" s="50"/>
      <c r="O60" s="49" t="s">
        <v>419</v>
      </c>
      <c r="P60" s="5" t="s">
        <v>435</v>
      </c>
    </row>
    <row r="61" spans="2:19" s="5" customFormat="1" ht="15.9" customHeight="1">
      <c r="B61" s="47" t="s">
        <v>210</v>
      </c>
      <c r="C61" s="135" t="s">
        <v>499</v>
      </c>
      <c r="D61" s="37"/>
      <c r="E61" s="41" t="s">
        <v>500</v>
      </c>
      <c r="F61" s="37" t="s">
        <v>501</v>
      </c>
      <c r="G61" s="37" t="s">
        <v>502</v>
      </c>
      <c r="H61" s="191"/>
      <c r="I61" s="38" t="s">
        <v>237</v>
      </c>
      <c r="J61" s="37"/>
      <c r="K61" s="41" t="s">
        <v>191</v>
      </c>
      <c r="L61" s="37" t="s">
        <v>229</v>
      </c>
      <c r="M61" s="37">
        <v>15</v>
      </c>
      <c r="N61" s="50"/>
      <c r="O61" s="49" t="s">
        <v>419</v>
      </c>
      <c r="P61" s="5" t="s">
        <v>435</v>
      </c>
      <c r="R61" s="5">
        <f>SUM(R56:R59)</f>
        <v>6000</v>
      </c>
      <c r="S61" s="5">
        <f>SUM(S56:S59)</f>
        <v>1200</v>
      </c>
    </row>
    <row r="62" spans="2:19" s="5" customFormat="1" ht="26.4">
      <c r="B62" s="47" t="s">
        <v>211</v>
      </c>
      <c r="C62" s="40" t="s">
        <v>503</v>
      </c>
      <c r="D62" s="37"/>
      <c r="E62" s="41" t="s">
        <v>504</v>
      </c>
      <c r="F62" s="37" t="s">
        <v>491</v>
      </c>
      <c r="G62" s="37" t="s">
        <v>479</v>
      </c>
      <c r="H62" s="191"/>
      <c r="I62" s="38" t="s">
        <v>238</v>
      </c>
      <c r="J62" s="37"/>
      <c r="K62" s="41" t="s">
        <v>192</v>
      </c>
      <c r="L62" s="37" t="s">
        <v>229</v>
      </c>
      <c r="M62" s="37">
        <v>15</v>
      </c>
      <c r="N62" s="50"/>
      <c r="O62" s="49" t="s">
        <v>419</v>
      </c>
      <c r="P62" s="5" t="s">
        <v>435</v>
      </c>
    </row>
    <row r="63" spans="2:19" s="5" customFormat="1" ht="15.9" customHeight="1">
      <c r="B63" s="47" t="s">
        <v>212</v>
      </c>
      <c r="C63" s="40" t="s">
        <v>505</v>
      </c>
      <c r="D63" s="37"/>
      <c r="E63" s="41" t="s">
        <v>506</v>
      </c>
      <c r="F63" s="37" t="s">
        <v>488</v>
      </c>
      <c r="G63" s="37" t="s">
        <v>507</v>
      </c>
      <c r="H63" s="191"/>
      <c r="I63" s="38" t="s">
        <v>239</v>
      </c>
      <c r="J63" s="37"/>
      <c r="K63" s="41" t="s">
        <v>193</v>
      </c>
      <c r="L63" s="37" t="s">
        <v>229</v>
      </c>
      <c r="M63" s="37">
        <v>15</v>
      </c>
      <c r="N63" s="50"/>
      <c r="O63" s="49" t="s">
        <v>419</v>
      </c>
      <c r="P63" s="5" t="s">
        <v>435</v>
      </c>
    </row>
    <row r="64" spans="2:19" s="5" customFormat="1" ht="15.9" customHeight="1">
      <c r="B64" s="47" t="s">
        <v>213</v>
      </c>
      <c r="C64" s="40" t="s">
        <v>508</v>
      </c>
      <c r="D64" s="37"/>
      <c r="E64" s="41" t="s">
        <v>509</v>
      </c>
      <c r="F64" s="37" t="s">
        <v>510</v>
      </c>
      <c r="G64" s="37">
        <v>20</v>
      </c>
      <c r="H64" s="191"/>
      <c r="I64" s="38" t="s">
        <v>220</v>
      </c>
      <c r="J64" s="37"/>
      <c r="K64" s="41" t="s">
        <v>194</v>
      </c>
      <c r="L64" s="37" t="s">
        <v>136</v>
      </c>
      <c r="M64" s="37">
        <v>10</v>
      </c>
      <c r="N64" s="50"/>
      <c r="O64" s="49"/>
      <c r="P64" s="5" t="s">
        <v>435</v>
      </c>
    </row>
    <row r="65" spans="2:18" s="5" customFormat="1" ht="15.9" customHeight="1">
      <c r="B65" s="47" t="s">
        <v>214</v>
      </c>
      <c r="C65" s="40" t="s">
        <v>511</v>
      </c>
      <c r="D65" s="37"/>
      <c r="E65" s="41" t="s">
        <v>195</v>
      </c>
      <c r="F65" s="37" t="s">
        <v>510</v>
      </c>
      <c r="G65" s="37">
        <v>20</v>
      </c>
      <c r="H65" s="191"/>
      <c r="I65" s="38" t="s">
        <v>221</v>
      </c>
      <c r="J65" s="37"/>
      <c r="K65" s="41" t="s">
        <v>195</v>
      </c>
      <c r="L65" s="37" t="s">
        <v>136</v>
      </c>
      <c r="M65" s="37">
        <v>10</v>
      </c>
      <c r="N65" s="50"/>
      <c r="O65" s="49"/>
      <c r="P65" s="5" t="s">
        <v>435</v>
      </c>
    </row>
    <row r="66" spans="2:18" s="5" customFormat="1" ht="15.9" customHeight="1">
      <c r="B66" s="47" t="s">
        <v>215</v>
      </c>
      <c r="C66" s="40" t="s">
        <v>512</v>
      </c>
      <c r="D66" s="37"/>
      <c r="E66" s="41" t="s">
        <v>196</v>
      </c>
      <c r="F66" s="37" t="s">
        <v>136</v>
      </c>
      <c r="G66" s="37">
        <v>20</v>
      </c>
      <c r="H66" s="191"/>
      <c r="I66" s="38" t="s">
        <v>222</v>
      </c>
      <c r="J66" s="37"/>
      <c r="K66" s="41" t="s">
        <v>196</v>
      </c>
      <c r="L66" s="37" t="s">
        <v>136</v>
      </c>
      <c r="M66" s="37">
        <v>10</v>
      </c>
      <c r="N66" s="50"/>
      <c r="O66" s="49"/>
      <c r="P66" s="5" t="s">
        <v>435</v>
      </c>
    </row>
    <row r="67" spans="2:18" s="5" customFormat="1" ht="15.9" customHeight="1">
      <c r="B67" s="47" t="s">
        <v>216</v>
      </c>
      <c r="C67" s="40" t="s">
        <v>513</v>
      </c>
      <c r="D67" s="37"/>
      <c r="E67" s="41" t="s">
        <v>197</v>
      </c>
      <c r="F67" s="37" t="s">
        <v>136</v>
      </c>
      <c r="G67" s="37">
        <v>20</v>
      </c>
      <c r="H67" s="191"/>
      <c r="I67" s="38" t="s">
        <v>223</v>
      </c>
      <c r="J67" s="37"/>
      <c r="K67" s="41" t="s">
        <v>197</v>
      </c>
      <c r="L67" s="37" t="s">
        <v>136</v>
      </c>
      <c r="M67" s="37">
        <v>10</v>
      </c>
      <c r="N67" s="50"/>
      <c r="O67" s="49"/>
      <c r="P67" s="5" t="s">
        <v>435</v>
      </c>
    </row>
    <row r="68" spans="2:18" s="5" customFormat="1" ht="15.9" customHeight="1">
      <c r="B68" s="47" t="s">
        <v>217</v>
      </c>
      <c r="C68" s="40" t="s">
        <v>514</v>
      </c>
      <c r="D68" s="37"/>
      <c r="E68" s="41" t="s">
        <v>198</v>
      </c>
      <c r="F68" s="37" t="s">
        <v>136</v>
      </c>
      <c r="G68" s="37">
        <v>20</v>
      </c>
      <c r="H68" s="191"/>
      <c r="I68" s="38" t="s">
        <v>224</v>
      </c>
      <c r="J68" s="37"/>
      <c r="K68" s="41" t="s">
        <v>198</v>
      </c>
      <c r="L68" s="37" t="s">
        <v>136</v>
      </c>
      <c r="M68" s="37">
        <v>10</v>
      </c>
      <c r="N68" s="50"/>
      <c r="O68" s="49"/>
      <c r="P68" s="5" t="s">
        <v>435</v>
      </c>
    </row>
    <row r="69" spans="2:18" s="5" customFormat="1" ht="15.9" customHeight="1">
      <c r="B69" s="47" t="s">
        <v>218</v>
      </c>
      <c r="C69" s="40" t="s">
        <v>515</v>
      </c>
      <c r="D69" s="37"/>
      <c r="E69" s="41" t="s">
        <v>199</v>
      </c>
      <c r="F69" s="37" t="s">
        <v>136</v>
      </c>
      <c r="G69" s="37">
        <v>20</v>
      </c>
      <c r="H69" s="191"/>
      <c r="I69" s="38" t="s">
        <v>225</v>
      </c>
      <c r="J69" s="37"/>
      <c r="K69" s="41" t="s">
        <v>199</v>
      </c>
      <c r="L69" s="37" t="s">
        <v>136</v>
      </c>
      <c r="M69" s="37">
        <v>10</v>
      </c>
      <c r="N69" s="50"/>
      <c r="O69" s="49"/>
      <c r="P69" s="5" t="s">
        <v>435</v>
      </c>
    </row>
    <row r="70" spans="2:18" s="5" customFormat="1" ht="15.9" customHeight="1">
      <c r="B70" s="47" t="s">
        <v>219</v>
      </c>
      <c r="C70" s="40" t="s">
        <v>516</v>
      </c>
      <c r="D70" s="37"/>
      <c r="E70" s="41" t="s">
        <v>200</v>
      </c>
      <c r="F70" s="37" t="s">
        <v>136</v>
      </c>
      <c r="G70" s="37">
        <v>20</v>
      </c>
      <c r="H70" s="191"/>
      <c r="I70" s="38" t="s">
        <v>226</v>
      </c>
      <c r="J70" s="37"/>
      <c r="K70" s="41" t="s">
        <v>200</v>
      </c>
      <c r="L70" s="37" t="s">
        <v>136</v>
      </c>
      <c r="M70" s="37">
        <v>10</v>
      </c>
      <c r="N70" s="50"/>
      <c r="O70" s="49"/>
      <c r="P70" s="5" t="s">
        <v>435</v>
      </c>
    </row>
    <row r="71" spans="2:18" s="5" customFormat="1" ht="15.9" customHeight="1">
      <c r="B71" s="47" t="s">
        <v>284</v>
      </c>
      <c r="C71" s="40" t="s">
        <v>517</v>
      </c>
      <c r="D71" s="37"/>
      <c r="E71" s="41" t="s">
        <v>201</v>
      </c>
      <c r="F71" s="37" t="s">
        <v>136</v>
      </c>
      <c r="G71" s="37">
        <v>20</v>
      </c>
      <c r="H71" s="191"/>
      <c r="I71" s="38" t="s">
        <v>227</v>
      </c>
      <c r="J71" s="37"/>
      <c r="K71" s="41" t="s">
        <v>201</v>
      </c>
      <c r="L71" s="37" t="s">
        <v>136</v>
      </c>
      <c r="M71" s="37">
        <v>10</v>
      </c>
      <c r="N71" s="50"/>
      <c r="O71" s="49"/>
      <c r="P71" s="5" t="s">
        <v>435</v>
      </c>
    </row>
    <row r="72" spans="2:18" s="5" customFormat="1" ht="15.9" customHeight="1">
      <c r="B72" s="47" t="s">
        <v>292</v>
      </c>
      <c r="C72" s="40" t="s">
        <v>518</v>
      </c>
      <c r="D72" s="37"/>
      <c r="E72" s="41" t="s">
        <v>202</v>
      </c>
      <c r="F72" s="37" t="s">
        <v>136</v>
      </c>
      <c r="G72" s="37">
        <v>20</v>
      </c>
      <c r="H72" s="191"/>
      <c r="I72" s="38" t="s">
        <v>228</v>
      </c>
      <c r="J72" s="37"/>
      <c r="K72" s="41" t="s">
        <v>202</v>
      </c>
      <c r="L72" s="37" t="s">
        <v>136</v>
      </c>
      <c r="M72" s="37">
        <v>10</v>
      </c>
      <c r="N72" s="50"/>
      <c r="O72" s="49"/>
      <c r="P72" s="5" t="s">
        <v>435</v>
      </c>
    </row>
    <row r="73" spans="2:18" s="5" customFormat="1" ht="15.9" customHeight="1">
      <c r="B73" s="47" t="s">
        <v>428</v>
      </c>
      <c r="C73" s="40"/>
      <c r="D73" s="37"/>
      <c r="E73" s="41"/>
      <c r="F73" s="37"/>
      <c r="G73" s="37"/>
      <c r="H73" s="191"/>
      <c r="I73" s="38"/>
      <c r="J73" s="37"/>
      <c r="K73" s="41"/>
      <c r="L73" s="37"/>
      <c r="M73" s="37"/>
      <c r="N73" s="50"/>
      <c r="O73" s="49"/>
    </row>
    <row r="74" spans="2:18" s="5" customFormat="1" ht="7.8" customHeight="1">
      <c r="B74" s="179"/>
      <c r="C74" s="180"/>
      <c r="D74" s="180"/>
      <c r="E74" s="180"/>
      <c r="F74" s="180"/>
      <c r="G74" s="180"/>
      <c r="H74" s="180"/>
      <c r="I74" s="180"/>
      <c r="J74" s="180"/>
      <c r="K74" s="180"/>
      <c r="L74" s="180"/>
      <c r="M74" s="180"/>
      <c r="N74" s="180"/>
      <c r="O74" s="181"/>
      <c r="R74" s="5" t="s">
        <v>160</v>
      </c>
    </row>
    <row r="75" spans="2:18" s="5" customFormat="1" ht="16.2" customHeight="1" thickBot="1">
      <c r="B75" s="240"/>
      <c r="C75" s="241"/>
      <c r="D75" s="241"/>
      <c r="E75" s="241"/>
      <c r="F75" s="241"/>
      <c r="G75" s="241"/>
      <c r="H75" s="241"/>
      <c r="I75" s="241"/>
      <c r="J75" s="241"/>
      <c r="K75" s="241"/>
      <c r="L75" s="241"/>
      <c r="M75" s="241"/>
      <c r="N75" s="241"/>
      <c r="O75" s="242"/>
    </row>
    <row r="76" spans="2:18" s="5" customFormat="1" ht="15.9" customHeight="1">
      <c r="B76" s="232" t="s">
        <v>119</v>
      </c>
      <c r="C76" s="233"/>
      <c r="D76" s="234" t="s">
        <v>120</v>
      </c>
      <c r="E76" s="234"/>
      <c r="F76" s="234"/>
      <c r="G76" s="235"/>
      <c r="H76" s="243"/>
      <c r="I76" s="232" t="s">
        <v>119</v>
      </c>
      <c r="J76" s="233"/>
      <c r="K76" s="234" t="s">
        <v>120</v>
      </c>
      <c r="L76" s="234"/>
      <c r="M76" s="234"/>
      <c r="N76" s="234"/>
      <c r="O76" s="235"/>
    </row>
    <row r="77" spans="2:18" s="5" customFormat="1" ht="15.9" customHeight="1">
      <c r="B77" s="60" t="s">
        <v>90</v>
      </c>
      <c r="C77" s="61" t="s">
        <v>91</v>
      </c>
      <c r="D77" s="61" t="s">
        <v>92</v>
      </c>
      <c r="E77" s="61" t="s">
        <v>93</v>
      </c>
      <c r="F77" s="61" t="s">
        <v>94</v>
      </c>
      <c r="G77" s="62" t="s">
        <v>95</v>
      </c>
      <c r="H77" s="244"/>
      <c r="I77" s="60" t="s">
        <v>91</v>
      </c>
      <c r="J77" s="61" t="s">
        <v>92</v>
      </c>
      <c r="K77" s="61" t="s">
        <v>93</v>
      </c>
      <c r="L77" s="61" t="s">
        <v>94</v>
      </c>
      <c r="M77" s="61" t="s">
        <v>95</v>
      </c>
      <c r="N77" s="61" t="s">
        <v>10</v>
      </c>
      <c r="O77" s="62" t="s">
        <v>16</v>
      </c>
    </row>
    <row r="78" spans="2:18" s="5" customFormat="1" ht="15.9" customHeight="1">
      <c r="B78" s="82" t="s">
        <v>142</v>
      </c>
      <c r="C78" s="64" t="s">
        <v>121</v>
      </c>
      <c r="D78" s="66"/>
      <c r="E78" s="64" t="s">
        <v>141</v>
      </c>
      <c r="F78" s="66" t="s">
        <v>136</v>
      </c>
      <c r="G78" s="71">
        <v>255</v>
      </c>
      <c r="H78" s="244"/>
      <c r="I78" s="76" t="s">
        <v>121</v>
      </c>
      <c r="J78" s="67"/>
      <c r="K78" s="64" t="s">
        <v>141</v>
      </c>
      <c r="L78" s="66" t="s">
        <v>136</v>
      </c>
      <c r="M78" s="71">
        <v>255</v>
      </c>
      <c r="N78" s="68"/>
      <c r="O78" s="69" t="s">
        <v>122</v>
      </c>
    </row>
    <row r="79" spans="2:18" s="5" customFormat="1" ht="15.9" customHeight="1">
      <c r="B79" s="63" t="s">
        <v>143</v>
      </c>
      <c r="C79" s="24" t="s">
        <v>123</v>
      </c>
      <c r="D79" s="65"/>
      <c r="E79" s="24" t="s">
        <v>135</v>
      </c>
      <c r="F79" s="65" t="s">
        <v>136</v>
      </c>
      <c r="G79" s="72">
        <v>1</v>
      </c>
      <c r="H79" s="244"/>
      <c r="I79" s="77" t="s">
        <v>123</v>
      </c>
      <c r="J79" s="21"/>
      <c r="K79" s="24" t="s">
        <v>135</v>
      </c>
      <c r="L79" s="65" t="s">
        <v>136</v>
      </c>
      <c r="M79" s="72">
        <v>1</v>
      </c>
      <c r="N79" s="70"/>
      <c r="O79" s="33" t="s">
        <v>140</v>
      </c>
    </row>
    <row r="80" spans="2:18" s="5" customFormat="1" ht="15.9" customHeight="1">
      <c r="B80" s="63" t="s">
        <v>144</v>
      </c>
      <c r="C80" s="24" t="s">
        <v>124</v>
      </c>
      <c r="D80" s="65"/>
      <c r="E80" s="24" t="s">
        <v>125</v>
      </c>
      <c r="F80" s="65" t="s">
        <v>139</v>
      </c>
      <c r="G80" s="72"/>
      <c r="H80" s="244"/>
      <c r="I80" s="77" t="s">
        <v>124</v>
      </c>
      <c r="J80" s="21"/>
      <c r="K80" s="24" t="s">
        <v>125</v>
      </c>
      <c r="L80" s="65" t="s">
        <v>139</v>
      </c>
      <c r="M80" s="72"/>
      <c r="N80" s="70"/>
      <c r="O80" s="33"/>
    </row>
    <row r="81" spans="2:19" s="5" customFormat="1" ht="15.9" customHeight="1">
      <c r="B81" s="63" t="s">
        <v>145</v>
      </c>
      <c r="C81" s="24" t="s">
        <v>126</v>
      </c>
      <c r="D81" s="65"/>
      <c r="E81" s="24" t="s">
        <v>127</v>
      </c>
      <c r="F81" s="65" t="s">
        <v>136</v>
      </c>
      <c r="G81" s="72">
        <v>10</v>
      </c>
      <c r="H81" s="244"/>
      <c r="I81" s="77" t="s">
        <v>126</v>
      </c>
      <c r="J81" s="21"/>
      <c r="K81" s="24" t="s">
        <v>127</v>
      </c>
      <c r="L81" s="65" t="s">
        <v>136</v>
      </c>
      <c r="M81" s="72">
        <v>10</v>
      </c>
      <c r="N81" s="70"/>
      <c r="O81" s="33" t="s">
        <v>137</v>
      </c>
    </row>
    <row r="82" spans="2:19" s="5" customFormat="1" ht="15.9" customHeight="1">
      <c r="B82" s="63" t="s">
        <v>146</v>
      </c>
      <c r="C82" s="24" t="s">
        <v>128</v>
      </c>
      <c r="D82" s="65"/>
      <c r="E82" s="24" t="s">
        <v>129</v>
      </c>
      <c r="F82" s="65" t="s">
        <v>136</v>
      </c>
      <c r="G82" s="72">
        <v>8</v>
      </c>
      <c r="H82" s="244"/>
      <c r="I82" s="77" t="s">
        <v>128</v>
      </c>
      <c r="J82" s="21"/>
      <c r="K82" s="24" t="s">
        <v>129</v>
      </c>
      <c r="L82" s="65" t="s">
        <v>136</v>
      </c>
      <c r="M82" s="72">
        <v>8</v>
      </c>
      <c r="N82" s="70"/>
      <c r="O82" s="33" t="s">
        <v>138</v>
      </c>
    </row>
    <row r="83" spans="2:19" s="5" customFormat="1" ht="15.9" customHeight="1">
      <c r="B83" s="63" t="s">
        <v>147</v>
      </c>
      <c r="C83" s="24" t="s">
        <v>131</v>
      </c>
      <c r="D83" s="65"/>
      <c r="E83" s="24" t="s">
        <v>132</v>
      </c>
      <c r="F83" s="65" t="s">
        <v>136</v>
      </c>
      <c r="G83" s="72">
        <v>255</v>
      </c>
      <c r="H83" s="244"/>
      <c r="I83" s="77" t="s">
        <v>131</v>
      </c>
      <c r="J83" s="21"/>
      <c r="K83" s="24" t="s">
        <v>132</v>
      </c>
      <c r="L83" s="65" t="s">
        <v>136</v>
      </c>
      <c r="M83" s="72">
        <v>255</v>
      </c>
      <c r="N83" s="70"/>
      <c r="O83" s="33"/>
    </row>
    <row r="84" spans="2:19" s="5" customFormat="1" ht="15.9" customHeight="1" thickBot="1">
      <c r="B84" s="83" t="s">
        <v>148</v>
      </c>
      <c r="C84" s="73" t="s">
        <v>133</v>
      </c>
      <c r="D84" s="74"/>
      <c r="E84" s="73" t="s">
        <v>134</v>
      </c>
      <c r="F84" s="74" t="s">
        <v>139</v>
      </c>
      <c r="G84" s="75"/>
      <c r="H84" s="244"/>
      <c r="I84" s="78" t="s">
        <v>133</v>
      </c>
      <c r="J84" s="79"/>
      <c r="K84" s="73" t="s">
        <v>134</v>
      </c>
      <c r="L84" s="74" t="s">
        <v>139</v>
      </c>
      <c r="M84" s="75"/>
      <c r="N84" s="80"/>
      <c r="O84" s="81" t="s">
        <v>122</v>
      </c>
    </row>
    <row r="85" spans="2:19" s="5" customFormat="1" ht="15.9" customHeight="1">
      <c r="B85" s="182" t="s">
        <v>15</v>
      </c>
      <c r="C85" s="183"/>
      <c r="D85" s="184"/>
      <c r="E85" s="184"/>
      <c r="F85" s="184"/>
      <c r="G85" s="184"/>
      <c r="H85" s="244"/>
      <c r="I85" s="185" t="s">
        <v>8</v>
      </c>
      <c r="J85" s="185"/>
      <c r="K85" s="186"/>
      <c r="L85" s="186"/>
      <c r="M85" s="186"/>
      <c r="N85" s="186"/>
      <c r="O85" s="187"/>
    </row>
    <row r="86" spans="2:19" s="5" customFormat="1" ht="15.9" customHeight="1">
      <c r="B86" s="31" t="s">
        <v>90</v>
      </c>
      <c r="C86" s="28" t="s">
        <v>91</v>
      </c>
      <c r="D86" s="28" t="s">
        <v>92</v>
      </c>
      <c r="E86" s="28" t="s">
        <v>93</v>
      </c>
      <c r="F86" s="28" t="s">
        <v>94</v>
      </c>
      <c r="G86" s="28" t="s">
        <v>95</v>
      </c>
      <c r="H86" s="244"/>
      <c r="I86" s="29" t="s">
        <v>91</v>
      </c>
      <c r="J86" s="29" t="s">
        <v>92</v>
      </c>
      <c r="K86" s="29" t="s">
        <v>93</v>
      </c>
      <c r="L86" s="29" t="s">
        <v>94</v>
      </c>
      <c r="M86" s="29" t="s">
        <v>95</v>
      </c>
      <c r="N86" s="29" t="s">
        <v>10</v>
      </c>
      <c r="O86" s="32" t="s">
        <v>16</v>
      </c>
    </row>
    <row r="87" spans="2:19" s="5" customFormat="1" ht="27.75" customHeight="1">
      <c r="B87" s="58" t="s">
        <v>100</v>
      </c>
      <c r="C87" s="56"/>
      <c r="D87" s="36"/>
      <c r="E87" s="43"/>
      <c r="F87" s="52"/>
      <c r="G87" s="52"/>
      <c r="H87" s="244"/>
      <c r="I87" s="56" t="s">
        <v>156</v>
      </c>
      <c r="J87" s="36"/>
      <c r="K87" s="43" t="s">
        <v>158</v>
      </c>
      <c r="L87" s="52" t="s">
        <v>136</v>
      </c>
      <c r="M87" s="52">
        <v>1</v>
      </c>
      <c r="N87" s="53"/>
      <c r="O87" s="54"/>
    </row>
    <row r="88" spans="2:19" s="5" customFormat="1" ht="15.9" customHeight="1">
      <c r="B88" s="59" t="s">
        <v>101</v>
      </c>
      <c r="C88" s="57"/>
      <c r="D88" s="36"/>
      <c r="E88" s="43"/>
      <c r="F88" s="36"/>
      <c r="G88" s="36"/>
      <c r="H88" s="244"/>
      <c r="I88" s="57" t="s">
        <v>157</v>
      </c>
      <c r="J88" s="36"/>
      <c r="K88" s="43" t="s">
        <v>407</v>
      </c>
      <c r="L88" s="36" t="s">
        <v>136</v>
      </c>
      <c r="M88" s="36">
        <v>1000</v>
      </c>
      <c r="N88" s="55"/>
      <c r="O88" s="46"/>
    </row>
    <row r="89" spans="2:19" s="5" customFormat="1" ht="15.9" customHeight="1">
      <c r="B89" s="34"/>
      <c r="C89" s="23"/>
      <c r="D89" s="21"/>
      <c r="E89" s="24"/>
      <c r="F89" s="21"/>
      <c r="G89" s="21"/>
      <c r="H89" s="244"/>
      <c r="I89" s="22"/>
      <c r="J89" s="21"/>
      <c r="K89" s="24"/>
      <c r="L89" s="21"/>
      <c r="M89" s="25"/>
      <c r="N89" s="26"/>
      <c r="O89" s="33"/>
    </row>
    <row r="90" spans="2:19" s="5" customFormat="1" ht="15.9" customHeight="1">
      <c r="B90" s="182" t="s">
        <v>9</v>
      </c>
      <c r="C90" s="183"/>
      <c r="D90" s="184" t="s">
        <v>118</v>
      </c>
      <c r="E90" s="184"/>
      <c r="F90" s="184"/>
      <c r="G90" s="184"/>
      <c r="H90" s="244"/>
      <c r="I90" s="185" t="s">
        <v>9</v>
      </c>
      <c r="J90" s="185"/>
      <c r="K90" s="184" t="s">
        <v>431</v>
      </c>
      <c r="L90" s="184"/>
      <c r="M90" s="184"/>
      <c r="N90" s="184"/>
      <c r="O90" s="231"/>
    </row>
    <row r="91" spans="2:19" s="5" customFormat="1" ht="15.9" customHeight="1">
      <c r="B91" s="31" t="s">
        <v>90</v>
      </c>
      <c r="C91" s="28" t="s">
        <v>91</v>
      </c>
      <c r="D91" s="28" t="s">
        <v>92</v>
      </c>
      <c r="E91" s="28" t="s">
        <v>93</v>
      </c>
      <c r="F91" s="28" t="s">
        <v>94</v>
      </c>
      <c r="G91" s="28" t="s">
        <v>95</v>
      </c>
      <c r="H91" s="244"/>
      <c r="I91" s="29" t="s">
        <v>91</v>
      </c>
      <c r="J91" s="29" t="s">
        <v>92</v>
      </c>
      <c r="K91" s="29" t="s">
        <v>93</v>
      </c>
      <c r="L91" s="29" t="s">
        <v>94</v>
      </c>
      <c r="M91" s="29" t="s">
        <v>95</v>
      </c>
      <c r="N91" s="29" t="s">
        <v>10</v>
      </c>
      <c r="O91" s="32" t="s">
        <v>16</v>
      </c>
    </row>
    <row r="92" spans="2:19" s="5" customFormat="1" ht="15.9" customHeight="1">
      <c r="B92" s="58" t="s">
        <v>102</v>
      </c>
      <c r="C92" s="132" t="s">
        <v>459</v>
      </c>
      <c r="D92" s="136"/>
      <c r="E92" s="137" t="s">
        <v>460</v>
      </c>
      <c r="F92" s="136" t="s">
        <v>451</v>
      </c>
      <c r="G92" s="133">
        <v>10</v>
      </c>
      <c r="H92" s="244"/>
      <c r="I92" s="38" t="s">
        <v>281</v>
      </c>
      <c r="J92" s="37"/>
      <c r="K92" s="41" t="s">
        <v>280</v>
      </c>
      <c r="L92" s="37" t="s">
        <v>229</v>
      </c>
      <c r="M92" s="39">
        <v>10</v>
      </c>
      <c r="N92" s="55"/>
      <c r="O92" s="46"/>
      <c r="S92" s="5" t="s">
        <v>160</v>
      </c>
    </row>
    <row r="93" spans="2:19" s="5" customFormat="1" ht="15.9" customHeight="1">
      <c r="B93" s="58" t="s">
        <v>103</v>
      </c>
      <c r="C93" s="40" t="s">
        <v>472</v>
      </c>
      <c r="D93" s="37"/>
      <c r="E93" s="41" t="s">
        <v>473</v>
      </c>
      <c r="F93" s="36" t="s">
        <v>136</v>
      </c>
      <c r="G93" s="36">
        <v>20</v>
      </c>
      <c r="H93" s="244"/>
      <c r="I93" s="38" t="s">
        <v>293</v>
      </c>
      <c r="J93" s="37"/>
      <c r="K93" s="43" t="s">
        <v>291</v>
      </c>
      <c r="L93" s="36" t="s">
        <v>136</v>
      </c>
      <c r="M93" s="36">
        <v>50</v>
      </c>
      <c r="N93" s="55"/>
      <c r="O93" s="46"/>
    </row>
    <row r="94" spans="2:19" s="5" customFormat="1" ht="15.75" customHeight="1">
      <c r="B94" s="58" t="s">
        <v>105</v>
      </c>
      <c r="C94" s="87" t="s">
        <v>519</v>
      </c>
      <c r="D94" s="37"/>
      <c r="E94" s="38" t="s">
        <v>520</v>
      </c>
      <c r="F94" s="39" t="s">
        <v>136</v>
      </c>
      <c r="G94" s="39">
        <v>10</v>
      </c>
      <c r="H94" s="244"/>
      <c r="I94" s="43" t="s">
        <v>283</v>
      </c>
      <c r="J94" s="36"/>
      <c r="K94" s="43" t="s">
        <v>282</v>
      </c>
      <c r="L94" s="36" t="s">
        <v>136</v>
      </c>
      <c r="M94" s="44">
        <v>10</v>
      </c>
      <c r="N94" s="55"/>
      <c r="O94" s="46"/>
      <c r="S94" s="5" t="s">
        <v>406</v>
      </c>
    </row>
    <row r="95" spans="2:19" s="5" customFormat="1" ht="15.75" customHeight="1">
      <c r="B95" s="58" t="s">
        <v>106</v>
      </c>
      <c r="C95" s="138" t="s">
        <v>521</v>
      </c>
      <c r="D95" s="36"/>
      <c r="E95" s="43" t="s">
        <v>158</v>
      </c>
      <c r="F95" s="52" t="s">
        <v>136</v>
      </c>
      <c r="G95" s="52">
        <v>1</v>
      </c>
      <c r="H95" s="244"/>
      <c r="I95" s="42" t="s">
        <v>432</v>
      </c>
      <c r="J95" s="36"/>
      <c r="K95" s="43" t="s">
        <v>158</v>
      </c>
      <c r="L95" s="36" t="s">
        <v>136</v>
      </c>
      <c r="M95" s="36">
        <v>1</v>
      </c>
      <c r="N95" s="51"/>
      <c r="O95" s="128" t="s">
        <v>433</v>
      </c>
    </row>
    <row r="96" spans="2:19" s="15" customFormat="1" ht="15" customHeight="1">
      <c r="B96" s="58" t="s">
        <v>107</v>
      </c>
      <c r="C96" s="57" t="s">
        <v>522</v>
      </c>
      <c r="D96" s="36"/>
      <c r="E96" s="43" t="s">
        <v>523</v>
      </c>
      <c r="F96" s="52" t="s">
        <v>136</v>
      </c>
      <c r="G96" s="36">
        <v>2000</v>
      </c>
      <c r="H96" s="244"/>
      <c r="I96" s="42" t="s">
        <v>410</v>
      </c>
      <c r="J96" s="36"/>
      <c r="K96" s="43" t="s">
        <v>409</v>
      </c>
      <c r="L96" s="36" t="s">
        <v>136</v>
      </c>
      <c r="M96" s="36">
        <v>100</v>
      </c>
      <c r="N96" s="55"/>
      <c r="O96" s="46"/>
    </row>
    <row r="97" spans="2:19" s="15" customFormat="1">
      <c r="B97" s="58" t="s">
        <v>408</v>
      </c>
      <c r="C97" s="57"/>
      <c r="D97" s="36"/>
      <c r="E97" s="43"/>
      <c r="F97" s="36"/>
      <c r="G97" s="36"/>
      <c r="H97" s="245"/>
      <c r="I97" s="42"/>
      <c r="J97" s="36"/>
      <c r="K97" s="43" t="s">
        <v>160</v>
      </c>
      <c r="L97" s="36"/>
      <c r="M97" s="36"/>
      <c r="N97" s="51"/>
      <c r="O97" s="46"/>
    </row>
    <row r="98" spans="2:19" s="5" customFormat="1" ht="15.9" customHeight="1">
      <c r="B98" s="182" t="s">
        <v>9</v>
      </c>
      <c r="C98" s="183"/>
      <c r="D98" s="184" t="s">
        <v>117</v>
      </c>
      <c r="E98" s="184"/>
      <c r="F98" s="184"/>
      <c r="G98" s="184"/>
      <c r="H98" s="122"/>
      <c r="I98" s="185" t="s">
        <v>9</v>
      </c>
      <c r="J98" s="185"/>
      <c r="K98" s="184" t="s">
        <v>117</v>
      </c>
      <c r="L98" s="184"/>
      <c r="M98" s="184"/>
      <c r="N98" s="184"/>
      <c r="O98" s="231"/>
    </row>
    <row r="99" spans="2:19" s="5" customFormat="1" ht="15.9" customHeight="1">
      <c r="B99" s="31" t="s">
        <v>90</v>
      </c>
      <c r="C99" s="28" t="s">
        <v>91</v>
      </c>
      <c r="D99" s="28" t="s">
        <v>92</v>
      </c>
      <c r="E99" s="28" t="s">
        <v>93</v>
      </c>
      <c r="F99" s="28" t="s">
        <v>94</v>
      </c>
      <c r="G99" s="28" t="s">
        <v>95</v>
      </c>
      <c r="H99" s="122"/>
      <c r="I99" s="29" t="s">
        <v>91</v>
      </c>
      <c r="J99" s="29" t="s">
        <v>92</v>
      </c>
      <c r="K99" s="29" t="s">
        <v>93</v>
      </c>
      <c r="L99" s="29" t="s">
        <v>94</v>
      </c>
      <c r="M99" s="29" t="s">
        <v>95</v>
      </c>
      <c r="N99" s="29" t="s">
        <v>10</v>
      </c>
      <c r="O99" s="32" t="s">
        <v>16</v>
      </c>
    </row>
    <row r="100" spans="2:19" s="5" customFormat="1" ht="15.9" customHeight="1">
      <c r="B100" s="58" t="s">
        <v>102</v>
      </c>
      <c r="C100" s="56"/>
      <c r="D100" s="36"/>
      <c r="E100" s="42"/>
      <c r="F100" s="52"/>
      <c r="G100" s="52"/>
      <c r="H100" s="122"/>
      <c r="I100" s="38"/>
      <c r="J100" s="37"/>
      <c r="K100" s="41"/>
      <c r="L100" s="37"/>
      <c r="M100" s="39"/>
      <c r="N100" s="55"/>
      <c r="O100" s="46"/>
      <c r="S100" s="5" t="s">
        <v>160</v>
      </c>
    </row>
    <row r="101" spans="2:19" s="5" customFormat="1" ht="15.9" customHeight="1">
      <c r="B101" s="58" t="s">
        <v>103</v>
      </c>
      <c r="C101" s="56"/>
      <c r="D101" s="36"/>
      <c r="E101" s="42"/>
      <c r="F101" s="52"/>
      <c r="G101" s="52"/>
      <c r="H101" s="122"/>
      <c r="I101" s="38"/>
      <c r="J101" s="37"/>
      <c r="K101" s="43"/>
      <c r="L101" s="36"/>
      <c r="M101" s="36"/>
      <c r="N101" s="55"/>
      <c r="O101" s="46"/>
    </row>
    <row r="102" spans="2:19" s="5" customFormat="1" ht="15.75" customHeight="1">
      <c r="B102" s="58" t="s">
        <v>105</v>
      </c>
      <c r="C102" s="57"/>
      <c r="D102" s="36"/>
      <c r="E102" s="43"/>
      <c r="F102" s="36"/>
      <c r="G102" s="36"/>
      <c r="H102" s="122"/>
      <c r="I102" s="43"/>
      <c r="J102" s="36"/>
      <c r="K102" s="43"/>
      <c r="L102" s="36"/>
      <c r="M102" s="44"/>
      <c r="N102" s="55"/>
      <c r="O102" s="46"/>
      <c r="P102" s="5" t="s">
        <v>160</v>
      </c>
      <c r="S102" s="5" t="s">
        <v>160</v>
      </c>
    </row>
    <row r="103" spans="2:19" s="5" customFormat="1" ht="15.75" customHeight="1">
      <c r="B103" s="58" t="s">
        <v>106</v>
      </c>
      <c r="C103" s="57"/>
      <c r="D103" s="36"/>
      <c r="E103" s="43"/>
      <c r="F103" s="36"/>
      <c r="G103" s="36"/>
      <c r="H103" s="127"/>
      <c r="I103" s="43"/>
      <c r="J103" s="36"/>
      <c r="K103" s="43"/>
      <c r="L103" s="36"/>
      <c r="M103" s="44"/>
      <c r="N103" s="55"/>
      <c r="O103" s="46"/>
      <c r="P103" s="5" t="s">
        <v>160</v>
      </c>
      <c r="S103" s="5" t="s">
        <v>160</v>
      </c>
    </row>
    <row r="104" spans="2:19" s="5" customFormat="1" ht="15.75" customHeight="1">
      <c r="B104" s="58" t="s">
        <v>107</v>
      </c>
      <c r="C104" s="57"/>
      <c r="D104" s="36"/>
      <c r="E104" s="43"/>
      <c r="F104" s="36"/>
      <c r="G104" s="36"/>
      <c r="H104" s="127"/>
      <c r="I104" s="43"/>
      <c r="J104" s="36"/>
      <c r="K104" s="43"/>
      <c r="L104" s="36"/>
      <c r="M104" s="44"/>
      <c r="N104" s="55"/>
      <c r="O104" s="46"/>
      <c r="S104" s="5" t="s">
        <v>160</v>
      </c>
    </row>
    <row r="105" spans="2:19" s="5" customFormat="1" ht="15.75" customHeight="1">
      <c r="B105" s="58" t="s">
        <v>423</v>
      </c>
      <c r="C105" s="57"/>
      <c r="D105" s="36"/>
      <c r="E105" s="43"/>
      <c r="F105" s="36"/>
      <c r="G105" s="36"/>
      <c r="H105" s="122"/>
      <c r="I105" s="42"/>
      <c r="J105" s="36"/>
      <c r="K105" s="43"/>
      <c r="L105" s="36"/>
      <c r="M105" s="44"/>
      <c r="N105" s="51"/>
      <c r="O105" s="46"/>
    </row>
    <row r="106" spans="2:19" s="15" customFormat="1" ht="15" customHeight="1">
      <c r="B106" s="58" t="s">
        <v>424</v>
      </c>
      <c r="C106" s="57"/>
      <c r="D106" s="36"/>
      <c r="E106" s="43"/>
      <c r="F106" s="36"/>
      <c r="G106" s="36"/>
      <c r="H106" s="122"/>
      <c r="I106" s="42"/>
      <c r="J106" s="36"/>
      <c r="K106" s="43"/>
      <c r="L106" s="36"/>
      <c r="M106" s="36"/>
      <c r="N106" s="55"/>
      <c r="O106" s="46"/>
    </row>
    <row r="107" spans="2:19" s="15" customFormat="1">
      <c r="B107" s="58" t="s">
        <v>425</v>
      </c>
      <c r="C107" s="57"/>
      <c r="D107" s="36"/>
      <c r="E107" s="43"/>
      <c r="F107" s="36"/>
      <c r="G107" s="36"/>
      <c r="H107" s="122"/>
      <c r="I107" s="42"/>
      <c r="J107" s="36"/>
      <c r="K107" s="43" t="s">
        <v>160</v>
      </c>
      <c r="L107" s="36"/>
      <c r="M107" s="36"/>
      <c r="N107" s="51"/>
      <c r="O107" s="46"/>
    </row>
    <row r="108" spans="2:19" s="5" customFormat="1" ht="21.75" customHeight="1">
      <c r="B108" s="163" t="s">
        <v>114</v>
      </c>
      <c r="C108" s="164"/>
      <c r="D108" s="27" t="s">
        <v>108</v>
      </c>
      <c r="E108" s="165" t="s">
        <v>109</v>
      </c>
      <c r="F108" s="166"/>
      <c r="G108" s="166"/>
      <c r="H108" s="166"/>
      <c r="I108" s="166"/>
      <c r="J108" s="166"/>
      <c r="K108" s="166"/>
      <c r="L108" s="166"/>
      <c r="M108" s="166"/>
      <c r="N108" s="166"/>
      <c r="O108" s="167"/>
    </row>
    <row r="109" spans="2:19" s="5" customFormat="1" ht="21" customHeight="1">
      <c r="B109" s="163"/>
      <c r="C109" s="164"/>
      <c r="D109" s="35" t="s">
        <v>97</v>
      </c>
      <c r="E109" s="168"/>
      <c r="F109" s="169"/>
      <c r="G109" s="169"/>
      <c r="H109" s="169"/>
      <c r="I109" s="169"/>
      <c r="J109" s="169"/>
      <c r="K109" s="169"/>
      <c r="L109" s="169"/>
      <c r="M109" s="169"/>
      <c r="N109" s="169"/>
      <c r="O109" s="170"/>
    </row>
    <row r="110" spans="2:19" s="5" customFormat="1" ht="18.75" customHeight="1">
      <c r="B110" s="163"/>
      <c r="C110" s="164"/>
      <c r="D110" s="35" t="s">
        <v>104</v>
      </c>
      <c r="E110" s="168"/>
      <c r="F110" s="169"/>
      <c r="G110" s="169"/>
      <c r="H110" s="169"/>
      <c r="I110" s="169"/>
      <c r="J110" s="169"/>
      <c r="K110" s="169"/>
      <c r="L110" s="169"/>
      <c r="M110" s="169"/>
      <c r="N110" s="169"/>
      <c r="O110" s="170"/>
    </row>
    <row r="111" spans="2:19" s="5" customFormat="1" ht="42.75" customHeight="1">
      <c r="B111" s="177" t="s">
        <v>115</v>
      </c>
      <c r="C111" s="178"/>
      <c r="D111" s="178"/>
      <c r="E111" s="174"/>
      <c r="F111" s="175"/>
      <c r="G111" s="175"/>
      <c r="H111" s="175"/>
      <c r="I111" s="175"/>
      <c r="J111" s="175"/>
      <c r="K111" s="175"/>
      <c r="L111" s="175"/>
      <c r="M111" s="175"/>
      <c r="N111" s="175"/>
      <c r="O111" s="176"/>
    </row>
    <row r="112" spans="2:19" s="5" customFormat="1" ht="44.25" customHeight="1">
      <c r="B112" s="171" t="s">
        <v>116</v>
      </c>
      <c r="C112" s="172"/>
      <c r="D112" s="173"/>
      <c r="E112" s="174" t="s">
        <v>417</v>
      </c>
      <c r="F112" s="175"/>
      <c r="G112" s="175"/>
      <c r="H112" s="175"/>
      <c r="I112" s="175"/>
      <c r="J112" s="175"/>
      <c r="K112" s="175"/>
      <c r="L112" s="175"/>
      <c r="M112" s="175"/>
      <c r="N112" s="175"/>
      <c r="O112" s="176"/>
    </row>
    <row r="113" spans="2:16" s="5" customFormat="1" ht="48" customHeight="1" thickBot="1">
      <c r="B113" s="158" t="s">
        <v>77</v>
      </c>
      <c r="C113" s="159"/>
      <c r="D113" s="159"/>
      <c r="E113" s="160"/>
      <c r="F113" s="161"/>
      <c r="G113" s="161"/>
      <c r="H113" s="161"/>
      <c r="I113" s="161"/>
      <c r="J113" s="161"/>
      <c r="K113" s="161"/>
      <c r="L113" s="161"/>
      <c r="M113" s="161"/>
      <c r="N113" s="161"/>
      <c r="O113" s="162"/>
    </row>
    <row r="114" spans="2:16" s="3" customFormat="1" ht="14.1" customHeight="1">
      <c r="B114" s="1"/>
      <c r="C114" s="1"/>
      <c r="D114" s="1"/>
      <c r="E114" s="1"/>
      <c r="F114" s="1"/>
      <c r="G114" s="1"/>
      <c r="H114" s="1"/>
      <c r="I114" s="1"/>
      <c r="J114" s="1"/>
      <c r="K114" s="1"/>
      <c r="L114" s="1"/>
      <c r="M114" s="1"/>
    </row>
    <row r="115" spans="2:16" s="2" customFormat="1" ht="27.9" customHeight="1">
      <c r="B115" s="1"/>
      <c r="C115" s="1"/>
      <c r="D115" s="1"/>
      <c r="E115" s="1"/>
      <c r="F115" s="1"/>
      <c r="G115" s="1"/>
      <c r="H115" s="1"/>
      <c r="I115" s="1"/>
      <c r="J115" s="1"/>
      <c r="K115" s="1"/>
      <c r="L115" s="1"/>
      <c r="M115" s="1"/>
      <c r="P115" s="129"/>
    </row>
    <row r="116" spans="2:16" s="2" customFormat="1" ht="27.9" customHeight="1">
      <c r="B116" s="1"/>
      <c r="C116" s="1"/>
      <c r="D116" s="1"/>
      <c r="E116" s="1"/>
      <c r="F116" s="1"/>
      <c r="G116" s="1"/>
      <c r="H116" s="1"/>
      <c r="I116" s="1"/>
      <c r="J116" s="1"/>
      <c r="K116" s="1"/>
      <c r="L116" s="1"/>
      <c r="M116" s="1"/>
      <c r="P116" s="129"/>
    </row>
    <row r="117" spans="2:16" s="2" customFormat="1" ht="27.9" customHeight="1">
      <c r="B117" s="1"/>
      <c r="C117" s="1"/>
      <c r="D117" s="1"/>
      <c r="E117" s="1"/>
      <c r="F117" s="1"/>
      <c r="G117" s="1"/>
      <c r="H117" s="1"/>
      <c r="I117" s="1"/>
      <c r="J117" s="1"/>
      <c r="K117" s="1"/>
      <c r="L117" s="1"/>
      <c r="M117" s="1"/>
      <c r="P117" s="129"/>
    </row>
    <row r="118" spans="2:16" s="2" customFormat="1" ht="27.9" customHeight="1">
      <c r="B118" s="1"/>
      <c r="C118" s="1"/>
      <c r="D118" s="1"/>
      <c r="E118" s="1"/>
      <c r="F118" s="1"/>
      <c r="G118" s="1"/>
      <c r="H118" s="1"/>
      <c r="I118" s="1"/>
      <c r="J118" s="1"/>
      <c r="K118" s="1"/>
      <c r="L118" s="1"/>
      <c r="M118" s="1"/>
      <c r="P118" s="129"/>
    </row>
    <row r="119" spans="2:16" s="2" customFormat="1" ht="30.75" customHeight="1">
      <c r="B119" s="1"/>
      <c r="C119" s="1"/>
      <c r="D119" s="1"/>
      <c r="E119" s="1"/>
      <c r="F119" s="1"/>
      <c r="G119" s="1"/>
      <c r="H119" s="1"/>
      <c r="I119" s="1"/>
      <c r="J119" s="1"/>
      <c r="K119" s="1"/>
      <c r="L119" s="1"/>
      <c r="M119" s="1"/>
      <c r="P119" s="129"/>
    </row>
    <row r="120" spans="2:16" s="2" customFormat="1" ht="45" customHeight="1">
      <c r="B120" s="1"/>
      <c r="C120" s="1"/>
      <c r="D120" s="1"/>
      <c r="E120" s="1"/>
      <c r="F120" s="1"/>
      <c r="G120" s="1"/>
      <c r="H120" s="1"/>
      <c r="I120" s="1"/>
      <c r="J120" s="1"/>
      <c r="K120" s="1"/>
      <c r="L120" s="1"/>
      <c r="M120" s="1"/>
      <c r="P120" s="129"/>
    </row>
    <row r="121" spans="2:16" s="2" customFormat="1" ht="27.9" customHeight="1">
      <c r="B121" s="1"/>
      <c r="C121" s="1"/>
      <c r="D121" s="1"/>
      <c r="E121" s="1"/>
      <c r="F121" s="1"/>
      <c r="G121" s="1"/>
      <c r="H121" s="1"/>
      <c r="I121" s="1"/>
      <c r="J121" s="1"/>
      <c r="K121" s="1"/>
      <c r="L121" s="1"/>
      <c r="M121" s="1"/>
      <c r="P121" s="129"/>
    </row>
    <row r="122" spans="2:16" ht="25.5" customHeight="1"/>
    <row r="123" spans="2:16" ht="27" customHeight="1"/>
  </sheetData>
  <mergeCells count="87">
    <mergeCell ref="B98:C98"/>
    <mergeCell ref="D98:G98"/>
    <mergeCell ref="I98:J98"/>
    <mergeCell ref="K98:O98"/>
    <mergeCell ref="B75:O75"/>
    <mergeCell ref="B90:C90"/>
    <mergeCell ref="D90:G90"/>
    <mergeCell ref="I90:J90"/>
    <mergeCell ref="K90:O90"/>
    <mergeCell ref="H76:H97"/>
    <mergeCell ref="B76:C76"/>
    <mergeCell ref="D76:G76"/>
    <mergeCell ref="I76:J76"/>
    <mergeCell ref="K76:O76"/>
    <mergeCell ref="B15:C15"/>
    <mergeCell ref="D15:G15"/>
    <mergeCell ref="I15:J15"/>
    <mergeCell ref="K15:O15"/>
    <mergeCell ref="D24:G24"/>
    <mergeCell ref="I24:J24"/>
    <mergeCell ref="K24:O24"/>
    <mergeCell ref="B48:C48"/>
    <mergeCell ref="D48:G48"/>
    <mergeCell ref="I48:J48"/>
    <mergeCell ref="K48:O48"/>
    <mergeCell ref="B33:C33"/>
    <mergeCell ref="D33:G33"/>
    <mergeCell ref="I33:J33"/>
    <mergeCell ref="K33:O33"/>
    <mergeCell ref="B3:D3"/>
    <mergeCell ref="E3:O3"/>
    <mergeCell ref="B4:D4"/>
    <mergeCell ref="B5:D5"/>
    <mergeCell ref="E5:O5"/>
    <mergeCell ref="E4:O4"/>
    <mergeCell ref="B6:D6"/>
    <mergeCell ref="E6:H6"/>
    <mergeCell ref="I6:J6"/>
    <mergeCell ref="K6:O6"/>
    <mergeCell ref="B7:D7"/>
    <mergeCell ref="E7:H7"/>
    <mergeCell ref="I7:J7"/>
    <mergeCell ref="K7:O7"/>
    <mergeCell ref="B10:D10"/>
    <mergeCell ref="E10:H10"/>
    <mergeCell ref="I10:J10"/>
    <mergeCell ref="K10:O10"/>
    <mergeCell ref="B8:D8"/>
    <mergeCell ref="E8:H8"/>
    <mergeCell ref="I8:J8"/>
    <mergeCell ref="K8:O8"/>
    <mergeCell ref="B9:D9"/>
    <mergeCell ref="E9:H9"/>
    <mergeCell ref="I9:J9"/>
    <mergeCell ref="K9:O9"/>
    <mergeCell ref="B11:G11"/>
    <mergeCell ref="H11:H73"/>
    <mergeCell ref="I11:O11"/>
    <mergeCell ref="B12:D12"/>
    <mergeCell ref="E12:G12"/>
    <mergeCell ref="I12:J12"/>
    <mergeCell ref="K12:O12"/>
    <mergeCell ref="B13:D13"/>
    <mergeCell ref="E13:G13"/>
    <mergeCell ref="I13:J13"/>
    <mergeCell ref="K13:O13"/>
    <mergeCell ref="B14:D14"/>
    <mergeCell ref="E14:G14"/>
    <mergeCell ref="I14:J14"/>
    <mergeCell ref="K14:O14"/>
    <mergeCell ref="B24:C24"/>
    <mergeCell ref="B2:O2"/>
    <mergeCell ref="B113:D113"/>
    <mergeCell ref="E113:O113"/>
    <mergeCell ref="B108:C110"/>
    <mergeCell ref="E108:O108"/>
    <mergeCell ref="E109:O109"/>
    <mergeCell ref="E110:O110"/>
    <mergeCell ref="B112:D112"/>
    <mergeCell ref="E112:O112"/>
    <mergeCell ref="B111:D111"/>
    <mergeCell ref="E111:O111"/>
    <mergeCell ref="B74:O74"/>
    <mergeCell ref="B85:C85"/>
    <mergeCell ref="D85:G85"/>
    <mergeCell ref="I85:J85"/>
    <mergeCell ref="K85:O85"/>
  </mergeCells>
  <phoneticPr fontId="3" type="noConversion"/>
  <pageMargins left="0.51181102362204722" right="0.51181102362204722" top="0.55118110236220474" bottom="0.55118110236220474" header="0.31496062992125984" footer="0.31496062992125984"/>
  <pageSetup paperSize="9" scale="65" orientation="portrait" r:id="rId1"/>
  <headerFooter>
    <oddHeader>&amp;L&amp;"굴림,보통"&amp;10KBS 차세대 ERP 시스템 구축&amp;R&amp;"굴림,보통"&amp;10&amp;F</oddHeader>
    <oddFooter>&amp;L&amp;"굴림,보통"&amp;10LG CNS&amp;C&amp;"굴림,보통"&amp;10&amp;P / &amp;N&amp;R&amp;"굴림,보통"&amp;10V1.a</oddFooter>
  </headerFooter>
  <drawing r:id="rId2"/>
</worksheet>
</file>

<file path=xl/worksheets/sheet4.xml><?xml version="1.0" encoding="utf-8"?>
<worksheet xmlns="http://schemas.openxmlformats.org/spreadsheetml/2006/main" xmlns:r="http://schemas.openxmlformats.org/officeDocument/2006/relationships">
  <dimension ref="A1:I31"/>
  <sheetViews>
    <sheetView workbookViewId="0"/>
  </sheetViews>
  <sheetFormatPr defaultRowHeight="17.399999999999999"/>
  <cols>
    <col min="1" max="1" width="12.3984375" style="247" bestFit="1" customWidth="1"/>
    <col min="2" max="2" width="15.19921875" style="247" customWidth="1"/>
    <col min="3" max="3" width="8.8984375" style="247" customWidth="1"/>
    <col min="4" max="5" width="12.3984375" style="247" bestFit="1" customWidth="1"/>
    <col min="6" max="6" width="35.796875" style="247" bestFit="1" customWidth="1"/>
    <col min="7" max="7" width="9.19921875" style="247" bestFit="1" customWidth="1"/>
    <col min="8" max="8" width="12.3984375" style="247" bestFit="1" customWidth="1"/>
    <col min="9" max="9" width="18.59765625" style="247" customWidth="1"/>
    <col min="10" max="11" width="8.796875" style="247"/>
    <col min="12" max="12" width="17.59765625" style="247" bestFit="1" customWidth="1"/>
    <col min="13" max="16384" width="8.796875" style="247"/>
  </cols>
  <sheetData>
    <row r="1" spans="1:9">
      <c r="A1" s="246" t="s">
        <v>529</v>
      </c>
      <c r="D1" s="246" t="s">
        <v>530</v>
      </c>
      <c r="H1" s="246" t="s">
        <v>531</v>
      </c>
    </row>
    <row r="2" spans="1:9">
      <c r="A2" s="248" t="s">
        <v>532</v>
      </c>
      <c r="B2" s="248" t="s">
        <v>533</v>
      </c>
      <c r="D2" s="248" t="s">
        <v>534</v>
      </c>
      <c r="E2" s="248" t="s">
        <v>535</v>
      </c>
      <c r="F2" s="248" t="s">
        <v>536</v>
      </c>
      <c r="H2" s="248" t="s">
        <v>537</v>
      </c>
      <c r="I2" s="248" t="s">
        <v>162</v>
      </c>
    </row>
    <row r="3" spans="1:9">
      <c r="A3" s="249" t="s">
        <v>538</v>
      </c>
      <c r="B3" s="249" t="s">
        <v>539</v>
      </c>
      <c r="D3" s="250" t="s">
        <v>540</v>
      </c>
      <c r="E3" s="251" t="s">
        <v>247</v>
      </c>
      <c r="F3" s="251" t="s">
        <v>248</v>
      </c>
      <c r="H3" s="252" t="s">
        <v>285</v>
      </c>
      <c r="I3" s="252" t="s">
        <v>286</v>
      </c>
    </row>
    <row r="4" spans="1:9">
      <c r="A4" s="252" t="s">
        <v>541</v>
      </c>
      <c r="B4" s="249" t="s">
        <v>542</v>
      </c>
      <c r="D4" s="253"/>
      <c r="E4" s="251" t="s">
        <v>249</v>
      </c>
      <c r="F4" s="251" t="s">
        <v>250</v>
      </c>
      <c r="H4" s="252" t="s">
        <v>287</v>
      </c>
      <c r="I4" s="252" t="s">
        <v>288</v>
      </c>
    </row>
    <row r="5" spans="1:9">
      <c r="A5" s="252" t="s">
        <v>543</v>
      </c>
      <c r="B5" s="249" t="s">
        <v>243</v>
      </c>
      <c r="D5" s="253"/>
      <c r="E5" s="251" t="s">
        <v>251</v>
      </c>
      <c r="F5" s="251" t="s">
        <v>252</v>
      </c>
      <c r="H5" s="252" t="s">
        <v>289</v>
      </c>
      <c r="I5" s="252" t="s">
        <v>290</v>
      </c>
    </row>
    <row r="6" spans="1:9">
      <c r="A6" s="252" t="s">
        <v>544</v>
      </c>
      <c r="B6" s="249" t="s">
        <v>545</v>
      </c>
      <c r="D6" s="253"/>
      <c r="E6" s="251" t="s">
        <v>253</v>
      </c>
      <c r="F6" s="251" t="s">
        <v>254</v>
      </c>
    </row>
    <row r="7" spans="1:9">
      <c r="A7" s="252" t="s">
        <v>546</v>
      </c>
      <c r="B7" s="249" t="s">
        <v>547</v>
      </c>
      <c r="D7" s="253"/>
      <c r="E7" s="251" t="s">
        <v>255</v>
      </c>
      <c r="F7" s="251" t="s">
        <v>256</v>
      </c>
    </row>
    <row r="8" spans="1:9">
      <c r="A8" s="252" t="s">
        <v>245</v>
      </c>
      <c r="B8" s="249" t="s">
        <v>548</v>
      </c>
      <c r="D8" s="253"/>
      <c r="E8" s="251" t="s">
        <v>257</v>
      </c>
      <c r="F8" s="251" t="s">
        <v>258</v>
      </c>
    </row>
    <row r="9" spans="1:9">
      <c r="A9" s="252" t="s">
        <v>549</v>
      </c>
      <c r="B9" s="249" t="s">
        <v>550</v>
      </c>
      <c r="D9" s="253"/>
      <c r="E9" s="251" t="s">
        <v>259</v>
      </c>
      <c r="F9" s="251" t="s">
        <v>260</v>
      </c>
    </row>
    <row r="10" spans="1:9">
      <c r="B10" s="254"/>
      <c r="D10" s="253"/>
      <c r="E10" s="251" t="s">
        <v>261</v>
      </c>
      <c r="F10" s="251" t="s">
        <v>262</v>
      </c>
    </row>
    <row r="11" spans="1:9">
      <c r="B11" s="254"/>
      <c r="D11" s="253"/>
      <c r="E11" s="251" t="s">
        <v>263</v>
      </c>
      <c r="F11" s="251" t="s">
        <v>264</v>
      </c>
    </row>
    <row r="12" spans="1:9">
      <c r="B12" s="254"/>
      <c r="D12" s="253"/>
      <c r="E12" s="251" t="s">
        <v>265</v>
      </c>
      <c r="F12" s="251" t="s">
        <v>266</v>
      </c>
    </row>
    <row r="13" spans="1:9">
      <c r="B13" s="254"/>
      <c r="D13" s="253"/>
      <c r="E13" s="251" t="s">
        <v>267</v>
      </c>
      <c r="F13" s="251" t="s">
        <v>268</v>
      </c>
    </row>
    <row r="14" spans="1:9">
      <c r="B14" s="254"/>
      <c r="D14" s="253"/>
      <c r="E14" s="251" t="s">
        <v>269</v>
      </c>
      <c r="F14" s="251" t="s">
        <v>270</v>
      </c>
    </row>
    <row r="15" spans="1:9">
      <c r="B15" s="254"/>
      <c r="D15" s="253"/>
      <c r="E15" s="251" t="s">
        <v>271</v>
      </c>
      <c r="F15" s="251" t="s">
        <v>272</v>
      </c>
    </row>
    <row r="16" spans="1:9">
      <c r="B16" s="254"/>
      <c r="D16" s="253"/>
      <c r="E16" s="251" t="s">
        <v>273</v>
      </c>
      <c r="F16" s="251" t="s">
        <v>274</v>
      </c>
    </row>
    <row r="17" spans="2:6">
      <c r="B17" s="254"/>
      <c r="D17" s="253"/>
      <c r="E17" s="251" t="s">
        <v>275</v>
      </c>
      <c r="F17" s="251" t="s">
        <v>276</v>
      </c>
    </row>
    <row r="18" spans="2:6">
      <c r="B18" s="254"/>
      <c r="D18" s="255"/>
      <c r="E18" s="251" t="s">
        <v>277</v>
      </c>
      <c r="F18" s="251" t="s">
        <v>278</v>
      </c>
    </row>
    <row r="19" spans="2:6">
      <c r="B19" s="254"/>
      <c r="D19" s="250" t="s">
        <v>402</v>
      </c>
      <c r="E19" s="251" t="s">
        <v>551</v>
      </c>
      <c r="F19" s="251" t="s">
        <v>552</v>
      </c>
    </row>
    <row r="20" spans="2:6">
      <c r="B20" s="254"/>
      <c r="D20" s="253"/>
      <c r="E20" s="251" t="s">
        <v>553</v>
      </c>
      <c r="F20" s="251" t="s">
        <v>554</v>
      </c>
    </row>
    <row r="21" spans="2:6">
      <c r="D21" s="253"/>
      <c r="E21" s="251" t="s">
        <v>555</v>
      </c>
      <c r="F21" s="251" t="s">
        <v>556</v>
      </c>
    </row>
    <row r="22" spans="2:6">
      <c r="D22" s="253"/>
      <c r="E22" s="251" t="s">
        <v>557</v>
      </c>
      <c r="F22" s="251" t="s">
        <v>558</v>
      </c>
    </row>
    <row r="23" spans="2:6">
      <c r="D23" s="255"/>
      <c r="E23" s="251" t="s">
        <v>559</v>
      </c>
      <c r="F23" s="251" t="s">
        <v>560</v>
      </c>
    </row>
    <row r="24" spans="2:6">
      <c r="D24" s="250" t="s">
        <v>561</v>
      </c>
      <c r="E24" s="251" t="s">
        <v>401</v>
      </c>
      <c r="F24" s="251" t="s">
        <v>562</v>
      </c>
    </row>
    <row r="25" spans="2:6">
      <c r="D25" s="255"/>
      <c r="E25" s="251" t="s">
        <v>563</v>
      </c>
      <c r="F25" s="251" t="s">
        <v>564</v>
      </c>
    </row>
    <row r="26" spans="2:6">
      <c r="D26" s="250" t="s">
        <v>565</v>
      </c>
      <c r="E26" s="251" t="s">
        <v>566</v>
      </c>
      <c r="F26" s="251" t="s">
        <v>567</v>
      </c>
    </row>
    <row r="27" spans="2:6">
      <c r="D27" s="255"/>
      <c r="E27" s="251" t="s">
        <v>568</v>
      </c>
      <c r="F27" s="251" t="s">
        <v>569</v>
      </c>
    </row>
    <row r="28" spans="2:6">
      <c r="D28" s="250" t="s">
        <v>570</v>
      </c>
      <c r="E28" s="251" t="s">
        <v>571</v>
      </c>
      <c r="F28" s="251" t="s">
        <v>572</v>
      </c>
    </row>
    <row r="29" spans="2:6">
      <c r="D29" s="255"/>
      <c r="E29" s="251" t="s">
        <v>573</v>
      </c>
      <c r="F29" s="251" t="s">
        <v>574</v>
      </c>
    </row>
    <row r="30" spans="2:6">
      <c r="D30" s="250" t="s">
        <v>575</v>
      </c>
      <c r="E30" s="251" t="s">
        <v>576</v>
      </c>
      <c r="F30" s="251" t="s">
        <v>577</v>
      </c>
    </row>
    <row r="31" spans="2:6">
      <c r="D31" s="255"/>
      <c r="E31" s="251" t="s">
        <v>578</v>
      </c>
      <c r="F31" s="251" t="s">
        <v>579</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N25"/>
  <sheetViews>
    <sheetView workbookViewId="0">
      <selection activeCell="C24" sqref="C24"/>
    </sheetView>
  </sheetViews>
  <sheetFormatPr defaultRowHeight="14.4"/>
  <cols>
    <col min="1" max="1" width="17.8984375" bestFit="1" customWidth="1"/>
    <col min="2" max="2" width="11.09765625" bestFit="1" customWidth="1"/>
    <col min="3" max="3" width="49.09765625" bestFit="1" customWidth="1"/>
    <col min="6" max="6" width="16.59765625" customWidth="1"/>
    <col min="7" max="7" width="13.8984375" customWidth="1"/>
    <col min="8" max="8" width="25.296875" customWidth="1"/>
  </cols>
  <sheetData>
    <row r="1" spans="1:14">
      <c r="A1" s="88" t="s">
        <v>294</v>
      </c>
      <c r="B1" s="88"/>
      <c r="C1" s="88"/>
      <c r="D1" s="88"/>
      <c r="E1" s="88"/>
      <c r="F1" s="88" t="s">
        <v>295</v>
      </c>
      <c r="G1" s="88"/>
      <c r="H1" s="88"/>
      <c r="I1" s="88"/>
      <c r="J1" s="88"/>
      <c r="K1" s="88"/>
      <c r="L1" s="88"/>
      <c r="M1" s="88"/>
      <c r="N1" s="88"/>
    </row>
    <row r="2" spans="1:14">
      <c r="A2" s="88"/>
      <c r="B2" s="88"/>
      <c r="C2" s="88"/>
      <c r="D2" s="88"/>
      <c r="E2" s="88"/>
      <c r="F2" s="88"/>
      <c r="G2" s="88"/>
      <c r="H2" s="88"/>
      <c r="I2" s="88"/>
      <c r="J2" s="88"/>
      <c r="K2" s="88"/>
      <c r="L2" s="88"/>
      <c r="M2" s="88"/>
      <c r="N2" s="88"/>
    </row>
    <row r="3" spans="1:14">
      <c r="A3" s="89" t="s">
        <v>296</v>
      </c>
      <c r="B3" s="90" t="s">
        <v>297</v>
      </c>
      <c r="C3" s="90" t="s">
        <v>298</v>
      </c>
      <c r="D3" s="88"/>
      <c r="E3" s="88"/>
      <c r="F3" s="90" t="s">
        <v>296</v>
      </c>
      <c r="G3" s="90" t="s">
        <v>297</v>
      </c>
      <c r="H3" s="90" t="s">
        <v>298</v>
      </c>
      <c r="I3" s="88"/>
      <c r="J3" s="88"/>
      <c r="K3" s="88"/>
      <c r="L3" s="88"/>
      <c r="M3" s="88"/>
      <c r="N3" s="88"/>
    </row>
    <row r="4" spans="1:14">
      <c r="A4" s="91" t="s">
        <v>299</v>
      </c>
      <c r="B4" s="92">
        <v>512000</v>
      </c>
      <c r="C4" s="93" t="s">
        <v>300</v>
      </c>
      <c r="D4" s="88"/>
      <c r="E4" s="88" t="s">
        <v>301</v>
      </c>
      <c r="F4" s="94" t="s">
        <v>299</v>
      </c>
      <c r="G4" s="92">
        <v>512000</v>
      </c>
      <c r="H4" s="95" t="s">
        <v>300</v>
      </c>
      <c r="I4" s="96"/>
      <c r="J4" s="96"/>
      <c r="K4" s="88"/>
      <c r="L4" s="88"/>
      <c r="M4" s="88"/>
      <c r="N4" s="88"/>
    </row>
    <row r="5" spans="1:14">
      <c r="A5" s="91" t="s">
        <v>302</v>
      </c>
      <c r="B5" s="92">
        <v>-1000</v>
      </c>
      <c r="C5" s="97" t="s">
        <v>300</v>
      </c>
      <c r="D5" s="88"/>
      <c r="E5" s="88" t="s">
        <v>303</v>
      </c>
      <c r="F5" s="94" t="s">
        <v>302</v>
      </c>
      <c r="G5" s="92">
        <v>-1000</v>
      </c>
      <c r="H5" s="98" t="s">
        <v>300</v>
      </c>
      <c r="I5" s="96"/>
      <c r="J5" s="88"/>
      <c r="K5" s="88"/>
      <c r="L5" s="88"/>
      <c r="M5" s="88"/>
      <c r="N5" s="88"/>
    </row>
    <row r="6" spans="1:14">
      <c r="A6" s="91" t="s">
        <v>304</v>
      </c>
      <c r="B6" s="92">
        <v>-500</v>
      </c>
      <c r="C6" s="97" t="s">
        <v>305</v>
      </c>
      <c r="D6" s="88"/>
      <c r="E6" s="88" t="s">
        <v>306</v>
      </c>
      <c r="F6" s="94" t="s">
        <v>304</v>
      </c>
      <c r="G6" s="92">
        <v>-500</v>
      </c>
      <c r="H6" s="98" t="s">
        <v>305</v>
      </c>
      <c r="I6" s="96"/>
      <c r="J6" s="88"/>
      <c r="K6" s="88"/>
      <c r="L6" s="88"/>
      <c r="M6" s="88"/>
      <c r="N6" s="88"/>
    </row>
    <row r="7" spans="1:14">
      <c r="A7" s="91" t="s">
        <v>307</v>
      </c>
      <c r="B7" s="92">
        <v>-1500</v>
      </c>
      <c r="C7" s="97" t="s">
        <v>300</v>
      </c>
      <c r="D7" s="88"/>
      <c r="E7" s="88" t="s">
        <v>308</v>
      </c>
      <c r="F7" s="94" t="s">
        <v>307</v>
      </c>
      <c r="G7" s="92">
        <v>-1500</v>
      </c>
      <c r="H7" s="98" t="s">
        <v>300</v>
      </c>
      <c r="I7" s="96"/>
      <c r="J7" s="88"/>
      <c r="K7" s="88"/>
      <c r="L7" s="88"/>
      <c r="M7" s="88"/>
      <c r="N7" s="88"/>
    </row>
    <row r="8" spans="1:14">
      <c r="A8" s="91" t="s">
        <v>309</v>
      </c>
      <c r="B8" s="92">
        <v>2500</v>
      </c>
      <c r="C8" s="97" t="s">
        <v>300</v>
      </c>
      <c r="D8" s="88"/>
      <c r="E8" s="88" t="s">
        <v>310</v>
      </c>
      <c r="F8" s="99" t="s">
        <v>309</v>
      </c>
      <c r="G8" s="92">
        <v>2273</v>
      </c>
      <c r="H8" s="98" t="s">
        <v>311</v>
      </c>
      <c r="I8" s="96" t="s">
        <v>305</v>
      </c>
      <c r="J8" s="100" t="s">
        <v>305</v>
      </c>
      <c r="K8" s="88"/>
      <c r="L8" s="88"/>
      <c r="M8" s="88"/>
      <c r="N8" s="88"/>
    </row>
    <row r="9" spans="1:14">
      <c r="A9" s="101" t="s">
        <v>312</v>
      </c>
      <c r="B9" s="102">
        <f>B4+B5+B7+B8</f>
        <v>512000</v>
      </c>
      <c r="C9" s="102" t="s">
        <v>313</v>
      </c>
      <c r="D9" s="88"/>
      <c r="E9" s="88"/>
      <c r="F9" s="103"/>
      <c r="G9" s="102"/>
      <c r="H9" s="102"/>
      <c r="I9" s="96"/>
      <c r="J9" s="88"/>
      <c r="K9" s="88"/>
      <c r="L9" s="88"/>
      <c r="M9" s="88"/>
      <c r="N9" s="88"/>
    </row>
    <row r="10" spans="1:14">
      <c r="A10" s="91" t="s">
        <v>314</v>
      </c>
      <c r="B10" s="92">
        <f>B9+B6</f>
        <v>511500</v>
      </c>
      <c r="C10" s="97" t="s">
        <v>315</v>
      </c>
      <c r="D10" s="88"/>
      <c r="E10" s="88" t="s">
        <v>316</v>
      </c>
      <c r="F10" s="94" t="s">
        <v>317</v>
      </c>
      <c r="G10" s="92">
        <v>511500</v>
      </c>
      <c r="H10" s="97" t="s">
        <v>318</v>
      </c>
      <c r="I10" s="96"/>
      <c r="J10" s="104"/>
      <c r="K10" s="88"/>
      <c r="L10" s="88"/>
      <c r="M10" s="88"/>
      <c r="N10" s="88"/>
    </row>
    <row r="11" spans="1:14">
      <c r="A11" s="91" t="s">
        <v>319</v>
      </c>
      <c r="B11" s="92">
        <f>B10/1.1</f>
        <v>464999.99999999994</v>
      </c>
      <c r="C11" s="97" t="s">
        <v>320</v>
      </c>
      <c r="D11" s="88"/>
      <c r="E11" s="88" t="s">
        <v>321</v>
      </c>
      <c r="F11" s="99" t="s">
        <v>322</v>
      </c>
      <c r="G11" s="92">
        <v>463182</v>
      </c>
      <c r="H11" s="97" t="s">
        <v>323</v>
      </c>
      <c r="I11" s="97" t="s">
        <v>324</v>
      </c>
      <c r="J11" s="105"/>
      <c r="K11" s="88"/>
      <c r="L11" s="88"/>
      <c r="M11" s="88"/>
      <c r="N11" s="88"/>
    </row>
    <row r="12" spans="1:14">
      <c r="A12" s="91" t="s">
        <v>325</v>
      </c>
      <c r="B12" s="92">
        <f>B10-B11</f>
        <v>46500.000000000058</v>
      </c>
      <c r="C12" s="97" t="s">
        <v>326</v>
      </c>
      <c r="D12" s="88"/>
      <c r="E12" s="88" t="s">
        <v>327</v>
      </c>
      <c r="F12" s="99" t="s">
        <v>328</v>
      </c>
      <c r="G12" s="92">
        <v>46545</v>
      </c>
      <c r="H12" s="97" t="s">
        <v>329</v>
      </c>
      <c r="I12" s="97" t="s">
        <v>330</v>
      </c>
      <c r="J12" s="105"/>
      <c r="K12" s="88"/>
      <c r="L12" s="88"/>
      <c r="M12" s="88"/>
      <c r="N12" s="88"/>
    </row>
    <row r="13" spans="1:14">
      <c r="A13" s="106" t="s">
        <v>331</v>
      </c>
      <c r="B13" s="107">
        <f xml:space="preserve"> (B9-B8) / 1.1</f>
        <v>463181.81818181812</v>
      </c>
      <c r="C13" s="108" t="s">
        <v>332</v>
      </c>
      <c r="D13" s="88"/>
      <c r="E13" s="88"/>
      <c r="F13" s="88"/>
      <c r="G13" s="100"/>
      <c r="H13" s="100"/>
      <c r="I13" s="109"/>
      <c r="J13" s="88"/>
      <c r="K13" s="88"/>
      <c r="L13" s="88"/>
      <c r="M13" s="88"/>
      <c r="N13" s="88"/>
    </row>
    <row r="14" spans="1:14">
      <c r="A14" s="106" t="s">
        <v>333</v>
      </c>
      <c r="B14" s="107">
        <f>B9-B8-B13</f>
        <v>46318.181818181882</v>
      </c>
      <c r="C14" s="108" t="s">
        <v>334</v>
      </c>
      <c r="D14" s="88"/>
      <c r="E14" s="88"/>
      <c r="F14" s="88"/>
      <c r="G14" s="100" t="s">
        <v>305</v>
      </c>
      <c r="H14" s="100" t="s">
        <v>305</v>
      </c>
      <c r="I14" s="100"/>
      <c r="J14" s="100"/>
      <c r="K14" s="88"/>
      <c r="L14" s="88"/>
      <c r="M14" s="88"/>
      <c r="N14" s="88"/>
    </row>
    <row r="15" spans="1:14">
      <c r="A15" s="106" t="s">
        <v>335</v>
      </c>
      <c r="B15" s="107">
        <f>B8/1.1</f>
        <v>2272.7272727272725</v>
      </c>
      <c r="C15" s="108" t="s">
        <v>305</v>
      </c>
      <c r="D15" s="88"/>
      <c r="E15" s="88"/>
      <c r="F15" s="110" t="s">
        <v>336</v>
      </c>
      <c r="G15" s="102">
        <v>512000</v>
      </c>
      <c r="H15" s="105" t="s">
        <v>300</v>
      </c>
      <c r="I15" s="100"/>
      <c r="J15" s="100"/>
      <c r="K15" s="88"/>
      <c r="L15" s="88"/>
      <c r="M15" s="88"/>
      <c r="N15" s="88"/>
    </row>
    <row r="16" spans="1:14">
      <c r="A16" s="106" t="s">
        <v>337</v>
      </c>
      <c r="B16" s="107">
        <f>B15*0.1</f>
        <v>227.27272727272725</v>
      </c>
      <c r="C16" s="108" t="s">
        <v>305</v>
      </c>
      <c r="D16" s="105"/>
      <c r="E16" s="105" t="s">
        <v>305</v>
      </c>
      <c r="F16" s="88"/>
      <c r="G16" s="96"/>
      <c r="H16" s="88"/>
      <c r="I16" s="105"/>
      <c r="J16" s="88"/>
      <c r="K16" s="88"/>
      <c r="L16" s="88"/>
      <c r="M16" s="88"/>
      <c r="N16" s="88"/>
    </row>
    <row r="17" spans="1:14">
      <c r="A17" s="88"/>
      <c r="B17" s="88"/>
      <c r="C17" s="105"/>
      <c r="D17" s="88"/>
      <c r="E17" s="88"/>
      <c r="F17" s="88"/>
      <c r="G17" s="88"/>
      <c r="H17" s="88"/>
      <c r="I17" s="100"/>
      <c r="J17" s="88"/>
      <c r="K17" s="88"/>
      <c r="L17" s="88"/>
      <c r="M17" s="88"/>
      <c r="N17" s="88"/>
    </row>
    <row r="18" spans="1:14">
      <c r="A18" s="110"/>
      <c r="B18" s="109"/>
      <c r="C18" s="96" t="s">
        <v>305</v>
      </c>
      <c r="D18" s="88"/>
      <c r="E18" s="88"/>
      <c r="F18" s="111" t="s">
        <v>338</v>
      </c>
      <c r="G18" s="111" t="s">
        <v>339</v>
      </c>
      <c r="H18" s="111" t="s">
        <v>340</v>
      </c>
      <c r="I18" s="88"/>
      <c r="J18" s="88"/>
      <c r="K18" s="88"/>
      <c r="L18" s="88"/>
      <c r="M18" s="88"/>
      <c r="N18" s="88"/>
    </row>
    <row r="19" spans="1:14">
      <c r="A19" s="110"/>
      <c r="B19" s="105"/>
      <c r="C19" s="100"/>
      <c r="D19" s="88"/>
      <c r="E19" s="88"/>
      <c r="F19" s="88" t="s">
        <v>341</v>
      </c>
      <c r="G19" s="104">
        <v>511500</v>
      </c>
      <c r="H19" s="104">
        <v>463182</v>
      </c>
      <c r="I19" s="88" t="s">
        <v>342</v>
      </c>
      <c r="J19" s="88"/>
      <c r="K19" s="88"/>
      <c r="L19" s="88"/>
      <c r="M19" s="88"/>
      <c r="N19" s="88"/>
    </row>
    <row r="20" spans="1:14">
      <c r="A20" s="88"/>
      <c r="B20" s="88"/>
      <c r="C20" s="100"/>
      <c r="D20" s="88"/>
      <c r="E20" s="88"/>
      <c r="F20" s="88"/>
      <c r="G20" s="104"/>
      <c r="H20" s="104">
        <v>2273</v>
      </c>
      <c r="I20" s="88" t="s">
        <v>309</v>
      </c>
      <c r="J20" s="88"/>
      <c r="K20" s="88"/>
      <c r="L20" s="96"/>
      <c r="M20" s="88"/>
      <c r="N20" s="88"/>
    </row>
    <row r="21" spans="1:14">
      <c r="A21" s="88"/>
      <c r="B21" s="88"/>
      <c r="C21" s="100"/>
      <c r="D21" s="88"/>
      <c r="E21" s="88"/>
      <c r="F21" s="88" t="s">
        <v>305</v>
      </c>
      <c r="G21" s="104" t="s">
        <v>305</v>
      </c>
      <c r="H21" s="104">
        <v>46545</v>
      </c>
      <c r="I21" s="88" t="s">
        <v>343</v>
      </c>
      <c r="J21" s="88"/>
      <c r="K21" s="96"/>
      <c r="L21" s="88"/>
      <c r="M21" s="88"/>
      <c r="N21" s="88"/>
    </row>
    <row r="22" spans="1:14">
      <c r="A22" s="88"/>
      <c r="B22" s="88"/>
      <c r="C22" s="109"/>
      <c r="D22" s="88"/>
      <c r="E22" s="88"/>
      <c r="F22" s="88" t="s">
        <v>305</v>
      </c>
      <c r="G22" s="104" t="s">
        <v>305</v>
      </c>
      <c r="H22" s="104">
        <v>-500</v>
      </c>
      <c r="I22" s="88" t="s">
        <v>344</v>
      </c>
      <c r="J22" s="88"/>
      <c r="K22" s="88"/>
      <c r="L22" s="88"/>
      <c r="M22" s="88"/>
      <c r="N22" s="88"/>
    </row>
    <row r="23" spans="1:14">
      <c r="A23" s="88"/>
      <c r="B23" s="88"/>
      <c r="C23" s="112"/>
      <c r="D23" s="88"/>
      <c r="E23" s="88"/>
      <c r="F23" s="88"/>
      <c r="G23" s="104"/>
      <c r="H23" s="104"/>
      <c r="I23" s="88" t="s">
        <v>305</v>
      </c>
      <c r="J23" s="88"/>
      <c r="K23" s="88"/>
      <c r="L23" s="88"/>
      <c r="M23" s="88"/>
      <c r="N23" s="88"/>
    </row>
    <row r="24" spans="1:14">
      <c r="A24" s="88"/>
      <c r="B24" s="88"/>
      <c r="C24" s="112"/>
      <c r="D24" s="88"/>
      <c r="E24" s="88"/>
      <c r="F24" s="88"/>
      <c r="G24" s="88"/>
      <c r="H24" s="104"/>
      <c r="I24" s="88" t="s">
        <v>305</v>
      </c>
      <c r="J24" s="88"/>
      <c r="K24" s="96"/>
      <c r="L24" s="88"/>
      <c r="M24" s="88"/>
      <c r="N24" s="88"/>
    </row>
    <row r="25" spans="1:14">
      <c r="A25" s="88"/>
      <c r="B25" s="88"/>
      <c r="C25" s="112"/>
      <c r="D25" s="88"/>
      <c r="E25" s="88"/>
      <c r="F25" s="111" t="s">
        <v>345</v>
      </c>
      <c r="G25" s="113">
        <f>SUM(G19:G24)</f>
        <v>511500</v>
      </c>
      <c r="H25" s="113">
        <f>SUM(H19:H22)</f>
        <v>511500</v>
      </c>
      <c r="I25" s="96"/>
      <c r="J25" s="88"/>
      <c r="K25" s="88"/>
      <c r="L25" s="88"/>
      <c r="M25" s="88"/>
      <c r="N25" s="88"/>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G33"/>
  <sheetViews>
    <sheetView zoomScale="80" zoomScaleNormal="80" workbookViewId="0">
      <selection activeCell="H32" sqref="H32"/>
    </sheetView>
  </sheetViews>
  <sheetFormatPr defaultRowHeight="14.4"/>
  <cols>
    <col min="1" max="3" width="8.796875" style="88"/>
    <col min="4" max="4" width="11.09765625" style="88" customWidth="1"/>
    <col min="5" max="5" width="8.796875" style="88"/>
    <col min="6" max="7" width="13.09765625" style="88" customWidth="1"/>
    <col min="8" max="8" width="33.59765625" style="88" bestFit="1" customWidth="1"/>
    <col min="9" max="9" width="8.796875" style="88"/>
    <col min="10" max="10" width="14.5" style="88" customWidth="1"/>
    <col min="11" max="11" width="11.09765625" style="88" customWidth="1"/>
    <col min="12" max="12" width="8.796875" style="88"/>
    <col min="13" max="13" width="10" style="88" bestFit="1" customWidth="1"/>
    <col min="14" max="14" width="8.796875" style="88"/>
    <col min="15" max="15" width="13.3984375" style="88" customWidth="1"/>
    <col min="16" max="16" width="10" style="88" bestFit="1" customWidth="1"/>
    <col min="17" max="18" width="8.796875" style="88"/>
    <col min="19" max="19" width="10.8984375" style="88" customWidth="1"/>
    <col min="20" max="20" width="13.8984375" style="88" customWidth="1"/>
    <col min="21" max="21" width="14.3984375" style="88" customWidth="1"/>
    <col min="22" max="22" width="15.796875" style="88" customWidth="1"/>
    <col min="23" max="16384" width="8.796875" style="88"/>
  </cols>
  <sheetData>
    <row r="1" spans="2:19">
      <c r="B1" s="88" t="s">
        <v>299</v>
      </c>
      <c r="C1" s="88" t="s">
        <v>346</v>
      </c>
      <c r="E1" s="88" t="s">
        <v>347</v>
      </c>
      <c r="F1" s="88" t="s">
        <v>348</v>
      </c>
      <c r="I1" s="88" t="s">
        <v>299</v>
      </c>
      <c r="J1" s="88" t="s">
        <v>344</v>
      </c>
      <c r="K1" s="88" t="s">
        <v>346</v>
      </c>
      <c r="M1" s="88" t="s">
        <v>349</v>
      </c>
      <c r="N1" s="88" t="s">
        <v>350</v>
      </c>
    </row>
    <row r="2" spans="2:19">
      <c r="B2" s="88">
        <v>29000</v>
      </c>
      <c r="C2" s="88">
        <v>29000</v>
      </c>
      <c r="D2" s="88">
        <f>C2/1.1</f>
        <v>26363.63636363636</v>
      </c>
      <c r="E2" s="88">
        <v>26364</v>
      </c>
      <c r="F2" s="88">
        <f>C2-E2</f>
        <v>2636</v>
      </c>
      <c r="I2" s="88">
        <v>29000</v>
      </c>
      <c r="J2" s="88">
        <v>-5000</v>
      </c>
      <c r="K2" s="88">
        <f>I2+J2</f>
        <v>24000</v>
      </c>
      <c r="L2" s="88">
        <f>K2/1.1</f>
        <v>21818.181818181816</v>
      </c>
      <c r="M2" s="88">
        <v>21818</v>
      </c>
      <c r="N2" s="88">
        <f>K2-M2</f>
        <v>2182</v>
      </c>
      <c r="O2" s="88" t="s">
        <v>305</v>
      </c>
    </row>
    <row r="3" spans="2:19">
      <c r="C3" s="114">
        <v>5000</v>
      </c>
      <c r="D3" s="114">
        <f>C3/1.1</f>
        <v>4545.454545454545</v>
      </c>
      <c r="E3" s="114">
        <v>4545</v>
      </c>
      <c r="F3" s="114">
        <v>455</v>
      </c>
      <c r="I3" s="88">
        <v>29000</v>
      </c>
      <c r="J3" s="88">
        <v>-5000</v>
      </c>
      <c r="K3" s="88">
        <v>29000</v>
      </c>
    </row>
    <row r="4" spans="2:19">
      <c r="C4" s="114">
        <f>C2-C3</f>
        <v>24000</v>
      </c>
      <c r="D4" s="114">
        <f>C4/1.1</f>
        <v>21818.181818181816</v>
      </c>
      <c r="E4" s="114">
        <v>21818</v>
      </c>
      <c r="F4" s="114">
        <f>C4-E4</f>
        <v>2182</v>
      </c>
      <c r="P4" s="125">
        <f>I2/1.1</f>
        <v>26363.63636363636</v>
      </c>
    </row>
    <row r="6" spans="2:19">
      <c r="D6" s="88">
        <v>328</v>
      </c>
    </row>
    <row r="7" spans="2:19">
      <c r="D7" s="88">
        <v>70000009</v>
      </c>
      <c r="J7" s="88" t="s">
        <v>317</v>
      </c>
      <c r="M7" s="88">
        <v>15000</v>
      </c>
    </row>
    <row r="8" spans="2:19">
      <c r="H8" s="88" t="s">
        <v>351</v>
      </c>
      <c r="I8" s="88" t="s">
        <v>352</v>
      </c>
      <c r="J8" s="88">
        <v>10000</v>
      </c>
      <c r="L8" s="88" t="s">
        <v>342</v>
      </c>
      <c r="M8" s="104">
        <f>M7/1.1</f>
        <v>13636.363636363636</v>
      </c>
      <c r="O8" s="88" t="s">
        <v>353</v>
      </c>
      <c r="R8" s="88" t="s">
        <v>299</v>
      </c>
      <c r="S8" s="88" t="s">
        <v>354</v>
      </c>
    </row>
    <row r="9" spans="2:19">
      <c r="H9" s="88">
        <v>1</v>
      </c>
      <c r="I9" s="88" t="s">
        <v>344</v>
      </c>
      <c r="J9" s="88">
        <v>-5000</v>
      </c>
      <c r="M9" s="104">
        <f>M8*10%</f>
        <v>1363.6363636363637</v>
      </c>
      <c r="O9" s="88" t="s">
        <v>355</v>
      </c>
    </row>
    <row r="10" spans="2:19">
      <c r="M10" s="104"/>
    </row>
    <row r="11" spans="2:19">
      <c r="D11" s="88">
        <v>345</v>
      </c>
      <c r="G11" s="88" t="s">
        <v>356</v>
      </c>
      <c r="H11" s="88">
        <v>1</v>
      </c>
      <c r="I11" s="88" t="s">
        <v>357</v>
      </c>
      <c r="J11" s="88">
        <v>4000</v>
      </c>
      <c r="L11" s="88" t="s">
        <v>342</v>
      </c>
      <c r="M11" s="104">
        <v>3636</v>
      </c>
      <c r="R11" s="88" t="s">
        <v>358</v>
      </c>
    </row>
    <row r="12" spans="2:19">
      <c r="D12" s="88">
        <v>70000012</v>
      </c>
      <c r="L12" s="88" t="s">
        <v>359</v>
      </c>
      <c r="M12" s="104">
        <f>J11-M11</f>
        <v>364</v>
      </c>
      <c r="O12" s="88" t="s">
        <v>357</v>
      </c>
    </row>
    <row r="13" spans="2:19">
      <c r="M13" s="104"/>
    </row>
    <row r="14" spans="2:19">
      <c r="G14" s="88" t="s">
        <v>356</v>
      </c>
      <c r="H14" s="88">
        <v>1</v>
      </c>
      <c r="I14" s="88" t="s">
        <v>361</v>
      </c>
      <c r="J14" s="88">
        <v>10000</v>
      </c>
      <c r="L14" s="88" t="s">
        <v>342</v>
      </c>
      <c r="M14" s="104">
        <v>9091</v>
      </c>
      <c r="O14" s="88" t="s">
        <v>362</v>
      </c>
    </row>
    <row r="15" spans="2:19">
      <c r="L15" s="88" t="s">
        <v>359</v>
      </c>
      <c r="M15" s="104">
        <f>M14*10%</f>
        <v>909.1</v>
      </c>
      <c r="O15" s="88" t="s">
        <v>360</v>
      </c>
    </row>
    <row r="21" spans="1:33" s="117" customFormat="1" ht="17.399999999999999">
      <c r="A21" s="116" t="s">
        <v>376</v>
      </c>
      <c r="B21" s="115" t="s">
        <v>363</v>
      </c>
      <c r="C21" s="115" t="s">
        <v>364</v>
      </c>
      <c r="D21" s="115" t="s">
        <v>365</v>
      </c>
      <c r="E21" s="115" t="s">
        <v>366</v>
      </c>
      <c r="F21" s="115" t="s">
        <v>367</v>
      </c>
      <c r="G21" s="115" t="s">
        <v>368</v>
      </c>
      <c r="H21" s="115" t="s">
        <v>298</v>
      </c>
      <c r="I21" s="115" t="s">
        <v>369</v>
      </c>
      <c r="J21" s="115" t="s">
        <v>370</v>
      </c>
      <c r="K21" s="115" t="s">
        <v>371</v>
      </c>
      <c r="L21" s="115" t="s">
        <v>351</v>
      </c>
      <c r="M21" s="115" t="s">
        <v>372</v>
      </c>
      <c r="N21" s="115" t="s">
        <v>299</v>
      </c>
      <c r="O21" s="115" t="s">
        <v>302</v>
      </c>
      <c r="P21" s="115" t="s">
        <v>344</v>
      </c>
      <c r="Q21" s="115" t="s">
        <v>307</v>
      </c>
      <c r="R21" s="115" t="s">
        <v>309</v>
      </c>
      <c r="S21" s="115" t="s">
        <v>317</v>
      </c>
      <c r="T21" s="115" t="s">
        <v>373</v>
      </c>
      <c r="U21" s="115" t="s">
        <v>328</v>
      </c>
      <c r="V21" s="115" t="s">
        <v>374</v>
      </c>
      <c r="W21" s="115" t="s">
        <v>195</v>
      </c>
      <c r="X21" s="115" t="s">
        <v>196</v>
      </c>
      <c r="Y21" s="115" t="s">
        <v>197</v>
      </c>
      <c r="Z21" s="115" t="s">
        <v>198</v>
      </c>
      <c r="AA21" s="115" t="s">
        <v>199</v>
      </c>
      <c r="AB21" s="115" t="s">
        <v>200</v>
      </c>
      <c r="AC21" s="115" t="s">
        <v>201</v>
      </c>
      <c r="AD21" s="115" t="s">
        <v>202</v>
      </c>
      <c r="AE21" s="115" t="s">
        <v>375</v>
      </c>
      <c r="AF21" s="116" t="s">
        <v>376</v>
      </c>
    </row>
    <row r="22" spans="1:33" s="120" customFormat="1">
      <c r="A22" s="120" t="s">
        <v>384</v>
      </c>
      <c r="B22" s="118">
        <v>1</v>
      </c>
      <c r="C22" s="118" t="s">
        <v>377</v>
      </c>
      <c r="D22" s="119">
        <v>700012</v>
      </c>
      <c r="E22" s="119">
        <v>700012</v>
      </c>
      <c r="F22" s="119">
        <v>20201001</v>
      </c>
      <c r="G22" s="119" t="s">
        <v>305</v>
      </c>
      <c r="H22" s="119" t="s">
        <v>378</v>
      </c>
      <c r="I22" s="118">
        <v>10</v>
      </c>
      <c r="J22" s="118">
        <v>1</v>
      </c>
      <c r="K22" s="119" t="s">
        <v>379</v>
      </c>
      <c r="L22" s="119" t="s">
        <v>380</v>
      </c>
      <c r="M22" s="119" t="s">
        <v>305</v>
      </c>
      <c r="N22" s="119" t="s">
        <v>381</v>
      </c>
      <c r="O22" s="119" t="s">
        <v>305</v>
      </c>
      <c r="P22" s="119" t="s">
        <v>382</v>
      </c>
      <c r="Q22" s="119" t="s">
        <v>305</v>
      </c>
      <c r="R22" s="119" t="s">
        <v>305</v>
      </c>
      <c r="S22" s="123" t="s">
        <v>383</v>
      </c>
      <c r="T22" s="124">
        <v>13636</v>
      </c>
      <c r="U22" s="124">
        <v>1364</v>
      </c>
      <c r="V22" s="119">
        <v>20201012345</v>
      </c>
      <c r="W22" s="119"/>
      <c r="X22" s="119"/>
      <c r="Y22" s="119"/>
      <c r="Z22" s="119"/>
      <c r="AA22" s="119"/>
      <c r="AB22" s="119"/>
      <c r="AC22" s="119"/>
      <c r="AD22" s="119"/>
      <c r="AE22" s="119"/>
      <c r="AF22" s="120" t="s">
        <v>384</v>
      </c>
      <c r="AG22" s="120" t="s">
        <v>403</v>
      </c>
    </row>
    <row r="23" spans="1:33" s="120" customFormat="1">
      <c r="A23" s="120" t="s">
        <v>404</v>
      </c>
      <c r="B23" s="118" t="s">
        <v>244</v>
      </c>
      <c r="C23" s="118" t="s">
        <v>377</v>
      </c>
      <c r="D23" s="119">
        <v>700012</v>
      </c>
      <c r="E23" s="119">
        <v>700012</v>
      </c>
      <c r="F23" s="119">
        <v>20201001</v>
      </c>
      <c r="G23" s="119"/>
      <c r="H23" s="119"/>
      <c r="I23" s="118" t="s">
        <v>405</v>
      </c>
      <c r="J23" s="118"/>
      <c r="K23" s="119" t="s">
        <v>391</v>
      </c>
      <c r="L23" s="119" t="s">
        <v>244</v>
      </c>
      <c r="M23" s="119"/>
      <c r="N23" s="119"/>
      <c r="O23" s="119"/>
      <c r="P23" s="119"/>
      <c r="Q23" s="119"/>
      <c r="R23" s="119"/>
      <c r="S23" s="123"/>
      <c r="T23" s="124"/>
      <c r="U23" s="124"/>
      <c r="V23" s="119"/>
      <c r="W23" s="119"/>
      <c r="X23" s="119"/>
      <c r="Y23" s="119"/>
      <c r="Z23" s="119"/>
      <c r="AA23" s="119"/>
      <c r="AB23" s="119"/>
      <c r="AC23" s="119"/>
      <c r="AD23" s="119"/>
      <c r="AE23" s="119"/>
      <c r="AF23" s="120" t="s">
        <v>404</v>
      </c>
    </row>
    <row r="24" spans="1:33" s="120" customFormat="1">
      <c r="A24" s="120" t="s">
        <v>384</v>
      </c>
      <c r="B24" s="118">
        <v>2</v>
      </c>
      <c r="C24" s="118" t="s">
        <v>385</v>
      </c>
      <c r="D24" s="119">
        <v>700012</v>
      </c>
      <c r="E24" s="119">
        <v>700012</v>
      </c>
      <c r="F24" s="119">
        <v>20201001</v>
      </c>
      <c r="G24" s="119" t="s">
        <v>386</v>
      </c>
      <c r="H24" s="119" t="s">
        <v>305</v>
      </c>
      <c r="I24" s="118">
        <v>10</v>
      </c>
      <c r="J24" s="118" t="s">
        <v>387</v>
      </c>
      <c r="K24" s="119" t="s">
        <v>379</v>
      </c>
      <c r="L24" s="119" t="s">
        <v>388</v>
      </c>
      <c r="M24" s="119"/>
      <c r="N24" s="119" t="s">
        <v>305</v>
      </c>
      <c r="O24" s="119" t="s">
        <v>305</v>
      </c>
      <c r="P24" s="119" t="s">
        <v>305</v>
      </c>
      <c r="Q24" s="119" t="s">
        <v>305</v>
      </c>
      <c r="R24" s="119" t="s">
        <v>305</v>
      </c>
      <c r="S24" s="123" t="s">
        <v>389</v>
      </c>
      <c r="T24" s="124">
        <v>3636</v>
      </c>
      <c r="U24" s="124">
        <v>364</v>
      </c>
      <c r="V24" s="119">
        <v>20201012345</v>
      </c>
      <c r="W24" s="119"/>
      <c r="X24" s="119"/>
      <c r="Y24" s="119"/>
      <c r="Z24" s="119"/>
      <c r="AA24" s="119"/>
      <c r="AB24" s="119"/>
      <c r="AC24" s="119"/>
      <c r="AD24" s="119"/>
      <c r="AE24" s="119"/>
      <c r="AF24" s="120" t="s">
        <v>384</v>
      </c>
      <c r="AG24" s="120" t="s">
        <v>305</v>
      </c>
    </row>
    <row r="25" spans="1:33" s="120" customFormat="1">
      <c r="A25" s="120" t="s">
        <v>384</v>
      </c>
      <c r="B25" s="118">
        <v>2</v>
      </c>
      <c r="C25" s="118" t="s">
        <v>385</v>
      </c>
      <c r="D25" s="119">
        <v>700012</v>
      </c>
      <c r="E25" s="119">
        <v>700012</v>
      </c>
      <c r="F25" s="119">
        <v>20201001</v>
      </c>
      <c r="G25" s="119" t="s">
        <v>386</v>
      </c>
      <c r="H25" s="119" t="s">
        <v>305</v>
      </c>
      <c r="I25" s="118">
        <v>10</v>
      </c>
      <c r="J25" s="118" t="s">
        <v>390</v>
      </c>
      <c r="K25" s="119" t="s">
        <v>379</v>
      </c>
      <c r="L25" s="119" t="s">
        <v>388</v>
      </c>
      <c r="M25" s="119"/>
      <c r="N25" s="119" t="s">
        <v>305</v>
      </c>
      <c r="O25" s="119" t="s">
        <v>305</v>
      </c>
      <c r="P25" s="119" t="s">
        <v>305</v>
      </c>
      <c r="Q25" s="119" t="s">
        <v>305</v>
      </c>
      <c r="R25" s="119" t="s">
        <v>305</v>
      </c>
      <c r="S25" s="123" t="s">
        <v>383</v>
      </c>
      <c r="T25" s="124">
        <v>9091</v>
      </c>
      <c r="U25" s="124">
        <v>909</v>
      </c>
      <c r="V25" s="119">
        <v>20201012345</v>
      </c>
      <c r="W25" s="119"/>
      <c r="X25" s="119"/>
      <c r="Y25" s="119"/>
      <c r="Z25" s="119"/>
      <c r="AA25" s="119"/>
      <c r="AB25" s="119"/>
      <c r="AC25" s="119"/>
      <c r="AD25" s="119"/>
      <c r="AE25" s="119"/>
      <c r="AF25" s="120" t="s">
        <v>384</v>
      </c>
      <c r="AG25" s="120" t="s">
        <v>400</v>
      </c>
    </row>
    <row r="26" spans="1:33">
      <c r="A26" s="110">
        <v>123</v>
      </c>
      <c r="B26" s="110">
        <v>2</v>
      </c>
      <c r="C26" s="118" t="s">
        <v>385</v>
      </c>
      <c r="D26" s="119">
        <v>700012</v>
      </c>
      <c r="E26" s="119">
        <v>700012</v>
      </c>
      <c r="F26" s="119">
        <v>20201001</v>
      </c>
      <c r="G26" s="119" t="s">
        <v>386</v>
      </c>
      <c r="K26" s="119" t="s">
        <v>391</v>
      </c>
      <c r="L26" s="119" t="s">
        <v>388</v>
      </c>
      <c r="AF26" s="88">
        <v>123</v>
      </c>
    </row>
    <row r="27" spans="1:33">
      <c r="A27" s="110">
        <v>123</v>
      </c>
      <c r="B27" s="110">
        <v>2</v>
      </c>
      <c r="C27" s="118" t="s">
        <v>385</v>
      </c>
      <c r="D27" s="119">
        <v>700012</v>
      </c>
      <c r="E27" s="119">
        <v>700012</v>
      </c>
      <c r="F27" s="119">
        <v>20201001</v>
      </c>
      <c r="G27" s="119" t="s">
        <v>386</v>
      </c>
      <c r="K27" s="119" t="s">
        <v>391</v>
      </c>
      <c r="L27" s="119" t="s">
        <v>388</v>
      </c>
      <c r="AF27" s="88">
        <v>123</v>
      </c>
    </row>
    <row r="28" spans="1:33">
      <c r="A28" s="88">
        <v>124</v>
      </c>
      <c r="B28" s="88">
        <v>3</v>
      </c>
      <c r="K28" s="119" t="s">
        <v>305</v>
      </c>
    </row>
    <row r="29" spans="1:33">
      <c r="A29" s="88">
        <v>124</v>
      </c>
      <c r="B29" s="88">
        <v>3</v>
      </c>
    </row>
    <row r="30" spans="1:33">
      <c r="A30" s="88">
        <v>124</v>
      </c>
      <c r="B30" s="88">
        <v>4</v>
      </c>
    </row>
    <row r="31" spans="1:33">
      <c r="A31" s="88">
        <v>124</v>
      </c>
      <c r="B31" s="88">
        <v>4</v>
      </c>
    </row>
    <row r="32" spans="1:33">
      <c r="A32" s="88">
        <v>124</v>
      </c>
      <c r="B32" s="88">
        <v>4</v>
      </c>
    </row>
    <row r="33" spans="1:2">
      <c r="A33" s="88">
        <v>124</v>
      </c>
      <c r="B33" s="88">
        <v>4</v>
      </c>
    </row>
  </sheetData>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4:G6"/>
  <sheetViews>
    <sheetView workbookViewId="0">
      <selection activeCell="C14" sqref="C14"/>
    </sheetView>
  </sheetViews>
  <sheetFormatPr defaultRowHeight="14.4"/>
  <cols>
    <col min="1" max="1" width="11.19921875" bestFit="1" customWidth="1"/>
    <col min="2" max="2" width="47" bestFit="1" customWidth="1"/>
    <col min="3" max="3" width="15.59765625" bestFit="1" customWidth="1"/>
    <col min="4" max="4" width="13.59765625" bestFit="1" customWidth="1"/>
    <col min="5" max="5" width="11.5" bestFit="1" customWidth="1"/>
    <col min="6" max="6" width="11.09765625" bestFit="1" customWidth="1"/>
  </cols>
  <sheetData>
    <row r="4" spans="1:7">
      <c r="A4" s="121" t="s">
        <v>392</v>
      </c>
      <c r="B4" s="121" t="s">
        <v>393</v>
      </c>
      <c r="C4" s="121" t="s">
        <v>413</v>
      </c>
      <c r="D4" s="121" t="s">
        <v>414</v>
      </c>
      <c r="E4" s="121" t="s">
        <v>415</v>
      </c>
      <c r="F4" s="121" t="s">
        <v>416</v>
      </c>
      <c r="G4" s="121" t="s">
        <v>398</v>
      </c>
    </row>
    <row r="5" spans="1:7">
      <c r="A5" t="s">
        <v>396</v>
      </c>
      <c r="B5" t="s">
        <v>397</v>
      </c>
      <c r="C5">
        <v>633</v>
      </c>
      <c r="D5">
        <v>10</v>
      </c>
      <c r="E5">
        <v>0</v>
      </c>
      <c r="F5">
        <v>643</v>
      </c>
      <c r="G5" t="s">
        <v>399</v>
      </c>
    </row>
    <row r="6" spans="1:7">
      <c r="A6" t="s">
        <v>395</v>
      </c>
      <c r="B6" t="s">
        <v>394</v>
      </c>
      <c r="C6">
        <v>10</v>
      </c>
      <c r="D6">
        <v>20</v>
      </c>
      <c r="E6">
        <v>10</v>
      </c>
      <c r="F6">
        <v>40</v>
      </c>
      <c r="G6" t="s">
        <v>399</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Doc. Control</vt:lpstr>
      <vt:lpstr>작성방법</vt:lpstr>
      <vt:lpstr>Mapping Spec</vt:lpstr>
      <vt:lpstr>코드집</vt:lpstr>
      <vt:lpstr>B2C가격구성</vt:lpstr>
      <vt:lpstr>세금구분 샘플</vt:lpstr>
      <vt:lpstr>가용재고</vt:lpstr>
    </vt:vector>
  </TitlesOfParts>
  <Company>INSPIEN;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산출물</dc:title>
  <dc:creator>INSPIEN</dc:creator>
  <cp:lastModifiedBy>정한석</cp:lastModifiedBy>
  <cp:lastPrinted>2020-11-11T04:29:33Z</cp:lastPrinted>
  <dcterms:created xsi:type="dcterms:W3CDTF">2003-04-30T04:56:53Z</dcterms:created>
  <dcterms:modified xsi:type="dcterms:W3CDTF">2021-01-11T13:03:35Z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D:\3. 구축 단계\3.5 Interface 개발\3.5.2a. IF 맵핑 정의서\3.6.2a. IF 맵핑 정의서_PP_BOM IF_ver0.1.xls</vt:lpwstr>
  </property>
</Properties>
</file>