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taratko/ProjectsList/Data Analytics/Personal Website/ctaratko.github.io/"/>
    </mc:Choice>
  </mc:AlternateContent>
  <xr:revisionPtr revIDLastSave="0" documentId="13_ncr:1_{F6860E9B-F9E9-EB47-A3C7-F01AA038369E}" xr6:coauthVersionLast="47" xr6:coauthVersionMax="47" xr10:uidLastSave="{00000000-0000-0000-0000-000000000000}"/>
  <bookViews>
    <workbookView xWindow="10340" yWindow="500" windowWidth="18460" windowHeight="15720" activeTab="1" xr2:uid="{1E7E10F8-8CB2-4C5B-BEE8-0C49F531297C}"/>
  </bookViews>
  <sheets>
    <sheet name="Sudoku Test" sheetId="2" r:id="rId1"/>
    <sheet name="Sheet3" sheetId="6" r:id="rId2"/>
    <sheet name="Sheet1" sheetId="5" r:id="rId3"/>
    <sheet name="Sudoku Plugin" sheetId="1" r:id="rId4"/>
    <sheet name="Sheet2" sheetId="4" r:id="rId5"/>
  </sheets>
  <definedNames>
    <definedName name="ExternalData_1" localSheetId="0" hidden="1">'Sudoku Test'!#REF!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D2" i="6"/>
  <c r="B3" i="6"/>
  <c r="A3" i="6"/>
  <c r="Q21" i="2"/>
  <c r="R21" i="2"/>
  <c r="AM4" i="2"/>
  <c r="AC17" i="2"/>
  <c r="AD17" i="2"/>
  <c r="AE17" i="2"/>
  <c r="AF17" i="2"/>
  <c r="AG17" i="2"/>
  <c r="AH17" i="2"/>
  <c r="AI17" i="2"/>
  <c r="AJ17" i="2"/>
  <c r="AK17" i="2"/>
  <c r="AC18" i="2"/>
  <c r="AD18" i="2"/>
  <c r="AE18" i="2"/>
  <c r="AF18" i="2"/>
  <c r="AG18" i="2"/>
  <c r="AH18" i="2"/>
  <c r="AI18" i="2"/>
  <c r="AJ18" i="2"/>
  <c r="AK18" i="2"/>
  <c r="AC19" i="2"/>
  <c r="AD19" i="2"/>
  <c r="AE19" i="2"/>
  <c r="AF19" i="2"/>
  <c r="AG19" i="2"/>
  <c r="AH19" i="2"/>
  <c r="AI19" i="2"/>
  <c r="AJ19" i="2"/>
  <c r="AK19" i="2"/>
  <c r="AC20" i="2"/>
  <c r="AD20" i="2"/>
  <c r="AE20" i="2"/>
  <c r="AF20" i="2"/>
  <c r="AG20" i="2"/>
  <c r="AH20" i="2"/>
  <c r="AI20" i="2"/>
  <c r="AJ20" i="2"/>
  <c r="AK20" i="2"/>
  <c r="AC21" i="2"/>
  <c r="AD21" i="2"/>
  <c r="AE21" i="2"/>
  <c r="AF21" i="2"/>
  <c r="AG21" i="2"/>
  <c r="AH21" i="2"/>
  <c r="AI21" i="2"/>
  <c r="AJ21" i="2"/>
  <c r="AK21" i="2"/>
  <c r="AC22" i="2"/>
  <c r="AD22" i="2"/>
  <c r="AE22" i="2"/>
  <c r="AF22" i="2"/>
  <c r="AG22" i="2"/>
  <c r="AH22" i="2"/>
  <c r="AI22" i="2"/>
  <c r="AJ22" i="2"/>
  <c r="AK22" i="2"/>
  <c r="AC23" i="2"/>
  <c r="AD23" i="2"/>
  <c r="AE23" i="2"/>
  <c r="AF23" i="2"/>
  <c r="AG23" i="2"/>
  <c r="AH23" i="2"/>
  <c r="AI23" i="2"/>
  <c r="AJ23" i="2"/>
  <c r="AK23" i="2"/>
  <c r="AC24" i="2"/>
  <c r="AD24" i="2"/>
  <c r="AE24" i="2"/>
  <c r="AF24" i="2"/>
  <c r="AG24" i="2"/>
  <c r="AH24" i="2"/>
  <c r="AI24" i="2"/>
  <c r="AJ24" i="2"/>
  <c r="AK24" i="2"/>
  <c r="AC25" i="2"/>
  <c r="AD25" i="2"/>
  <c r="AE25" i="2"/>
  <c r="AF25" i="2"/>
  <c r="AG25" i="2"/>
  <c r="AH25" i="2"/>
  <c r="AI25" i="2"/>
  <c r="AJ25" i="2"/>
  <c r="AK25" i="2"/>
  <c r="W5" i="2"/>
  <c r="R17" i="2"/>
  <c r="R5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2" i="5"/>
  <c r="C3" i="5"/>
  <c r="C4" i="5"/>
  <c r="C5" i="5"/>
  <c r="C6" i="5"/>
  <c r="C7" i="5" s="1"/>
  <c r="C8" i="5" s="1"/>
  <c r="C9" i="5"/>
  <c r="C10" i="5" s="1"/>
  <c r="C11" i="5" s="1"/>
  <c r="C12" i="5" s="1"/>
  <c r="C13" i="5" s="1"/>
  <c r="C14" i="5" s="1"/>
  <c r="C15" i="5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/>
  <c r="C32" i="5" s="1"/>
  <c r="C33" i="5" s="1"/>
  <c r="C34" i="5" s="1"/>
  <c r="C35" i="5" s="1"/>
  <c r="C36" i="5" s="1"/>
  <c r="C37" i="5" s="1"/>
  <c r="C38" i="5" s="1"/>
  <c r="C39" i="5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/>
  <c r="C114" i="5" s="1"/>
  <c r="C115" i="5" s="1"/>
  <c r="C116" i="5" s="1"/>
  <c r="C117" i="5" s="1"/>
  <c r="C118" i="5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/>
  <c r="C407" i="5"/>
  <c r="C408" i="5" s="1"/>
  <c r="C409" i="5" s="1"/>
  <c r="C410" i="5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/>
  <c r="C628" i="5"/>
  <c r="C629" i="5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2" i="5"/>
  <c r="E24" i="4"/>
  <c r="E25" i="4"/>
  <c r="E10" i="4"/>
  <c r="E7" i="4"/>
  <c r="E5" i="4"/>
  <c r="E15" i="4"/>
  <c r="E13" i="4"/>
  <c r="E21" i="4"/>
  <c r="E19" i="4"/>
  <c r="E3" i="4"/>
  <c r="E17" i="4"/>
  <c r="E11" i="4"/>
  <c r="E8" i="4"/>
  <c r="E6" i="4"/>
  <c r="E16" i="4"/>
  <c r="E14" i="4"/>
  <c r="E22" i="4"/>
  <c r="E20" i="4"/>
  <c r="E4" i="4"/>
  <c r="E18" i="4"/>
  <c r="E12" i="4"/>
  <c r="E9" i="4"/>
  <c r="E23" i="4"/>
  <c r="R25" i="2"/>
  <c r="S25" i="2"/>
  <c r="T25" i="2"/>
  <c r="U25" i="2"/>
  <c r="V25" i="2"/>
  <c r="W25" i="2"/>
  <c r="X25" i="2"/>
  <c r="R24" i="2"/>
  <c r="S24" i="2"/>
  <c r="T24" i="2"/>
  <c r="U24" i="2"/>
  <c r="V24" i="2"/>
  <c r="W24" i="2"/>
  <c r="X24" i="2"/>
  <c r="R23" i="2"/>
  <c r="S23" i="2"/>
  <c r="T23" i="2"/>
  <c r="U23" i="2"/>
  <c r="V23" i="2"/>
  <c r="W23" i="2"/>
  <c r="X23" i="2"/>
  <c r="R22" i="2"/>
  <c r="S22" i="2"/>
  <c r="T22" i="2"/>
  <c r="U22" i="2"/>
  <c r="V22" i="2"/>
  <c r="W22" i="2"/>
  <c r="X22" i="2"/>
  <c r="S21" i="2"/>
  <c r="T21" i="2"/>
  <c r="U21" i="2"/>
  <c r="V21" i="2"/>
  <c r="W21" i="2"/>
  <c r="X21" i="2"/>
  <c r="R20" i="2"/>
  <c r="S20" i="2"/>
  <c r="T20" i="2"/>
  <c r="U20" i="2"/>
  <c r="V20" i="2"/>
  <c r="W20" i="2"/>
  <c r="X20" i="2"/>
  <c r="R19" i="2"/>
  <c r="S19" i="2"/>
  <c r="T19" i="2"/>
  <c r="U19" i="2"/>
  <c r="V19" i="2"/>
  <c r="W19" i="2"/>
  <c r="X19" i="2"/>
  <c r="Q25" i="2"/>
  <c r="Q24" i="2"/>
  <c r="Q23" i="2"/>
  <c r="Q22" i="2"/>
  <c r="Q20" i="2"/>
  <c r="Q19" i="2"/>
  <c r="R18" i="2"/>
  <c r="S18" i="2"/>
  <c r="T18" i="2"/>
  <c r="U18" i="2"/>
  <c r="V18" i="2"/>
  <c r="W18" i="2"/>
  <c r="X18" i="2"/>
  <c r="Q18" i="2"/>
  <c r="S17" i="2"/>
  <c r="T17" i="2"/>
  <c r="U17" i="2"/>
  <c r="V17" i="2"/>
  <c r="W17" i="2"/>
  <c r="X17" i="2"/>
  <c r="Q17" i="2"/>
  <c r="P25" i="2"/>
  <c r="P24" i="2"/>
  <c r="P23" i="2"/>
  <c r="P22" i="2"/>
  <c r="P21" i="2"/>
  <c r="P20" i="2"/>
  <c r="P19" i="2"/>
  <c r="P18" i="2"/>
  <c r="P17" i="2"/>
  <c r="Q13" i="2"/>
  <c r="R13" i="2"/>
  <c r="S13" i="2"/>
  <c r="E24" i="2" s="1"/>
  <c r="T13" i="2"/>
  <c r="U13" i="2"/>
  <c r="G24" i="2" s="1"/>
  <c r="V13" i="2"/>
  <c r="W13" i="2"/>
  <c r="X13" i="2"/>
  <c r="P13" i="2"/>
  <c r="Q12" i="2"/>
  <c r="R12" i="2"/>
  <c r="S12" i="2"/>
  <c r="E23" i="2" s="1"/>
  <c r="T12" i="2"/>
  <c r="U12" i="2"/>
  <c r="V12" i="2"/>
  <c r="W12" i="2"/>
  <c r="X12" i="2"/>
  <c r="P12" i="2"/>
  <c r="Q11" i="2"/>
  <c r="R11" i="2"/>
  <c r="S11" i="2"/>
  <c r="E22" i="2" s="1"/>
  <c r="T11" i="2"/>
  <c r="U11" i="2"/>
  <c r="V11" i="2"/>
  <c r="W11" i="2"/>
  <c r="X11" i="2"/>
  <c r="P11" i="2"/>
  <c r="Q10" i="2"/>
  <c r="R10" i="2"/>
  <c r="S10" i="2"/>
  <c r="T10" i="2"/>
  <c r="U10" i="2"/>
  <c r="V10" i="2"/>
  <c r="W10" i="2"/>
  <c r="X10" i="2"/>
  <c r="P10" i="2"/>
  <c r="Q9" i="2"/>
  <c r="R9" i="2"/>
  <c r="S9" i="2"/>
  <c r="T9" i="2"/>
  <c r="U9" i="2"/>
  <c r="V9" i="2"/>
  <c r="W9" i="2"/>
  <c r="X9" i="2"/>
  <c r="P9" i="2"/>
  <c r="Q8" i="2"/>
  <c r="R8" i="2"/>
  <c r="S8" i="2"/>
  <c r="T8" i="2"/>
  <c r="U8" i="2"/>
  <c r="V8" i="2"/>
  <c r="W8" i="2"/>
  <c r="X8" i="2"/>
  <c r="J19" i="2" s="1"/>
  <c r="P8" i="2"/>
  <c r="Q7" i="2"/>
  <c r="R7" i="2"/>
  <c r="S7" i="2"/>
  <c r="T7" i="2"/>
  <c r="U7" i="2"/>
  <c r="V7" i="2"/>
  <c r="W7" i="2"/>
  <c r="X7" i="2"/>
  <c r="P7" i="2"/>
  <c r="Q6" i="2"/>
  <c r="R6" i="2"/>
  <c r="S6" i="2"/>
  <c r="T6" i="2"/>
  <c r="U6" i="2"/>
  <c r="G17" i="2" s="1"/>
  <c r="V6" i="2"/>
  <c r="H17" i="2" s="1"/>
  <c r="W6" i="2"/>
  <c r="X6" i="2"/>
  <c r="P6" i="2"/>
  <c r="Q5" i="2"/>
  <c r="S5" i="2"/>
  <c r="E16" i="2" s="1"/>
  <c r="T5" i="2"/>
  <c r="U5" i="2"/>
  <c r="G16" i="2" s="1"/>
  <c r="V5" i="2"/>
  <c r="H16" i="2" s="1"/>
  <c r="X5" i="2"/>
  <c r="P5" i="2"/>
  <c r="C13" i="2"/>
  <c r="D13" i="2"/>
  <c r="E13" i="2"/>
  <c r="F13" i="2"/>
  <c r="G13" i="2"/>
  <c r="H13" i="2"/>
  <c r="I13" i="2"/>
  <c r="J13" i="2"/>
  <c r="B13" i="2"/>
  <c r="M3" i="2"/>
  <c r="M4" i="2"/>
  <c r="M5" i="2"/>
  <c r="M6" i="2"/>
  <c r="M7" i="2"/>
  <c r="M8" i="2"/>
  <c r="M9" i="2"/>
  <c r="M10" i="2"/>
  <c r="M2" i="2"/>
  <c r="E11" i="2"/>
  <c r="E12" i="2" s="1"/>
  <c r="C11" i="2"/>
  <c r="C12" i="2" s="1"/>
  <c r="D11" i="2"/>
  <c r="D12" i="2" s="1"/>
  <c r="F11" i="2"/>
  <c r="F12" i="2" s="1"/>
  <c r="G11" i="2"/>
  <c r="G12" i="2" s="1"/>
  <c r="H11" i="2"/>
  <c r="H12" i="2" s="1"/>
  <c r="I11" i="2"/>
  <c r="I12" i="2" s="1"/>
  <c r="J11" i="2"/>
  <c r="J12" i="2" s="1"/>
  <c r="B11" i="2"/>
  <c r="B12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3" i="2"/>
  <c r="L3" i="2" s="1"/>
  <c r="K2" i="2"/>
  <c r="L2" i="2" s="1"/>
  <c r="J18" i="2" l="1"/>
  <c r="H19" i="2"/>
  <c r="F23" i="2"/>
  <c r="F21" i="2"/>
  <c r="F22" i="2"/>
  <c r="F17" i="2"/>
  <c r="E21" i="2"/>
  <c r="C19" i="2"/>
  <c r="J17" i="2"/>
  <c r="G21" i="2"/>
  <c r="F16" i="2"/>
  <c r="E17" i="2"/>
  <c r="H20" i="2"/>
  <c r="J16" i="2"/>
  <c r="H24" i="2"/>
  <c r="J21" i="2"/>
  <c r="G22" i="2"/>
  <c r="H23" i="2"/>
  <c r="J20" i="2"/>
  <c r="J22" i="2"/>
  <c r="J23" i="2"/>
  <c r="J24" i="2"/>
  <c r="H18" i="2"/>
  <c r="H21" i="2"/>
  <c r="H22" i="2"/>
  <c r="G18" i="2"/>
  <c r="G19" i="2"/>
  <c r="G20" i="2"/>
  <c r="F24" i="2"/>
  <c r="F18" i="2"/>
  <c r="F19" i="2"/>
  <c r="F20" i="2"/>
  <c r="E20" i="2"/>
  <c r="E18" i="2"/>
  <c r="E19" i="2"/>
  <c r="D21" i="2"/>
  <c r="D22" i="2"/>
  <c r="D23" i="2"/>
  <c r="D24" i="2"/>
  <c r="C24" i="2"/>
  <c r="C17" i="2"/>
  <c r="C22" i="2"/>
  <c r="C18" i="2"/>
  <c r="B16" i="2"/>
  <c r="B17" i="2"/>
  <c r="D18" i="2"/>
  <c r="D19" i="2"/>
  <c r="C21" i="2"/>
  <c r="C23" i="2"/>
  <c r="C20" i="2"/>
  <c r="B21" i="2"/>
  <c r="B18" i="2"/>
  <c r="B20" i="2"/>
  <c r="B22" i="2"/>
  <c r="B23" i="2"/>
  <c r="D20" i="2"/>
  <c r="D16" i="2"/>
  <c r="D17" i="2"/>
  <c r="B19" i="2"/>
  <c r="B24" i="2"/>
  <c r="I16" i="2"/>
  <c r="I17" i="2"/>
  <c r="I22" i="2"/>
  <c r="I21" i="2"/>
  <c r="I20" i="2"/>
  <c r="I19" i="2"/>
  <c r="I18" i="2"/>
  <c r="C16" i="2"/>
  <c r="G23" i="2"/>
  <c r="I24" i="2"/>
  <c r="I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01DC8C-B360-4D63-A742-D519D7CB1B09}" keepAlive="1" name="Query - 2023 Federal Poverty Guidelines" description="Connection to the '2023 Federal Poverty Guidelines' query in the workbook." type="5" refreshedVersion="0" background="1">
    <dbPr connection="Provider=Microsoft.Mashup.OleDb.1;Data Source=$Workbook$;Location=&quot;2023 Federal Poverty Guidelines&quot;;Extended Properties=&quot;&quot;" command="SELECT * FROM [2023 Federal Poverty Guidelines]"/>
  </connection>
  <connection id="2" xr16:uid="{4375C0B5-8770-414E-8869-453F311758A3}" keepAlive="1" name="Query - https://sudoku com/challenges/daily-sudoku" description="Connection to the 'https://sudoku com/challenges/daily-sudoku' query in the workbook." type="5" refreshedVersion="0" background="1">
    <dbPr connection="Provider=Microsoft.Mashup.OleDb.1;Data Source=$Workbook$;Location=&quot;https://sudoku com/challenges/daily-sudoku&quot;;Extended Properties=&quot;&quot;" command="SELECT * FROM [https://sudoku com/challenges/daily-sudoku]"/>
  </connection>
</connections>
</file>

<file path=xl/sharedStrings.xml><?xml version="1.0" encoding="utf-8"?>
<sst xmlns="http://schemas.openxmlformats.org/spreadsheetml/2006/main" count="899" uniqueCount="111">
  <si>
    <t>Total Left</t>
  </si>
  <si>
    <t>Total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</si>
  <si>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</si>
  <si>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</si>
  <si>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</si>
  <si>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</si>
  <si>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</si>
  <si>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</si>
  <si>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</si>
  <si>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</si>
  <si>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</si>
  <si>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# Needed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</si>
  <si>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</si>
  <si>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</si>
  <si>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</si>
  <si>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</si>
  <si>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</si>
  <si>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</si>
  <si>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</si>
  <si>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</si>
  <si>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</si>
  <si>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</si>
  <si>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</si>
  <si>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</si>
  <si>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</si>
  <si>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</si>
  <si>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</si>
  <si>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</si>
  <si>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</si>
  <si>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</si>
  <si>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Row Contents</t>
  </si>
  <si>
    <t>Column Contents</t>
  </si>
  <si>
    <t>amt Left</t>
  </si>
  <si>
    <t>needed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</si>
  <si>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</si>
  <si>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</si>
  <si>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</si>
  <si>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</si>
  <si>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</si>
  <si>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</si>
  <si>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</si>
  <si>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</si>
  <si>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</si>
  <si>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3x3 Contents</t>
  </si>
  <si>
    <t>Row</t>
  </si>
  <si>
    <t>Col</t>
  </si>
  <si>
    <t>1,2,3</t>
  </si>
  <si>
    <t>4,5,6</t>
  </si>
  <si>
    <t>7,8,9</t>
  </si>
  <si>
    <t>MISSING VALUES</t>
  </si>
  <si>
    <t>First Name</t>
  </si>
  <si>
    <t>Last Name</t>
  </si>
  <si>
    <t>Email Domain</t>
  </si>
  <si>
    <t>Poop</t>
  </si>
  <si>
    <t>Mcgeddon</t>
  </si>
  <si>
    <t>gmail</t>
  </si>
  <si>
    <t>Will</t>
  </si>
  <si>
    <t>Smith</t>
  </si>
  <si>
    <t>yahoo</t>
  </si>
  <si>
    <t>aol</t>
  </si>
  <si>
    <t>hotmail</t>
  </si>
  <si>
    <t>Turner</t>
  </si>
  <si>
    <t>James</t>
  </si>
  <si>
    <t>Daidone</t>
  </si>
  <si>
    <t>Fortnite</t>
  </si>
  <si>
    <t>Battlepass</t>
  </si>
  <si>
    <t>msn</t>
  </si>
  <si>
    <t>hsbc</t>
  </si>
  <si>
    <t>Work Email Address</t>
  </si>
  <si>
    <t>Christopher</t>
  </si>
  <si>
    <t>Taratko</t>
  </si>
  <si>
    <t>Ligma</t>
  </si>
  <si>
    <t>Balls</t>
  </si>
  <si>
    <t>Kaden</t>
  </si>
  <si>
    <t>Wheeler</t>
  </si>
  <si>
    <t>Paul</t>
  </si>
  <si>
    <t>Yan</t>
  </si>
  <si>
    <t>Miriam</t>
  </si>
  <si>
    <t>Cup</t>
  </si>
  <si>
    <t>Cain</t>
  </si>
  <si>
    <t>Able</t>
  </si>
  <si>
    <t>Mike</t>
  </si>
  <si>
    <t>Hunt</t>
  </si>
  <si>
    <t>The Use of Concat</t>
  </si>
  <si>
    <t>(Im literally a pro)</t>
  </si>
  <si>
    <t>Location</t>
  </si>
  <si>
    <t>Long Island</t>
  </si>
  <si>
    <t>NYC</t>
  </si>
  <si>
    <t>Westchester</t>
  </si>
  <si>
    <t>Geneseo</t>
  </si>
  <si>
    <t>Buffalo</t>
  </si>
  <si>
    <t>Number of Stores</t>
  </si>
  <si>
    <t>Population</t>
  </si>
  <si>
    <t>TownValue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</si>
  <si>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</si>
  <si>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</si>
  <si>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</si>
  <si>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</si>
  <si>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</si>
  <si>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</si>
  <si>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</si>
  <si>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</si>
  <si>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</si>
  <si>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</si>
  <si>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</si>
  <si>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Investment</t>
  </si>
  <si>
    <t>Rate</t>
  </si>
  <si>
    <t>Outcome</t>
  </si>
  <si>
    <t>Year</t>
  </si>
  <si>
    <t>Cost of Living</t>
  </si>
  <si>
    <t>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</si>
</sst>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rgb="FF222222"/>
      <name val="Times New Roman"/>
      <family val="1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666699"/>
      </left>
      <right/>
      <top style="thick">
        <color rgb="FF666699"/>
      </top>
      <bottom/>
      <diagonal/>
    </border>
    <border>
      <left style="medium">
        <color rgb="FFDDDDEE"/>
      </left>
      <right/>
      <top style="thick">
        <color rgb="FF666699"/>
      </top>
      <bottom/>
      <diagonal/>
    </border>
    <border>
      <left style="thick">
        <color rgb="FF666699"/>
      </left>
      <right/>
      <top style="medium">
        <color rgb="FFDDDDEE"/>
      </top>
      <bottom/>
      <diagonal/>
    </border>
    <border>
      <left style="medium">
        <color rgb="FFDDDDEE"/>
      </left>
      <right/>
      <top style="medium">
        <color rgb="FFDDDDEE"/>
      </top>
      <bottom/>
      <diagonal/>
    </border>
    <border>
      <left style="thick">
        <color rgb="FF666699"/>
      </left>
      <right/>
      <top style="medium">
        <color rgb="FFDDDDEE"/>
      </top>
      <bottom style="thick">
        <color rgb="FF666699"/>
      </bottom>
      <diagonal/>
    </border>
    <border>
      <left style="medium">
        <color rgb="FFDDDDEE"/>
      </left>
      <right/>
      <top style="medium">
        <color rgb="FFDDDDEE"/>
      </top>
      <bottom style="thick">
        <color rgb="FF666699"/>
      </bottom>
      <diagonal/>
    </border>
    <border>
      <left style="medium">
        <color rgb="FFDDDDEE"/>
      </left>
      <right style="thick">
        <color rgb="FF666699"/>
      </right>
      <top style="thick">
        <color rgb="FF666699"/>
      </top>
      <bottom/>
      <diagonal/>
    </border>
    <border>
      <left style="medium">
        <color rgb="FFDDDDEE"/>
      </left>
      <right style="thick">
        <color rgb="FF666699"/>
      </right>
      <top style="medium">
        <color rgb="FFDDDDEE"/>
      </top>
      <bottom/>
      <diagonal/>
    </border>
    <border>
      <left style="medium">
        <color rgb="FFDDDDEE"/>
      </left>
      <right style="thick">
        <color rgb="FF666699"/>
      </right>
      <top style="medium">
        <color rgb="FFDDDDEE"/>
      </top>
      <bottom style="thick">
        <color rgb="FF666699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5" xfId="0" applyBorder="1"/>
    <xf numFmtId="0" fontId="0" fillId="0" borderId="26" xfId="0" applyBorder="1"/>
    <xf numFmtId="0" fontId="2" fillId="0" borderId="27" xfId="0" applyFont="1" applyBorder="1" applyAlignment="1">
      <alignment horizontal="center"/>
    </xf>
    <xf numFmtId="0" fontId="0" fillId="0" borderId="28" xfId="0" applyBorder="1"/>
    <xf numFmtId="0" fontId="2" fillId="0" borderId="29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4" xfId="0" applyBorder="1"/>
    <xf numFmtId="0" fontId="0" fillId="0" borderId="27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" fontId="4" fillId="0" borderId="39" xfId="0" applyNumberFormat="1" applyFont="1" applyBorder="1"/>
    <xf numFmtId="16" fontId="4" fillId="0" borderId="40" xfId="0" applyNumberFormat="1" applyFont="1" applyBorder="1"/>
    <xf numFmtId="0" fontId="4" fillId="0" borderId="38" xfId="0" applyFont="1" applyBorder="1"/>
    <xf numFmtId="0" fontId="4" fillId="0" borderId="39" xfId="0" quotePrefix="1" applyFont="1" applyBorder="1"/>
    <xf numFmtId="0" fontId="4" fillId="0" borderId="39" xfId="0" applyFont="1" applyBorder="1"/>
    <xf numFmtId="0" fontId="4" fillId="0" borderId="40" xfId="0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  <xf numFmtId="0" fontId="9" fillId="4" borderId="43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9" fillId="4" borderId="49" xfId="0" applyFont="1" applyFill="1" applyBorder="1" applyAlignment="1">
      <alignment horizontal="center" vertical="center" wrapText="1"/>
    </xf>
    <xf numFmtId="0" fontId="9" fillId="4" borderId="50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" fontId="12" fillId="0" borderId="24" xfId="0" applyNumberFormat="1" applyFont="1" applyBorder="1"/>
    <xf numFmtId="16" fontId="12" fillId="0" borderId="26" xfId="0" applyNumberFormat="1" applyFont="1" applyBorder="1"/>
    <xf numFmtId="0" fontId="10" fillId="0" borderId="27" xfId="0" applyFont="1" applyBorder="1"/>
    <xf numFmtId="0" fontId="10" fillId="0" borderId="28" xfId="0" applyFont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41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5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5" xfId="0" applyFill="1" applyBorder="1"/>
    <xf numFmtId="0" fontId="0" fillId="6" borderId="42" xfId="0" applyFill="1" applyBorder="1"/>
    <xf numFmtId="0" fontId="0" fillId="6" borderId="22" xfId="0" applyFill="1" applyBorder="1"/>
    <xf numFmtId="0" fontId="0" fillId="6" borderId="17" xfId="0" applyFill="1" applyBorder="1"/>
    <xf numFmtId="0" fontId="0" fillId="6" borderId="8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6" xfId="0" applyFill="1" applyBorder="1"/>
    <xf numFmtId="0" fontId="0" fillId="6" borderId="21" xfId="0" applyFill="1" applyBorder="1"/>
    <xf numFmtId="0" fontId="0" fillId="0" borderId="27" xfId="0" applyBorder="1" applyAlignment="1">
      <alignment horizontal="right"/>
    </xf>
    <xf numFmtId="0" fontId="11" fillId="0" borderId="5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1" fontId="0" fillId="0" borderId="0" xfId="0" applyNumberFormat="1"/>
    <xf numFmtId="0" fontId="1" fillId="0" borderId="4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55" xfId="0" applyFont="1" applyBorder="1"/>
    <xf numFmtId="0" fontId="1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0" xfId="0" applyBorder="1"/>
    <xf numFmtId="0" fontId="13" fillId="0" borderId="0" xfId="0" applyFont="1"/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 val="0"/>
        <condense val="0"/>
        <extend val="0"/>
        <outline val="0"/>
        <shadow val="0"/>
        <u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342900</xdr:colOff>
      <xdr:row>1</xdr:row>
      <xdr:rowOff>228600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342900</xdr:colOff>
      <xdr:row>1</xdr:row>
      <xdr:rowOff>228600</xdr:rowOff>
    </xdr:to>
    <xdr:sp macro="" textlink="">
      <xdr:nvSpPr>
        <xdr:cNvPr id="2050" name="Control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342900</xdr:colOff>
      <xdr:row>1</xdr:row>
      <xdr:rowOff>228600</xdr:rowOff>
    </xdr:to>
    <xdr:sp macro="" textlink="">
      <xdr:nvSpPr>
        <xdr:cNvPr id="2051" name="Control 3" hidden="1">
          <a:extLst>
            <a:ext uri="{63B3BB69-23CF-44E3-9099-C40C66FF867C}">
              <a14:compatExt xmlns:a14="http://schemas.microsoft.com/office/drawing/2010/main" spid="_x0000_s2051"/>
            </a:ex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342900</xdr:colOff>
      <xdr:row>1</xdr:row>
      <xdr:rowOff>228600</xdr:rowOff>
    </xdr:to>
    <xdr:sp macro="" textlink="">
      <xdr:nvSpPr>
        <xdr:cNvPr id="2052" name="Control 4" hidden="1">
          <a:extLst>
            <a:ext uri="{63B3BB69-23CF-44E3-9099-C40C66FF867C}">
              <a14:compatExt xmlns:a14="http://schemas.microsoft.com/office/drawing/2010/main" spid="_x0000_s2052"/>
            </a:ex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342900</xdr:colOff>
      <xdr:row>1</xdr:row>
      <xdr:rowOff>228600</xdr:rowOff>
    </xdr:to>
    <xdr:sp macro="" textlink="">
      <xdr:nvSpPr>
        <xdr:cNvPr id="2053" name="Control 5" hidden="1">
          <a:extLst>
            <a:ext uri="{63B3BB69-23CF-44E3-9099-C40C66FF867C}">
              <a14:compatExt xmlns:a14="http://schemas.microsoft.com/office/drawing/2010/main" spid="_x0000_s2053"/>
            </a:ex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342900</xdr:colOff>
      <xdr:row>1</xdr:row>
      <xdr:rowOff>228600</xdr:rowOff>
    </xdr:to>
    <xdr:sp macro="" textlink="">
      <xdr:nvSpPr>
        <xdr:cNvPr id="2054" name="Control 6" hidden="1">
          <a:extLst>
            <a:ext uri="{63B3BB69-23CF-44E3-9099-C40C66FF867C}">
              <a14:compatExt xmlns:a14="http://schemas.microsoft.com/office/drawing/2010/main" spid="_x0000_s2054"/>
            </a:ex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342900</xdr:colOff>
      <xdr:row>1</xdr:row>
      <xdr:rowOff>228600</xdr:rowOff>
    </xdr:to>
    <xdr:sp macro="" textlink="">
      <xdr:nvSpPr>
        <xdr:cNvPr id="2055" name="Control 7" hidden="1">
          <a:extLst>
            <a:ext uri="{63B3BB69-23CF-44E3-9099-C40C66FF867C}">
              <a14:compatExt xmlns:a14="http://schemas.microsoft.com/office/drawing/2010/main" spid="_x0000_s2055"/>
            </a:ex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342900</xdr:colOff>
      <xdr:row>1</xdr:row>
      <xdr:rowOff>228600</xdr:rowOff>
    </xdr:to>
    <xdr:sp macro="" textlink="">
      <xdr:nvSpPr>
        <xdr:cNvPr id="2056" name="Control 8" hidden="1">
          <a:extLst>
            <a:ext uri="{63B3BB69-23CF-44E3-9099-C40C66FF867C}">
              <a14:compatExt xmlns:a14="http://schemas.microsoft.com/office/drawing/2010/main" spid="_x0000_s2056"/>
            </a:ex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342900</xdr:colOff>
      <xdr:row>1</xdr:row>
      <xdr:rowOff>228600</xdr:rowOff>
    </xdr:to>
    <xdr:sp macro="" textlink="">
      <xdr:nvSpPr>
        <xdr:cNvPr id="2057" name="Control 9" hidden="1">
          <a:extLst>
            <a:ext uri="{63B3BB69-23CF-44E3-9099-C40C66FF867C}">
              <a14:compatExt xmlns:a14="http://schemas.microsoft.com/office/drawing/2010/main" spid="_x0000_s2057"/>
            </a:ex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342900</xdr:colOff>
      <xdr:row>2</xdr:row>
      <xdr:rowOff>228600</xdr:rowOff>
    </xdr:to>
    <xdr:sp macro="" textlink="">
      <xdr:nvSpPr>
        <xdr:cNvPr id="2058" name="Control 10" hidden="1">
          <a:extLst>
            <a:ext uri="{63B3BB69-23CF-44E3-9099-C40C66FF867C}">
              <a14:compatExt xmlns:a14="http://schemas.microsoft.com/office/drawing/2010/main" spid="_x0000_s2058"/>
            </a:ex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342900</xdr:colOff>
      <xdr:row>2</xdr:row>
      <xdr:rowOff>228600</xdr:rowOff>
    </xdr:to>
    <xdr:sp macro="" textlink="">
      <xdr:nvSpPr>
        <xdr:cNvPr id="2059" name="Control 11" hidden="1">
          <a:extLst>
            <a:ext uri="{63B3BB69-23CF-44E3-9099-C40C66FF867C}">
              <a14:compatExt xmlns:a14="http://schemas.microsoft.com/office/drawing/2010/main" spid="_x0000_s2059"/>
            </a:ex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342900</xdr:colOff>
      <xdr:row>2</xdr:row>
      <xdr:rowOff>228600</xdr:rowOff>
    </xdr:to>
    <xdr:sp macro="" textlink="">
      <xdr:nvSpPr>
        <xdr:cNvPr id="2060" name="Control 12" hidden="1">
          <a:extLst>
            <a:ext uri="{63B3BB69-23CF-44E3-9099-C40C66FF867C}">
              <a14:compatExt xmlns:a14="http://schemas.microsoft.com/office/drawing/2010/main" spid="_x0000_s2060"/>
            </a:ex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342900</xdr:colOff>
      <xdr:row>2</xdr:row>
      <xdr:rowOff>228600</xdr:rowOff>
    </xdr:to>
    <xdr:sp macro="" textlink="">
      <xdr:nvSpPr>
        <xdr:cNvPr id="2061" name="Control 13" hidden="1">
          <a:extLst>
            <a:ext uri="{63B3BB69-23CF-44E3-9099-C40C66FF867C}">
              <a14:compatExt xmlns:a14="http://schemas.microsoft.com/office/drawing/2010/main" spid="_x0000_s2061"/>
            </a:ex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2</xdr:row>
      <xdr:rowOff>228600</xdr:rowOff>
    </xdr:to>
    <xdr:sp macro="" textlink="">
      <xdr:nvSpPr>
        <xdr:cNvPr id="2062" name="Control 14" hidden="1">
          <a:extLst>
            <a:ext uri="{63B3BB69-23CF-44E3-9099-C40C66FF867C}">
              <a14:compatExt xmlns:a14="http://schemas.microsoft.com/office/drawing/2010/main" spid="_x0000_s2062"/>
            </a:ex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342900</xdr:colOff>
      <xdr:row>2</xdr:row>
      <xdr:rowOff>228600</xdr:rowOff>
    </xdr:to>
    <xdr:sp macro="" textlink="">
      <xdr:nvSpPr>
        <xdr:cNvPr id="2063" name="Control 15" hidden="1">
          <a:extLst>
            <a:ext uri="{63B3BB69-23CF-44E3-9099-C40C66FF867C}">
              <a14:compatExt xmlns:a14="http://schemas.microsoft.com/office/drawing/2010/main" spid="_x0000_s2063"/>
            </a:ex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342900</xdr:colOff>
      <xdr:row>2</xdr:row>
      <xdr:rowOff>228600</xdr:rowOff>
    </xdr:to>
    <xdr:sp macro="" textlink="">
      <xdr:nvSpPr>
        <xdr:cNvPr id="2064" name="Control 16" hidden="1">
          <a:extLst>
            <a:ext uri="{63B3BB69-23CF-44E3-9099-C40C66FF867C}">
              <a14:compatExt xmlns:a14="http://schemas.microsoft.com/office/drawing/2010/main" spid="_x0000_s2064"/>
            </a:ex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342900</xdr:colOff>
      <xdr:row>2</xdr:row>
      <xdr:rowOff>228600</xdr:rowOff>
    </xdr:to>
    <xdr:sp macro="" textlink="">
      <xdr:nvSpPr>
        <xdr:cNvPr id="2065" name="Control 17" hidden="1">
          <a:extLst>
            <a:ext uri="{63B3BB69-23CF-44E3-9099-C40C66FF867C}">
              <a14:compatExt xmlns:a14="http://schemas.microsoft.com/office/drawing/2010/main" spid="_x0000_s2065"/>
            </a:ex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342900</xdr:colOff>
      <xdr:row>2</xdr:row>
      <xdr:rowOff>228600</xdr:rowOff>
    </xdr:to>
    <xdr:sp macro="" textlink="">
      <xdr:nvSpPr>
        <xdr:cNvPr id="2066" name="Control 18" hidden="1">
          <a:extLst>
            <a:ext uri="{63B3BB69-23CF-44E3-9099-C40C66FF867C}">
              <a14:compatExt xmlns:a14="http://schemas.microsoft.com/office/drawing/2010/main" spid="_x0000_s2066"/>
            </a:ex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342900</xdr:colOff>
      <xdr:row>3</xdr:row>
      <xdr:rowOff>228600</xdr:rowOff>
    </xdr:to>
    <xdr:sp macro="" textlink="">
      <xdr:nvSpPr>
        <xdr:cNvPr id="2067" name="Control 19" hidden="1">
          <a:extLst>
            <a:ext uri="{63B3BB69-23CF-44E3-9099-C40C66FF867C}">
              <a14:compatExt xmlns:a14="http://schemas.microsoft.com/office/drawing/2010/main" spid="_x0000_s2067"/>
            </a:ex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342900</xdr:colOff>
      <xdr:row>3</xdr:row>
      <xdr:rowOff>228600</xdr:rowOff>
    </xdr:to>
    <xdr:sp macro="" textlink="">
      <xdr:nvSpPr>
        <xdr:cNvPr id="2068" name="Control 20" hidden="1">
          <a:extLst>
            <a:ext uri="{63B3BB69-23CF-44E3-9099-C40C66FF867C}">
              <a14:compatExt xmlns:a14="http://schemas.microsoft.com/office/drawing/2010/main" spid="_x0000_s2068"/>
            </a:ex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342900</xdr:colOff>
      <xdr:row>3</xdr:row>
      <xdr:rowOff>228600</xdr:rowOff>
    </xdr:to>
    <xdr:sp macro="" textlink="">
      <xdr:nvSpPr>
        <xdr:cNvPr id="2069" name="Control 21" hidden="1">
          <a:extLst>
            <a:ext uri="{63B3BB69-23CF-44E3-9099-C40C66FF867C}">
              <a14:compatExt xmlns:a14="http://schemas.microsoft.com/office/drawing/2010/main" spid="_x0000_s2069"/>
            </a:ex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342900</xdr:colOff>
      <xdr:row>3</xdr:row>
      <xdr:rowOff>228600</xdr:rowOff>
    </xdr:to>
    <xdr:sp macro="" textlink="">
      <xdr:nvSpPr>
        <xdr:cNvPr id="2070" name="Control 22" hidden="1">
          <a:extLst>
            <a:ext uri="{63B3BB69-23CF-44E3-9099-C40C66FF867C}">
              <a14:compatExt xmlns:a14="http://schemas.microsoft.com/office/drawing/2010/main" spid="_x0000_s2070"/>
            </a:ex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342900</xdr:colOff>
      <xdr:row>3</xdr:row>
      <xdr:rowOff>228600</xdr:rowOff>
    </xdr:to>
    <xdr:sp macro="" textlink="">
      <xdr:nvSpPr>
        <xdr:cNvPr id="2071" name="Control 23" hidden="1">
          <a:extLst>
            <a:ext uri="{63B3BB69-23CF-44E3-9099-C40C66FF867C}">
              <a14:compatExt xmlns:a14="http://schemas.microsoft.com/office/drawing/2010/main" spid="_x0000_s2071"/>
            </a:ex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342900</xdr:colOff>
      <xdr:row>3</xdr:row>
      <xdr:rowOff>228600</xdr:rowOff>
    </xdr:to>
    <xdr:sp macro="" textlink="">
      <xdr:nvSpPr>
        <xdr:cNvPr id="2072" name="Control 24" hidden="1">
          <a:extLst>
            <a:ext uri="{63B3BB69-23CF-44E3-9099-C40C66FF867C}">
              <a14:compatExt xmlns:a14="http://schemas.microsoft.com/office/drawing/2010/main" spid="_x0000_s2072"/>
            </a:ex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342900</xdr:colOff>
      <xdr:row>3</xdr:row>
      <xdr:rowOff>228600</xdr:rowOff>
    </xdr:to>
    <xdr:sp macro="" textlink="">
      <xdr:nvSpPr>
        <xdr:cNvPr id="2073" name="Control 25" hidden="1">
          <a:extLst>
            <a:ext uri="{63B3BB69-23CF-44E3-9099-C40C66FF867C}">
              <a14:compatExt xmlns:a14="http://schemas.microsoft.com/office/drawing/2010/main" spid="_x0000_s2073"/>
            </a:ex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342900</xdr:colOff>
      <xdr:row>3</xdr:row>
      <xdr:rowOff>228600</xdr:rowOff>
    </xdr:to>
    <xdr:sp macro="" textlink="">
      <xdr:nvSpPr>
        <xdr:cNvPr id="2074" name="Control 26" hidden="1">
          <a:extLst>
            <a:ext uri="{63B3BB69-23CF-44E3-9099-C40C66FF867C}">
              <a14:compatExt xmlns:a14="http://schemas.microsoft.com/office/drawing/2010/main" spid="_x0000_s2074"/>
            </a:ex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342900</xdr:colOff>
      <xdr:row>3</xdr:row>
      <xdr:rowOff>228600</xdr:rowOff>
    </xdr:to>
    <xdr:sp macro="" textlink="">
      <xdr:nvSpPr>
        <xdr:cNvPr id="2075" name="Control 27" hidden="1">
          <a:extLst>
            <a:ext uri="{63B3BB69-23CF-44E3-9099-C40C66FF867C}">
              <a14:compatExt xmlns:a14="http://schemas.microsoft.com/office/drawing/2010/main" spid="_x0000_s2075"/>
            </a:ex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342900</xdr:colOff>
      <xdr:row>4</xdr:row>
      <xdr:rowOff>228600</xdr:rowOff>
    </xdr:to>
    <xdr:sp macro="" textlink="">
      <xdr:nvSpPr>
        <xdr:cNvPr id="2076" name="Control 28" hidden="1">
          <a:extLst>
            <a:ext uri="{63B3BB69-23CF-44E3-9099-C40C66FF867C}">
              <a14:compatExt xmlns:a14="http://schemas.microsoft.com/office/drawing/2010/main" spid="_x0000_s2076"/>
            </a:ex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342900</xdr:colOff>
      <xdr:row>4</xdr:row>
      <xdr:rowOff>228600</xdr:rowOff>
    </xdr:to>
    <xdr:sp macro="" textlink="">
      <xdr:nvSpPr>
        <xdr:cNvPr id="2077" name="Control 29" hidden="1">
          <a:extLst>
            <a:ext uri="{63B3BB69-23CF-44E3-9099-C40C66FF867C}">
              <a14:compatExt xmlns:a14="http://schemas.microsoft.com/office/drawing/2010/main" spid="_x0000_s2077"/>
            </a:ex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342900</xdr:colOff>
      <xdr:row>4</xdr:row>
      <xdr:rowOff>228600</xdr:rowOff>
    </xdr:to>
    <xdr:sp macro="" textlink="">
      <xdr:nvSpPr>
        <xdr:cNvPr id="2078" name="Control 30" hidden="1">
          <a:extLst>
            <a:ext uri="{63B3BB69-23CF-44E3-9099-C40C66FF867C}">
              <a14:compatExt xmlns:a14="http://schemas.microsoft.com/office/drawing/2010/main" spid="_x0000_s2078"/>
            </a:ex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342900</xdr:colOff>
      <xdr:row>4</xdr:row>
      <xdr:rowOff>228600</xdr:rowOff>
    </xdr:to>
    <xdr:sp macro="" textlink="">
      <xdr:nvSpPr>
        <xdr:cNvPr id="2079" name="Control 31" hidden="1">
          <a:extLst>
            <a:ext uri="{63B3BB69-23CF-44E3-9099-C40C66FF867C}">
              <a14:compatExt xmlns:a14="http://schemas.microsoft.com/office/drawing/2010/main" spid="_x0000_s2079"/>
            </a:ex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342900</xdr:colOff>
      <xdr:row>4</xdr:row>
      <xdr:rowOff>228600</xdr:rowOff>
    </xdr:to>
    <xdr:sp macro="" textlink="">
      <xdr:nvSpPr>
        <xdr:cNvPr id="2080" name="Control 32" hidden="1">
          <a:extLst>
            <a:ext uri="{63B3BB69-23CF-44E3-9099-C40C66FF867C}">
              <a14:compatExt xmlns:a14="http://schemas.microsoft.com/office/drawing/2010/main" spid="_x0000_s2080"/>
            </a:ex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342900</xdr:colOff>
      <xdr:row>4</xdr:row>
      <xdr:rowOff>228600</xdr:rowOff>
    </xdr:to>
    <xdr:sp macro="" textlink="">
      <xdr:nvSpPr>
        <xdr:cNvPr id="2081" name="Control 33" hidden="1">
          <a:extLst>
            <a:ext uri="{63B3BB69-23CF-44E3-9099-C40C66FF867C}">
              <a14:compatExt xmlns:a14="http://schemas.microsoft.com/office/drawing/2010/main" spid="_x0000_s2081"/>
            </a:ex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342900</xdr:colOff>
      <xdr:row>4</xdr:row>
      <xdr:rowOff>228600</xdr:rowOff>
    </xdr:to>
    <xdr:sp macro="" textlink="">
      <xdr:nvSpPr>
        <xdr:cNvPr id="2082" name="Control 34" hidden="1">
          <a:extLst>
            <a:ext uri="{63B3BB69-23CF-44E3-9099-C40C66FF867C}">
              <a14:compatExt xmlns:a14="http://schemas.microsoft.com/office/drawing/2010/main" spid="_x0000_s2082"/>
            </a:ex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342900</xdr:colOff>
      <xdr:row>4</xdr:row>
      <xdr:rowOff>228600</xdr:rowOff>
    </xdr:to>
    <xdr:sp macro="" textlink="">
      <xdr:nvSpPr>
        <xdr:cNvPr id="2083" name="Control 35" hidden="1">
          <a:extLst>
            <a:ext uri="{63B3BB69-23CF-44E3-9099-C40C66FF867C}">
              <a14:compatExt xmlns:a14="http://schemas.microsoft.com/office/drawing/2010/main" spid="_x0000_s2083"/>
            </a:ex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342900</xdr:colOff>
      <xdr:row>4</xdr:row>
      <xdr:rowOff>228600</xdr:rowOff>
    </xdr:to>
    <xdr:sp macro="" textlink="">
      <xdr:nvSpPr>
        <xdr:cNvPr id="2084" name="Control 36" hidden="1">
          <a:extLst>
            <a:ext uri="{63B3BB69-23CF-44E3-9099-C40C66FF867C}">
              <a14:compatExt xmlns:a14="http://schemas.microsoft.com/office/drawing/2010/main" spid="_x0000_s2084"/>
            </a:ex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342900</xdr:colOff>
      <xdr:row>5</xdr:row>
      <xdr:rowOff>228600</xdr:rowOff>
    </xdr:to>
    <xdr:sp macro="" textlink="">
      <xdr:nvSpPr>
        <xdr:cNvPr id="2085" name="Control 37" hidden="1">
          <a:extLst>
            <a:ext uri="{63B3BB69-23CF-44E3-9099-C40C66FF867C}">
              <a14:compatExt xmlns:a14="http://schemas.microsoft.com/office/drawing/2010/main" spid="_x0000_s2085"/>
            </a:ex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342900</xdr:colOff>
      <xdr:row>5</xdr:row>
      <xdr:rowOff>228600</xdr:rowOff>
    </xdr:to>
    <xdr:sp macro="" textlink="">
      <xdr:nvSpPr>
        <xdr:cNvPr id="2086" name="Control 38" hidden="1">
          <a:extLst>
            <a:ext uri="{63B3BB69-23CF-44E3-9099-C40C66FF867C}">
              <a14:compatExt xmlns:a14="http://schemas.microsoft.com/office/drawing/2010/main" spid="_x0000_s2086"/>
            </a:ex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342900</xdr:colOff>
      <xdr:row>5</xdr:row>
      <xdr:rowOff>228600</xdr:rowOff>
    </xdr:to>
    <xdr:sp macro="" textlink="">
      <xdr:nvSpPr>
        <xdr:cNvPr id="2087" name="Control 39" hidden="1">
          <a:extLst>
            <a:ext uri="{63B3BB69-23CF-44E3-9099-C40C66FF867C}">
              <a14:compatExt xmlns:a14="http://schemas.microsoft.com/office/drawing/2010/main" spid="_x0000_s2087"/>
            </a:ex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342900</xdr:colOff>
      <xdr:row>5</xdr:row>
      <xdr:rowOff>228600</xdr:rowOff>
    </xdr:to>
    <xdr:sp macro="" textlink="">
      <xdr:nvSpPr>
        <xdr:cNvPr id="2088" name="Control 40" hidden="1">
          <a:extLst>
            <a:ext uri="{63B3BB69-23CF-44E3-9099-C40C66FF867C}">
              <a14:compatExt xmlns:a14="http://schemas.microsoft.com/office/drawing/2010/main" spid="_x0000_s2088"/>
            </a:ex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342900</xdr:colOff>
      <xdr:row>5</xdr:row>
      <xdr:rowOff>228600</xdr:rowOff>
    </xdr:to>
    <xdr:sp macro="" textlink="">
      <xdr:nvSpPr>
        <xdr:cNvPr id="2089" name="Control 41" hidden="1">
          <a:extLst>
            <a:ext uri="{63B3BB69-23CF-44E3-9099-C40C66FF867C}">
              <a14:compatExt xmlns:a14="http://schemas.microsoft.com/office/drawing/2010/main" spid="_x0000_s2089"/>
            </a:ex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342900</xdr:colOff>
      <xdr:row>5</xdr:row>
      <xdr:rowOff>228600</xdr:rowOff>
    </xdr:to>
    <xdr:sp macro="" textlink="">
      <xdr:nvSpPr>
        <xdr:cNvPr id="2090" name="Control 42" hidden="1">
          <a:extLst>
            <a:ext uri="{63B3BB69-23CF-44E3-9099-C40C66FF867C}">
              <a14:compatExt xmlns:a14="http://schemas.microsoft.com/office/drawing/2010/main" spid="_x0000_s2090"/>
            </a:ex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342900</xdr:colOff>
      <xdr:row>5</xdr:row>
      <xdr:rowOff>228600</xdr:rowOff>
    </xdr:to>
    <xdr:sp macro="" textlink="">
      <xdr:nvSpPr>
        <xdr:cNvPr id="2091" name="Control 43" hidden="1">
          <a:extLst>
            <a:ext uri="{63B3BB69-23CF-44E3-9099-C40C66FF867C}">
              <a14:compatExt xmlns:a14="http://schemas.microsoft.com/office/drawing/2010/main" spid="_x0000_s2091"/>
            </a:ex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342900</xdr:colOff>
      <xdr:row>5</xdr:row>
      <xdr:rowOff>228600</xdr:rowOff>
    </xdr:to>
    <xdr:sp macro="" textlink="">
      <xdr:nvSpPr>
        <xdr:cNvPr id="2092" name="Control 44" hidden="1">
          <a:extLst>
            <a:ext uri="{63B3BB69-23CF-44E3-9099-C40C66FF867C}">
              <a14:compatExt xmlns:a14="http://schemas.microsoft.com/office/drawing/2010/main" spid="_x0000_s2092"/>
            </a:ex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342900</xdr:colOff>
      <xdr:row>5</xdr:row>
      <xdr:rowOff>228600</xdr:rowOff>
    </xdr:to>
    <xdr:sp macro="" textlink="">
      <xdr:nvSpPr>
        <xdr:cNvPr id="2093" name="Control 45" hidden="1">
          <a:extLst>
            <a:ext uri="{63B3BB69-23CF-44E3-9099-C40C66FF867C}">
              <a14:compatExt xmlns:a14="http://schemas.microsoft.com/office/drawing/2010/main" spid="_x0000_s2093"/>
            </a:ex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342900</xdr:colOff>
      <xdr:row>6</xdr:row>
      <xdr:rowOff>228600</xdr:rowOff>
    </xdr:to>
    <xdr:sp macro="" textlink="">
      <xdr:nvSpPr>
        <xdr:cNvPr id="2094" name="Control 46" hidden="1">
          <a:extLst>
            <a:ext uri="{63B3BB69-23CF-44E3-9099-C40C66FF867C}">
              <a14:compatExt xmlns:a14="http://schemas.microsoft.com/office/drawing/2010/main" spid="_x0000_s2094"/>
            </a:ex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342900</xdr:colOff>
      <xdr:row>6</xdr:row>
      <xdr:rowOff>228600</xdr:rowOff>
    </xdr:to>
    <xdr:sp macro="" textlink="">
      <xdr:nvSpPr>
        <xdr:cNvPr id="2095" name="Control 47" hidden="1">
          <a:extLst>
            <a:ext uri="{63B3BB69-23CF-44E3-9099-C40C66FF867C}">
              <a14:compatExt xmlns:a14="http://schemas.microsoft.com/office/drawing/2010/main" spid="_x0000_s2095"/>
            </a:ex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342900</xdr:colOff>
      <xdr:row>6</xdr:row>
      <xdr:rowOff>228600</xdr:rowOff>
    </xdr:to>
    <xdr:sp macro="" textlink="">
      <xdr:nvSpPr>
        <xdr:cNvPr id="2096" name="Control 48" hidden="1">
          <a:extLst>
            <a:ext uri="{63B3BB69-23CF-44E3-9099-C40C66FF867C}">
              <a14:compatExt xmlns:a14="http://schemas.microsoft.com/office/drawing/2010/main" spid="_x0000_s2096"/>
            </a:ex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342900</xdr:colOff>
      <xdr:row>6</xdr:row>
      <xdr:rowOff>228600</xdr:rowOff>
    </xdr:to>
    <xdr:sp macro="" textlink="">
      <xdr:nvSpPr>
        <xdr:cNvPr id="2097" name="Control 49" hidden="1">
          <a:extLst>
            <a:ext uri="{63B3BB69-23CF-44E3-9099-C40C66FF867C}">
              <a14:compatExt xmlns:a14="http://schemas.microsoft.com/office/drawing/2010/main" spid="_x0000_s2097"/>
            </a:ex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342900</xdr:colOff>
      <xdr:row>6</xdr:row>
      <xdr:rowOff>228600</xdr:rowOff>
    </xdr:to>
    <xdr:sp macro="" textlink="">
      <xdr:nvSpPr>
        <xdr:cNvPr id="2098" name="Control 50" hidden="1">
          <a:extLst>
            <a:ext uri="{63B3BB69-23CF-44E3-9099-C40C66FF867C}">
              <a14:compatExt xmlns:a14="http://schemas.microsoft.com/office/drawing/2010/main" spid="_x0000_s2098"/>
            </a:ex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342900</xdr:colOff>
      <xdr:row>6</xdr:row>
      <xdr:rowOff>228600</xdr:rowOff>
    </xdr:to>
    <xdr:sp macro="" textlink="">
      <xdr:nvSpPr>
        <xdr:cNvPr id="2099" name="Control 51" hidden="1">
          <a:extLst>
            <a:ext uri="{63B3BB69-23CF-44E3-9099-C40C66FF867C}">
              <a14:compatExt xmlns:a14="http://schemas.microsoft.com/office/drawing/2010/main" spid="_x0000_s2099"/>
            </a:ex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342900</xdr:colOff>
      <xdr:row>6</xdr:row>
      <xdr:rowOff>228600</xdr:rowOff>
    </xdr:to>
    <xdr:sp macro="" textlink="">
      <xdr:nvSpPr>
        <xdr:cNvPr id="2100" name="Control 52" hidden="1">
          <a:extLst>
            <a:ext uri="{63B3BB69-23CF-44E3-9099-C40C66FF867C}">
              <a14:compatExt xmlns:a14="http://schemas.microsoft.com/office/drawing/2010/main" spid="_x0000_s2100"/>
            </a:ex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342900</xdr:colOff>
      <xdr:row>6</xdr:row>
      <xdr:rowOff>228600</xdr:rowOff>
    </xdr:to>
    <xdr:sp macro="" textlink="">
      <xdr:nvSpPr>
        <xdr:cNvPr id="2101" name="Control 53" hidden="1">
          <a:extLst>
            <a:ext uri="{63B3BB69-23CF-44E3-9099-C40C66FF867C}">
              <a14:compatExt xmlns:a14="http://schemas.microsoft.com/office/drawing/2010/main" spid="_x0000_s2101"/>
            </a:ex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342900</xdr:colOff>
      <xdr:row>6</xdr:row>
      <xdr:rowOff>228600</xdr:rowOff>
    </xdr:to>
    <xdr:sp macro="" textlink="">
      <xdr:nvSpPr>
        <xdr:cNvPr id="2102" name="Control 54" hidden="1">
          <a:extLst>
            <a:ext uri="{63B3BB69-23CF-44E3-9099-C40C66FF867C}">
              <a14:compatExt xmlns:a14="http://schemas.microsoft.com/office/drawing/2010/main" spid="_x0000_s2102"/>
            </a:ex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342900</xdr:colOff>
      <xdr:row>7</xdr:row>
      <xdr:rowOff>228600</xdr:rowOff>
    </xdr:to>
    <xdr:sp macro="" textlink="">
      <xdr:nvSpPr>
        <xdr:cNvPr id="2103" name="Control 55" hidden="1">
          <a:extLst>
            <a:ext uri="{63B3BB69-23CF-44E3-9099-C40C66FF867C}">
              <a14:compatExt xmlns:a14="http://schemas.microsoft.com/office/drawing/2010/main" spid="_x0000_s2103"/>
            </a:ex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342900</xdr:colOff>
      <xdr:row>7</xdr:row>
      <xdr:rowOff>228600</xdr:rowOff>
    </xdr:to>
    <xdr:sp macro="" textlink="">
      <xdr:nvSpPr>
        <xdr:cNvPr id="2104" name="Control 56" hidden="1">
          <a:extLst>
            <a:ext uri="{63B3BB69-23CF-44E3-9099-C40C66FF867C}">
              <a14:compatExt xmlns:a14="http://schemas.microsoft.com/office/drawing/2010/main" spid="_x0000_s2104"/>
            </a:ex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342900</xdr:colOff>
      <xdr:row>7</xdr:row>
      <xdr:rowOff>228600</xdr:rowOff>
    </xdr:to>
    <xdr:sp macro="" textlink="">
      <xdr:nvSpPr>
        <xdr:cNvPr id="2105" name="Control 57" hidden="1">
          <a:extLst>
            <a:ext uri="{63B3BB69-23CF-44E3-9099-C40C66FF867C}">
              <a14:compatExt xmlns:a14="http://schemas.microsoft.com/office/drawing/2010/main" spid="_x0000_s2105"/>
            </a:ex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342900</xdr:colOff>
      <xdr:row>7</xdr:row>
      <xdr:rowOff>228600</xdr:rowOff>
    </xdr:to>
    <xdr:sp macro="" textlink="">
      <xdr:nvSpPr>
        <xdr:cNvPr id="2106" name="Control 58" hidden="1">
          <a:extLst>
            <a:ext uri="{63B3BB69-23CF-44E3-9099-C40C66FF867C}">
              <a14:compatExt xmlns:a14="http://schemas.microsoft.com/office/drawing/2010/main" spid="_x0000_s2106"/>
            </a:ex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342900</xdr:colOff>
      <xdr:row>7</xdr:row>
      <xdr:rowOff>228600</xdr:rowOff>
    </xdr:to>
    <xdr:sp macro="" textlink="">
      <xdr:nvSpPr>
        <xdr:cNvPr id="2107" name="Control 59" hidden="1">
          <a:extLst>
            <a:ext uri="{63B3BB69-23CF-44E3-9099-C40C66FF867C}">
              <a14:compatExt xmlns:a14="http://schemas.microsoft.com/office/drawing/2010/main" spid="_x0000_s2107"/>
            </a:ex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342900</xdr:colOff>
      <xdr:row>7</xdr:row>
      <xdr:rowOff>228600</xdr:rowOff>
    </xdr:to>
    <xdr:sp macro="" textlink="">
      <xdr:nvSpPr>
        <xdr:cNvPr id="2108" name="Control 60" hidden="1">
          <a:extLst>
            <a:ext uri="{63B3BB69-23CF-44E3-9099-C40C66FF867C}">
              <a14:compatExt xmlns:a14="http://schemas.microsoft.com/office/drawing/2010/main" spid="_x0000_s2108"/>
            </a:ex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342900</xdr:colOff>
      <xdr:row>7</xdr:row>
      <xdr:rowOff>228600</xdr:rowOff>
    </xdr:to>
    <xdr:sp macro="" textlink="">
      <xdr:nvSpPr>
        <xdr:cNvPr id="2109" name="Control 61" hidden="1">
          <a:extLst>
            <a:ext uri="{63B3BB69-23CF-44E3-9099-C40C66FF867C}">
              <a14:compatExt xmlns:a14="http://schemas.microsoft.com/office/drawing/2010/main" spid="_x0000_s2109"/>
            </a:ex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342900</xdr:colOff>
      <xdr:row>7</xdr:row>
      <xdr:rowOff>228600</xdr:rowOff>
    </xdr:to>
    <xdr:sp macro="" textlink="">
      <xdr:nvSpPr>
        <xdr:cNvPr id="2110" name="Control 62" hidden="1">
          <a:extLst>
            <a:ext uri="{63B3BB69-23CF-44E3-9099-C40C66FF867C}">
              <a14:compatExt xmlns:a14="http://schemas.microsoft.com/office/drawing/2010/main" spid="_x0000_s2110"/>
            </a:ex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342900</xdr:colOff>
      <xdr:row>7</xdr:row>
      <xdr:rowOff>228600</xdr:rowOff>
    </xdr:to>
    <xdr:sp macro="" textlink="">
      <xdr:nvSpPr>
        <xdr:cNvPr id="2111" name="Control 63" hidden="1">
          <a:extLst>
            <a:ext uri="{63B3BB69-23CF-44E3-9099-C40C66FF867C}">
              <a14:compatExt xmlns:a14="http://schemas.microsoft.com/office/drawing/2010/main" spid="_x0000_s2111"/>
            </a:ex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342900</xdr:colOff>
      <xdr:row>8</xdr:row>
      <xdr:rowOff>228600</xdr:rowOff>
    </xdr:to>
    <xdr:sp macro="" textlink="">
      <xdr:nvSpPr>
        <xdr:cNvPr id="2112" name="Control 64" hidden="1">
          <a:extLst>
            <a:ext uri="{63B3BB69-23CF-44E3-9099-C40C66FF867C}">
              <a14:compatExt xmlns:a14="http://schemas.microsoft.com/office/drawing/2010/main" spid="_x0000_s2112"/>
            </a:ex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342900</xdr:colOff>
      <xdr:row>8</xdr:row>
      <xdr:rowOff>228600</xdr:rowOff>
    </xdr:to>
    <xdr:sp macro="" textlink="">
      <xdr:nvSpPr>
        <xdr:cNvPr id="2113" name="Control 65" hidden="1">
          <a:extLst>
            <a:ext uri="{63B3BB69-23CF-44E3-9099-C40C66FF867C}">
              <a14:compatExt xmlns:a14="http://schemas.microsoft.com/office/drawing/2010/main" spid="_x0000_s2113"/>
            </a:ex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342900</xdr:colOff>
      <xdr:row>8</xdr:row>
      <xdr:rowOff>228600</xdr:rowOff>
    </xdr:to>
    <xdr:sp macro="" textlink="">
      <xdr:nvSpPr>
        <xdr:cNvPr id="2114" name="Control 66" hidden="1">
          <a:extLst>
            <a:ext uri="{63B3BB69-23CF-44E3-9099-C40C66FF867C}">
              <a14:compatExt xmlns:a14="http://schemas.microsoft.com/office/drawing/2010/main" spid="_x0000_s2114"/>
            </a:ex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342900</xdr:colOff>
      <xdr:row>8</xdr:row>
      <xdr:rowOff>228600</xdr:rowOff>
    </xdr:to>
    <xdr:sp macro="" textlink="">
      <xdr:nvSpPr>
        <xdr:cNvPr id="2115" name="Control 67" hidden="1">
          <a:extLst>
            <a:ext uri="{63B3BB69-23CF-44E3-9099-C40C66FF867C}">
              <a14:compatExt xmlns:a14="http://schemas.microsoft.com/office/drawing/2010/main" spid="_x0000_s2115"/>
            </a:ex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342900</xdr:colOff>
      <xdr:row>8</xdr:row>
      <xdr:rowOff>228600</xdr:rowOff>
    </xdr:to>
    <xdr:sp macro="" textlink="">
      <xdr:nvSpPr>
        <xdr:cNvPr id="2116" name="Control 68" hidden="1">
          <a:extLst>
            <a:ext uri="{63B3BB69-23CF-44E3-9099-C40C66FF867C}">
              <a14:compatExt xmlns:a14="http://schemas.microsoft.com/office/drawing/2010/main" spid="_x0000_s2116"/>
            </a:ex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342900</xdr:colOff>
      <xdr:row>8</xdr:row>
      <xdr:rowOff>228600</xdr:rowOff>
    </xdr:to>
    <xdr:sp macro="" textlink="">
      <xdr:nvSpPr>
        <xdr:cNvPr id="2117" name="Control 69" hidden="1">
          <a:extLst>
            <a:ext uri="{63B3BB69-23CF-44E3-9099-C40C66FF867C}">
              <a14:compatExt xmlns:a14="http://schemas.microsoft.com/office/drawing/2010/main" spid="_x0000_s2117"/>
            </a:ex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342900</xdr:colOff>
      <xdr:row>8</xdr:row>
      <xdr:rowOff>228600</xdr:rowOff>
    </xdr:to>
    <xdr:sp macro="" textlink="">
      <xdr:nvSpPr>
        <xdr:cNvPr id="2118" name="Control 70" hidden="1">
          <a:extLst>
            <a:ext uri="{63B3BB69-23CF-44E3-9099-C40C66FF867C}">
              <a14:compatExt xmlns:a14="http://schemas.microsoft.com/office/drawing/2010/main" spid="_x0000_s2118"/>
            </a:ex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342900</xdr:colOff>
      <xdr:row>8</xdr:row>
      <xdr:rowOff>228600</xdr:rowOff>
    </xdr:to>
    <xdr:sp macro="" textlink="">
      <xdr:nvSpPr>
        <xdr:cNvPr id="2119" name="Control 71" hidden="1">
          <a:extLst>
            <a:ext uri="{63B3BB69-23CF-44E3-9099-C40C66FF867C}">
              <a14:compatExt xmlns:a14="http://schemas.microsoft.com/office/drawing/2010/main" spid="_x0000_s2119"/>
            </a:ex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342900</xdr:colOff>
      <xdr:row>8</xdr:row>
      <xdr:rowOff>228600</xdr:rowOff>
    </xdr:to>
    <xdr:sp macro="" textlink="">
      <xdr:nvSpPr>
        <xdr:cNvPr id="2120" name="Control 72" hidden="1">
          <a:extLst>
            <a:ext uri="{63B3BB69-23CF-44E3-9099-C40C66FF867C}">
              <a14:compatExt xmlns:a14="http://schemas.microsoft.com/office/drawing/2010/main" spid="_x0000_s2120"/>
            </a:ex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342900</xdr:colOff>
      <xdr:row>9</xdr:row>
      <xdr:rowOff>228600</xdr:rowOff>
    </xdr:to>
    <xdr:sp macro="" textlink="">
      <xdr:nvSpPr>
        <xdr:cNvPr id="2121" name="Control 73" hidden="1">
          <a:extLst>
            <a:ext uri="{63B3BB69-23CF-44E3-9099-C40C66FF867C}">
              <a14:compatExt xmlns:a14="http://schemas.microsoft.com/office/drawing/2010/main" spid="_x0000_s2121"/>
            </a:ex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342900</xdr:colOff>
      <xdr:row>9</xdr:row>
      <xdr:rowOff>228600</xdr:rowOff>
    </xdr:to>
    <xdr:sp macro="" textlink="">
      <xdr:nvSpPr>
        <xdr:cNvPr id="2122" name="Control 74" hidden="1">
          <a:extLst>
            <a:ext uri="{63B3BB69-23CF-44E3-9099-C40C66FF867C}">
              <a14:compatExt xmlns:a14="http://schemas.microsoft.com/office/drawing/2010/main" spid="_x0000_s2122"/>
            </a:ex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342900</xdr:colOff>
      <xdr:row>9</xdr:row>
      <xdr:rowOff>228600</xdr:rowOff>
    </xdr:to>
    <xdr:sp macro="" textlink="">
      <xdr:nvSpPr>
        <xdr:cNvPr id="2123" name="Control 75" hidden="1">
          <a:extLst>
            <a:ext uri="{63B3BB69-23CF-44E3-9099-C40C66FF867C}">
              <a14:compatExt xmlns:a14="http://schemas.microsoft.com/office/drawing/2010/main" spid="_x0000_s2123"/>
            </a:ex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342900</xdr:colOff>
      <xdr:row>9</xdr:row>
      <xdr:rowOff>228600</xdr:rowOff>
    </xdr:to>
    <xdr:sp macro="" textlink="">
      <xdr:nvSpPr>
        <xdr:cNvPr id="2124" name="Control 76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342900</xdr:colOff>
      <xdr:row>9</xdr:row>
      <xdr:rowOff>228600</xdr:rowOff>
    </xdr:to>
    <xdr:sp macro="" textlink="">
      <xdr:nvSpPr>
        <xdr:cNvPr id="2125" name="Control 77" hidden="1">
          <a:extLst>
            <a:ext uri="{63B3BB69-23CF-44E3-9099-C40C66FF867C}">
              <a14:compatExt xmlns:a14="http://schemas.microsoft.com/office/drawing/2010/main" spid="_x0000_s2125"/>
            </a:ex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342900</xdr:colOff>
      <xdr:row>9</xdr:row>
      <xdr:rowOff>228600</xdr:rowOff>
    </xdr:to>
    <xdr:sp macro="" textlink="">
      <xdr:nvSpPr>
        <xdr:cNvPr id="2126" name="Control 78" hidden="1">
          <a:extLst>
            <a:ext uri="{63B3BB69-23CF-44E3-9099-C40C66FF867C}">
              <a14:compatExt xmlns:a14="http://schemas.microsoft.com/office/drawing/2010/main" spid="_x0000_s2126"/>
            </a:ex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342900</xdr:colOff>
      <xdr:row>9</xdr:row>
      <xdr:rowOff>228600</xdr:rowOff>
    </xdr:to>
    <xdr:sp macro="" textlink="">
      <xdr:nvSpPr>
        <xdr:cNvPr id="2127" name="Control 79" hidden="1">
          <a:extLst>
            <a:ext uri="{63B3BB69-23CF-44E3-9099-C40C66FF867C}">
              <a14:compatExt xmlns:a14="http://schemas.microsoft.com/office/drawing/2010/main" spid="_x0000_s2127"/>
            </a:ex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342900</xdr:colOff>
      <xdr:row>9</xdr:row>
      <xdr:rowOff>228600</xdr:rowOff>
    </xdr:to>
    <xdr:sp macro="" textlink="">
      <xdr:nvSpPr>
        <xdr:cNvPr id="2128" name="Control 80" hidden="1">
          <a:extLst>
            <a:ext uri="{63B3BB69-23CF-44E3-9099-C40C66FF867C}">
              <a14:compatExt xmlns:a14="http://schemas.microsoft.com/office/drawing/2010/main" spid="_x0000_s2128"/>
            </a:ex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342900</xdr:colOff>
      <xdr:row>9</xdr:row>
      <xdr:rowOff>228600</xdr:rowOff>
    </xdr:to>
    <xdr:sp macro="" textlink="">
      <xdr:nvSpPr>
        <xdr:cNvPr id="2129" name="Control 81" hidden="1">
          <a:extLst>
            <a:ext uri="{63B3BB69-23CF-44E3-9099-C40C66FF867C}">
              <a14:compatExt xmlns:a14="http://schemas.microsoft.com/office/drawing/2010/main" spid="_x0000_s2129"/>
            </a:ex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342900</xdr:colOff>
      <xdr:row>1</xdr:row>
      <xdr:rowOff>228600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84241A23-D12D-2093-93FA-C91463F713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342900</xdr:colOff>
      <xdr:row>1</xdr:row>
      <xdr:rowOff>228600</xdr:rowOff>
    </xdr:to>
    <xdr:pic>
      <xdr:nvPicPr>
        <xdr:cNvPr id="3" name="Control 2">
          <a:extLst>
            <a:ext uri="{FF2B5EF4-FFF2-40B4-BE49-F238E27FC236}">
              <a16:creationId xmlns:a16="http://schemas.microsoft.com/office/drawing/2014/main" id="{7D375FB1-95FE-2146-0639-EF75435A7DE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342900</xdr:colOff>
      <xdr:row>1</xdr:row>
      <xdr:rowOff>228600</xdr:rowOff>
    </xdr:to>
    <xdr:pic>
      <xdr:nvPicPr>
        <xdr:cNvPr id="4" name="Control 3">
          <a:extLst>
            <a:ext uri="{FF2B5EF4-FFF2-40B4-BE49-F238E27FC236}">
              <a16:creationId xmlns:a16="http://schemas.microsoft.com/office/drawing/2014/main" id="{3149A89A-3E1B-1C47-B09A-1AA12E2E92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342900</xdr:colOff>
      <xdr:row>1</xdr:row>
      <xdr:rowOff>228600</xdr:rowOff>
    </xdr:to>
    <xdr:pic>
      <xdr:nvPicPr>
        <xdr:cNvPr id="5" name="Control 4">
          <a:extLst>
            <a:ext uri="{FF2B5EF4-FFF2-40B4-BE49-F238E27FC236}">
              <a16:creationId xmlns:a16="http://schemas.microsoft.com/office/drawing/2014/main" id="{E3082726-39D8-A5C8-ADB5-CF4208B18D0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342900</xdr:colOff>
      <xdr:row>1</xdr:row>
      <xdr:rowOff>228600</xdr:rowOff>
    </xdr:to>
    <xdr:pic>
      <xdr:nvPicPr>
        <xdr:cNvPr id="6" name="Control 5">
          <a:extLst>
            <a:ext uri="{FF2B5EF4-FFF2-40B4-BE49-F238E27FC236}">
              <a16:creationId xmlns:a16="http://schemas.microsoft.com/office/drawing/2014/main" id="{D0190E41-E2C8-2042-0F37-BA29BD9ED8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342900</xdr:colOff>
      <xdr:row>1</xdr:row>
      <xdr:rowOff>228600</xdr:rowOff>
    </xdr:to>
    <xdr:pic>
      <xdr:nvPicPr>
        <xdr:cNvPr id="7" name="Control 6">
          <a:extLst>
            <a:ext uri="{FF2B5EF4-FFF2-40B4-BE49-F238E27FC236}">
              <a16:creationId xmlns:a16="http://schemas.microsoft.com/office/drawing/2014/main" id="{5B189302-65BD-16D9-F011-F1A078E32D2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342900</xdr:colOff>
      <xdr:row>1</xdr:row>
      <xdr:rowOff>228600</xdr:rowOff>
    </xdr:to>
    <xdr:pic>
      <xdr:nvPicPr>
        <xdr:cNvPr id="8" name="Control 7">
          <a:extLst>
            <a:ext uri="{FF2B5EF4-FFF2-40B4-BE49-F238E27FC236}">
              <a16:creationId xmlns:a16="http://schemas.microsoft.com/office/drawing/2014/main" id="{7274881D-D6C7-E8BA-1B56-ADEBD9C8EE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342900</xdr:colOff>
      <xdr:row>1</xdr:row>
      <xdr:rowOff>228600</xdr:rowOff>
    </xdr:to>
    <xdr:pic>
      <xdr:nvPicPr>
        <xdr:cNvPr id="9" name="Control 8">
          <a:extLst>
            <a:ext uri="{FF2B5EF4-FFF2-40B4-BE49-F238E27FC236}">
              <a16:creationId xmlns:a16="http://schemas.microsoft.com/office/drawing/2014/main" id="{F42A3901-B171-0E55-BCAB-F46FE13084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342900</xdr:colOff>
      <xdr:row>1</xdr:row>
      <xdr:rowOff>228600</xdr:rowOff>
    </xdr:to>
    <xdr:pic>
      <xdr:nvPicPr>
        <xdr:cNvPr id="10" name="Control 9">
          <a:extLst>
            <a:ext uri="{FF2B5EF4-FFF2-40B4-BE49-F238E27FC236}">
              <a16:creationId xmlns:a16="http://schemas.microsoft.com/office/drawing/2014/main" id="{A155C5D9-32B6-C65C-909C-0956B0BBA5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342900</xdr:colOff>
      <xdr:row>2</xdr:row>
      <xdr:rowOff>228600</xdr:rowOff>
    </xdr:to>
    <xdr:pic>
      <xdr:nvPicPr>
        <xdr:cNvPr id="11" name="Control 10">
          <a:extLst>
            <a:ext uri="{FF2B5EF4-FFF2-40B4-BE49-F238E27FC236}">
              <a16:creationId xmlns:a16="http://schemas.microsoft.com/office/drawing/2014/main" id="{07775B8D-CA05-038A-9E6A-E39A85FF71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342900</xdr:colOff>
      <xdr:row>2</xdr:row>
      <xdr:rowOff>228600</xdr:rowOff>
    </xdr:to>
    <xdr:pic>
      <xdr:nvPicPr>
        <xdr:cNvPr id="12" name="Control 11">
          <a:extLst>
            <a:ext uri="{FF2B5EF4-FFF2-40B4-BE49-F238E27FC236}">
              <a16:creationId xmlns:a16="http://schemas.microsoft.com/office/drawing/2014/main" id="{39959218-4D77-33C1-147B-738E6C10339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342900</xdr:colOff>
      <xdr:row>2</xdr:row>
      <xdr:rowOff>228600</xdr:rowOff>
    </xdr:to>
    <xdr:pic>
      <xdr:nvPicPr>
        <xdr:cNvPr id="13" name="Control 12">
          <a:extLst>
            <a:ext uri="{FF2B5EF4-FFF2-40B4-BE49-F238E27FC236}">
              <a16:creationId xmlns:a16="http://schemas.microsoft.com/office/drawing/2014/main" id="{662D17B7-B1CA-3AD6-79C6-8DB6983DCD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342900</xdr:colOff>
      <xdr:row>2</xdr:row>
      <xdr:rowOff>228600</xdr:rowOff>
    </xdr:to>
    <xdr:pic>
      <xdr:nvPicPr>
        <xdr:cNvPr id="14" name="Control 13">
          <a:extLst>
            <a:ext uri="{FF2B5EF4-FFF2-40B4-BE49-F238E27FC236}">
              <a16:creationId xmlns:a16="http://schemas.microsoft.com/office/drawing/2014/main" id="{4739C8C9-BD0E-8778-3D11-6B5B78FD4E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2</xdr:row>
      <xdr:rowOff>228600</xdr:rowOff>
    </xdr:to>
    <xdr:pic>
      <xdr:nvPicPr>
        <xdr:cNvPr id="15" name="Control 14">
          <a:extLst>
            <a:ext uri="{FF2B5EF4-FFF2-40B4-BE49-F238E27FC236}">
              <a16:creationId xmlns:a16="http://schemas.microsoft.com/office/drawing/2014/main" id="{68E80A23-36C2-5575-955B-A1BF708183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342900</xdr:colOff>
      <xdr:row>2</xdr:row>
      <xdr:rowOff>228600</xdr:rowOff>
    </xdr:to>
    <xdr:pic>
      <xdr:nvPicPr>
        <xdr:cNvPr id="16" name="Control 15">
          <a:extLst>
            <a:ext uri="{FF2B5EF4-FFF2-40B4-BE49-F238E27FC236}">
              <a16:creationId xmlns:a16="http://schemas.microsoft.com/office/drawing/2014/main" id="{921D9E06-0000-1B52-6541-C36F14894D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342900</xdr:colOff>
      <xdr:row>2</xdr:row>
      <xdr:rowOff>228600</xdr:rowOff>
    </xdr:to>
    <xdr:pic>
      <xdr:nvPicPr>
        <xdr:cNvPr id="17" name="Control 16">
          <a:extLst>
            <a:ext uri="{FF2B5EF4-FFF2-40B4-BE49-F238E27FC236}">
              <a16:creationId xmlns:a16="http://schemas.microsoft.com/office/drawing/2014/main" id="{C711E0BD-F1E1-09E4-8266-4FB6BDCE28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342900</xdr:colOff>
      <xdr:row>2</xdr:row>
      <xdr:rowOff>228600</xdr:rowOff>
    </xdr:to>
    <xdr:pic>
      <xdr:nvPicPr>
        <xdr:cNvPr id="18" name="Control 17">
          <a:extLst>
            <a:ext uri="{FF2B5EF4-FFF2-40B4-BE49-F238E27FC236}">
              <a16:creationId xmlns:a16="http://schemas.microsoft.com/office/drawing/2014/main" id="{D27B1C27-D7DE-472C-BD1D-009DCD5D54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342900</xdr:colOff>
      <xdr:row>2</xdr:row>
      <xdr:rowOff>228600</xdr:rowOff>
    </xdr:to>
    <xdr:pic>
      <xdr:nvPicPr>
        <xdr:cNvPr id="19" name="Control 18">
          <a:extLst>
            <a:ext uri="{FF2B5EF4-FFF2-40B4-BE49-F238E27FC236}">
              <a16:creationId xmlns:a16="http://schemas.microsoft.com/office/drawing/2014/main" id="{0956813E-1C66-BC0E-8FF4-D8CE6B39A2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342900</xdr:colOff>
      <xdr:row>3</xdr:row>
      <xdr:rowOff>228600</xdr:rowOff>
    </xdr:to>
    <xdr:pic>
      <xdr:nvPicPr>
        <xdr:cNvPr id="20" name="Control 19">
          <a:extLst>
            <a:ext uri="{FF2B5EF4-FFF2-40B4-BE49-F238E27FC236}">
              <a16:creationId xmlns:a16="http://schemas.microsoft.com/office/drawing/2014/main" id="{49E1FAA0-549A-47A2-94C7-AA892357F2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342900</xdr:colOff>
      <xdr:row>3</xdr:row>
      <xdr:rowOff>228600</xdr:rowOff>
    </xdr:to>
    <xdr:pic>
      <xdr:nvPicPr>
        <xdr:cNvPr id="21" name="Control 20">
          <a:extLst>
            <a:ext uri="{FF2B5EF4-FFF2-40B4-BE49-F238E27FC236}">
              <a16:creationId xmlns:a16="http://schemas.microsoft.com/office/drawing/2014/main" id="{22CE369B-F370-094C-F378-09D380F10F2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342900</xdr:colOff>
      <xdr:row>3</xdr:row>
      <xdr:rowOff>228600</xdr:rowOff>
    </xdr:to>
    <xdr:pic>
      <xdr:nvPicPr>
        <xdr:cNvPr id="22" name="Control 21">
          <a:extLst>
            <a:ext uri="{FF2B5EF4-FFF2-40B4-BE49-F238E27FC236}">
              <a16:creationId xmlns:a16="http://schemas.microsoft.com/office/drawing/2014/main" id="{9A546569-1175-EAFE-C9F3-2CB9D63129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342900</xdr:colOff>
      <xdr:row>3</xdr:row>
      <xdr:rowOff>228600</xdr:rowOff>
    </xdr:to>
    <xdr:pic>
      <xdr:nvPicPr>
        <xdr:cNvPr id="23" name="Control 22">
          <a:extLst>
            <a:ext uri="{FF2B5EF4-FFF2-40B4-BE49-F238E27FC236}">
              <a16:creationId xmlns:a16="http://schemas.microsoft.com/office/drawing/2014/main" id="{D2388FC9-B805-9F5F-CE8D-F856AF7FDD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342900</xdr:colOff>
      <xdr:row>3</xdr:row>
      <xdr:rowOff>228600</xdr:rowOff>
    </xdr:to>
    <xdr:pic>
      <xdr:nvPicPr>
        <xdr:cNvPr id="24" name="Control 23">
          <a:extLst>
            <a:ext uri="{FF2B5EF4-FFF2-40B4-BE49-F238E27FC236}">
              <a16:creationId xmlns:a16="http://schemas.microsoft.com/office/drawing/2014/main" id="{9FEA886F-36EA-79CB-1497-3BDD58EF00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342900</xdr:colOff>
      <xdr:row>3</xdr:row>
      <xdr:rowOff>228600</xdr:rowOff>
    </xdr:to>
    <xdr:pic>
      <xdr:nvPicPr>
        <xdr:cNvPr id="25" name="Control 24">
          <a:extLst>
            <a:ext uri="{FF2B5EF4-FFF2-40B4-BE49-F238E27FC236}">
              <a16:creationId xmlns:a16="http://schemas.microsoft.com/office/drawing/2014/main" id="{8A85ADE9-3B69-6384-21E0-1A8BA7DF16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342900</xdr:colOff>
      <xdr:row>3</xdr:row>
      <xdr:rowOff>228600</xdr:rowOff>
    </xdr:to>
    <xdr:pic>
      <xdr:nvPicPr>
        <xdr:cNvPr id="26" name="Control 25">
          <a:extLst>
            <a:ext uri="{FF2B5EF4-FFF2-40B4-BE49-F238E27FC236}">
              <a16:creationId xmlns:a16="http://schemas.microsoft.com/office/drawing/2014/main" id="{C9418B09-DA49-405A-DEAF-5B144D64B9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342900</xdr:colOff>
      <xdr:row>3</xdr:row>
      <xdr:rowOff>228600</xdr:rowOff>
    </xdr:to>
    <xdr:pic>
      <xdr:nvPicPr>
        <xdr:cNvPr id="27" name="Control 26">
          <a:extLst>
            <a:ext uri="{FF2B5EF4-FFF2-40B4-BE49-F238E27FC236}">
              <a16:creationId xmlns:a16="http://schemas.microsoft.com/office/drawing/2014/main" id="{77D58807-7E05-A6A7-AE49-6B9FE2A5638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342900</xdr:colOff>
      <xdr:row>3</xdr:row>
      <xdr:rowOff>228600</xdr:rowOff>
    </xdr:to>
    <xdr:pic>
      <xdr:nvPicPr>
        <xdr:cNvPr id="28" name="Control 27">
          <a:extLst>
            <a:ext uri="{FF2B5EF4-FFF2-40B4-BE49-F238E27FC236}">
              <a16:creationId xmlns:a16="http://schemas.microsoft.com/office/drawing/2014/main" id="{8E510970-2B8A-0CC8-6888-4BD505E8CB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342900</xdr:colOff>
      <xdr:row>4</xdr:row>
      <xdr:rowOff>228600</xdr:rowOff>
    </xdr:to>
    <xdr:pic>
      <xdr:nvPicPr>
        <xdr:cNvPr id="29" name="Control 28">
          <a:extLst>
            <a:ext uri="{FF2B5EF4-FFF2-40B4-BE49-F238E27FC236}">
              <a16:creationId xmlns:a16="http://schemas.microsoft.com/office/drawing/2014/main" id="{DA307450-BC2F-BEAD-9D96-BF5803E674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342900</xdr:colOff>
      <xdr:row>4</xdr:row>
      <xdr:rowOff>228600</xdr:rowOff>
    </xdr:to>
    <xdr:pic>
      <xdr:nvPicPr>
        <xdr:cNvPr id="30" name="Control 29">
          <a:extLst>
            <a:ext uri="{FF2B5EF4-FFF2-40B4-BE49-F238E27FC236}">
              <a16:creationId xmlns:a16="http://schemas.microsoft.com/office/drawing/2014/main" id="{511F1D3D-7DAC-06F3-6506-345880466A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342900</xdr:colOff>
      <xdr:row>4</xdr:row>
      <xdr:rowOff>228600</xdr:rowOff>
    </xdr:to>
    <xdr:pic>
      <xdr:nvPicPr>
        <xdr:cNvPr id="31" name="Control 30">
          <a:extLst>
            <a:ext uri="{FF2B5EF4-FFF2-40B4-BE49-F238E27FC236}">
              <a16:creationId xmlns:a16="http://schemas.microsoft.com/office/drawing/2014/main" id="{7D70CADE-5857-E548-8336-582D2A7AB9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342900</xdr:colOff>
      <xdr:row>4</xdr:row>
      <xdr:rowOff>228600</xdr:rowOff>
    </xdr:to>
    <xdr:pic>
      <xdr:nvPicPr>
        <xdr:cNvPr id="32" name="Control 31">
          <a:extLst>
            <a:ext uri="{FF2B5EF4-FFF2-40B4-BE49-F238E27FC236}">
              <a16:creationId xmlns:a16="http://schemas.microsoft.com/office/drawing/2014/main" id="{3D1523CF-48FC-C021-FDD2-DCF39D70EA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342900</xdr:colOff>
      <xdr:row>4</xdr:row>
      <xdr:rowOff>228600</xdr:rowOff>
    </xdr:to>
    <xdr:pic>
      <xdr:nvPicPr>
        <xdr:cNvPr id="33" name="Control 32">
          <a:extLst>
            <a:ext uri="{FF2B5EF4-FFF2-40B4-BE49-F238E27FC236}">
              <a16:creationId xmlns:a16="http://schemas.microsoft.com/office/drawing/2014/main" id="{23A5C4BE-D770-563A-A830-65DEB5C903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342900</xdr:colOff>
      <xdr:row>4</xdr:row>
      <xdr:rowOff>228600</xdr:rowOff>
    </xdr:to>
    <xdr:pic>
      <xdr:nvPicPr>
        <xdr:cNvPr id="34" name="Control 33">
          <a:extLst>
            <a:ext uri="{FF2B5EF4-FFF2-40B4-BE49-F238E27FC236}">
              <a16:creationId xmlns:a16="http://schemas.microsoft.com/office/drawing/2014/main" id="{290FD5F4-E7C7-C1FC-949D-F71A656B20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342900</xdr:colOff>
      <xdr:row>4</xdr:row>
      <xdr:rowOff>228600</xdr:rowOff>
    </xdr:to>
    <xdr:pic>
      <xdr:nvPicPr>
        <xdr:cNvPr id="35" name="Control 34">
          <a:extLst>
            <a:ext uri="{FF2B5EF4-FFF2-40B4-BE49-F238E27FC236}">
              <a16:creationId xmlns:a16="http://schemas.microsoft.com/office/drawing/2014/main" id="{153DC9A5-EB8F-3B96-A7AB-3D5E366FD0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342900</xdr:colOff>
      <xdr:row>4</xdr:row>
      <xdr:rowOff>228600</xdr:rowOff>
    </xdr:to>
    <xdr:pic>
      <xdr:nvPicPr>
        <xdr:cNvPr id="36" name="Control 35">
          <a:extLst>
            <a:ext uri="{FF2B5EF4-FFF2-40B4-BE49-F238E27FC236}">
              <a16:creationId xmlns:a16="http://schemas.microsoft.com/office/drawing/2014/main" id="{CAB22050-4199-8D30-A7F5-A2191B0CCF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342900</xdr:colOff>
      <xdr:row>4</xdr:row>
      <xdr:rowOff>228600</xdr:rowOff>
    </xdr:to>
    <xdr:pic>
      <xdr:nvPicPr>
        <xdr:cNvPr id="37" name="Control 36">
          <a:extLst>
            <a:ext uri="{FF2B5EF4-FFF2-40B4-BE49-F238E27FC236}">
              <a16:creationId xmlns:a16="http://schemas.microsoft.com/office/drawing/2014/main" id="{200A064F-BA15-0A8E-2019-ED75A3E517B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342900</xdr:colOff>
      <xdr:row>5</xdr:row>
      <xdr:rowOff>228600</xdr:rowOff>
    </xdr:to>
    <xdr:pic>
      <xdr:nvPicPr>
        <xdr:cNvPr id="38" name="Control 37">
          <a:extLst>
            <a:ext uri="{FF2B5EF4-FFF2-40B4-BE49-F238E27FC236}">
              <a16:creationId xmlns:a16="http://schemas.microsoft.com/office/drawing/2014/main" id="{33E40BE9-E888-327F-9AE3-3F9C76185B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342900</xdr:colOff>
      <xdr:row>5</xdr:row>
      <xdr:rowOff>228600</xdr:rowOff>
    </xdr:to>
    <xdr:pic>
      <xdr:nvPicPr>
        <xdr:cNvPr id="39" name="Control 38">
          <a:extLst>
            <a:ext uri="{FF2B5EF4-FFF2-40B4-BE49-F238E27FC236}">
              <a16:creationId xmlns:a16="http://schemas.microsoft.com/office/drawing/2014/main" id="{57296CE2-5A40-922D-627E-111E813B23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342900</xdr:colOff>
      <xdr:row>5</xdr:row>
      <xdr:rowOff>228600</xdr:rowOff>
    </xdr:to>
    <xdr:pic>
      <xdr:nvPicPr>
        <xdr:cNvPr id="40" name="Control 39">
          <a:extLst>
            <a:ext uri="{FF2B5EF4-FFF2-40B4-BE49-F238E27FC236}">
              <a16:creationId xmlns:a16="http://schemas.microsoft.com/office/drawing/2014/main" id="{A4918230-4C2C-2060-FDB6-C98F78B218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342900</xdr:colOff>
      <xdr:row>5</xdr:row>
      <xdr:rowOff>228600</xdr:rowOff>
    </xdr:to>
    <xdr:pic>
      <xdr:nvPicPr>
        <xdr:cNvPr id="41" name="Control 40">
          <a:extLst>
            <a:ext uri="{FF2B5EF4-FFF2-40B4-BE49-F238E27FC236}">
              <a16:creationId xmlns:a16="http://schemas.microsoft.com/office/drawing/2014/main" id="{7DADB74C-CDCE-1708-E74B-CE10AC1C056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342900</xdr:colOff>
      <xdr:row>5</xdr:row>
      <xdr:rowOff>228600</xdr:rowOff>
    </xdr:to>
    <xdr:pic>
      <xdr:nvPicPr>
        <xdr:cNvPr id="42" name="Control 41">
          <a:extLst>
            <a:ext uri="{FF2B5EF4-FFF2-40B4-BE49-F238E27FC236}">
              <a16:creationId xmlns:a16="http://schemas.microsoft.com/office/drawing/2014/main" id="{5B4FC070-C494-CDD4-8D70-3454E67CE3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342900</xdr:colOff>
      <xdr:row>5</xdr:row>
      <xdr:rowOff>228600</xdr:rowOff>
    </xdr:to>
    <xdr:pic>
      <xdr:nvPicPr>
        <xdr:cNvPr id="43" name="Control 42">
          <a:extLst>
            <a:ext uri="{FF2B5EF4-FFF2-40B4-BE49-F238E27FC236}">
              <a16:creationId xmlns:a16="http://schemas.microsoft.com/office/drawing/2014/main" id="{F870CDB8-5667-BC61-A3F5-C8E6279E4E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342900</xdr:colOff>
      <xdr:row>5</xdr:row>
      <xdr:rowOff>228600</xdr:rowOff>
    </xdr:to>
    <xdr:pic>
      <xdr:nvPicPr>
        <xdr:cNvPr id="44" name="Control 43">
          <a:extLst>
            <a:ext uri="{FF2B5EF4-FFF2-40B4-BE49-F238E27FC236}">
              <a16:creationId xmlns:a16="http://schemas.microsoft.com/office/drawing/2014/main" id="{23BC15DA-B027-46F1-161A-6B30146500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342900</xdr:colOff>
      <xdr:row>5</xdr:row>
      <xdr:rowOff>228600</xdr:rowOff>
    </xdr:to>
    <xdr:pic>
      <xdr:nvPicPr>
        <xdr:cNvPr id="45" name="Control 44">
          <a:extLst>
            <a:ext uri="{FF2B5EF4-FFF2-40B4-BE49-F238E27FC236}">
              <a16:creationId xmlns:a16="http://schemas.microsoft.com/office/drawing/2014/main" id="{C92B3415-4074-9077-1B53-CC84B839A6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342900</xdr:colOff>
      <xdr:row>5</xdr:row>
      <xdr:rowOff>228600</xdr:rowOff>
    </xdr:to>
    <xdr:pic>
      <xdr:nvPicPr>
        <xdr:cNvPr id="46" name="Control 45">
          <a:extLst>
            <a:ext uri="{FF2B5EF4-FFF2-40B4-BE49-F238E27FC236}">
              <a16:creationId xmlns:a16="http://schemas.microsoft.com/office/drawing/2014/main" id="{C7502ABC-2FCE-0B57-644B-BF5E384E4A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342900</xdr:colOff>
      <xdr:row>6</xdr:row>
      <xdr:rowOff>228600</xdr:rowOff>
    </xdr:to>
    <xdr:pic>
      <xdr:nvPicPr>
        <xdr:cNvPr id="47" name="Control 46">
          <a:extLst>
            <a:ext uri="{FF2B5EF4-FFF2-40B4-BE49-F238E27FC236}">
              <a16:creationId xmlns:a16="http://schemas.microsoft.com/office/drawing/2014/main" id="{530B6849-17A9-D792-AA96-7B1DA9C20B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342900</xdr:colOff>
      <xdr:row>6</xdr:row>
      <xdr:rowOff>228600</xdr:rowOff>
    </xdr:to>
    <xdr:pic>
      <xdr:nvPicPr>
        <xdr:cNvPr id="48" name="Control 47">
          <a:extLst>
            <a:ext uri="{FF2B5EF4-FFF2-40B4-BE49-F238E27FC236}">
              <a16:creationId xmlns:a16="http://schemas.microsoft.com/office/drawing/2014/main" id="{D807C579-A28D-10C2-79A8-579620C708C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342900</xdr:colOff>
      <xdr:row>6</xdr:row>
      <xdr:rowOff>228600</xdr:rowOff>
    </xdr:to>
    <xdr:pic>
      <xdr:nvPicPr>
        <xdr:cNvPr id="49" name="Control 48">
          <a:extLst>
            <a:ext uri="{FF2B5EF4-FFF2-40B4-BE49-F238E27FC236}">
              <a16:creationId xmlns:a16="http://schemas.microsoft.com/office/drawing/2014/main" id="{2E2B02B1-C42F-CFED-90BE-C997108BF0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342900</xdr:colOff>
      <xdr:row>6</xdr:row>
      <xdr:rowOff>228600</xdr:rowOff>
    </xdr:to>
    <xdr:pic>
      <xdr:nvPicPr>
        <xdr:cNvPr id="50" name="Control 49">
          <a:extLst>
            <a:ext uri="{FF2B5EF4-FFF2-40B4-BE49-F238E27FC236}">
              <a16:creationId xmlns:a16="http://schemas.microsoft.com/office/drawing/2014/main" id="{E3B5314C-BAF0-CEB0-6EB6-F6A2519948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342900</xdr:colOff>
      <xdr:row>6</xdr:row>
      <xdr:rowOff>228600</xdr:rowOff>
    </xdr:to>
    <xdr:pic>
      <xdr:nvPicPr>
        <xdr:cNvPr id="51" name="Control 50">
          <a:extLst>
            <a:ext uri="{FF2B5EF4-FFF2-40B4-BE49-F238E27FC236}">
              <a16:creationId xmlns:a16="http://schemas.microsoft.com/office/drawing/2014/main" id="{E7980645-F16A-2D77-0E9B-194A8F201A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342900</xdr:colOff>
      <xdr:row>6</xdr:row>
      <xdr:rowOff>228600</xdr:rowOff>
    </xdr:to>
    <xdr:pic>
      <xdr:nvPicPr>
        <xdr:cNvPr id="52" name="Control 51">
          <a:extLst>
            <a:ext uri="{FF2B5EF4-FFF2-40B4-BE49-F238E27FC236}">
              <a16:creationId xmlns:a16="http://schemas.microsoft.com/office/drawing/2014/main" id="{7907CBE2-C330-11B9-1B3F-CDA0317A0B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342900</xdr:colOff>
      <xdr:row>6</xdr:row>
      <xdr:rowOff>228600</xdr:rowOff>
    </xdr:to>
    <xdr:pic>
      <xdr:nvPicPr>
        <xdr:cNvPr id="53" name="Control 52">
          <a:extLst>
            <a:ext uri="{FF2B5EF4-FFF2-40B4-BE49-F238E27FC236}">
              <a16:creationId xmlns:a16="http://schemas.microsoft.com/office/drawing/2014/main" id="{D9B0A923-90A0-D087-9824-5CB0D86059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342900</xdr:colOff>
      <xdr:row>6</xdr:row>
      <xdr:rowOff>228600</xdr:rowOff>
    </xdr:to>
    <xdr:pic>
      <xdr:nvPicPr>
        <xdr:cNvPr id="54" name="Control 53">
          <a:extLst>
            <a:ext uri="{FF2B5EF4-FFF2-40B4-BE49-F238E27FC236}">
              <a16:creationId xmlns:a16="http://schemas.microsoft.com/office/drawing/2014/main" id="{216C7B8B-7044-3E47-0D53-932283AB10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342900</xdr:colOff>
      <xdr:row>6</xdr:row>
      <xdr:rowOff>228600</xdr:rowOff>
    </xdr:to>
    <xdr:pic>
      <xdr:nvPicPr>
        <xdr:cNvPr id="55" name="Control 54">
          <a:extLst>
            <a:ext uri="{FF2B5EF4-FFF2-40B4-BE49-F238E27FC236}">
              <a16:creationId xmlns:a16="http://schemas.microsoft.com/office/drawing/2014/main" id="{A73AE8D0-5B9D-AC8B-12CD-0DDF9C7DC7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342900</xdr:colOff>
      <xdr:row>7</xdr:row>
      <xdr:rowOff>228600</xdr:rowOff>
    </xdr:to>
    <xdr:pic>
      <xdr:nvPicPr>
        <xdr:cNvPr id="56" name="Control 55">
          <a:extLst>
            <a:ext uri="{FF2B5EF4-FFF2-40B4-BE49-F238E27FC236}">
              <a16:creationId xmlns:a16="http://schemas.microsoft.com/office/drawing/2014/main" id="{517E9A7F-F9A8-795B-B925-32F848869C3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342900</xdr:colOff>
      <xdr:row>7</xdr:row>
      <xdr:rowOff>228600</xdr:rowOff>
    </xdr:to>
    <xdr:pic>
      <xdr:nvPicPr>
        <xdr:cNvPr id="57" name="Control 56">
          <a:extLst>
            <a:ext uri="{FF2B5EF4-FFF2-40B4-BE49-F238E27FC236}">
              <a16:creationId xmlns:a16="http://schemas.microsoft.com/office/drawing/2014/main" id="{A3613D44-FE0D-58BE-6422-A08DCC4FD3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342900</xdr:colOff>
      <xdr:row>7</xdr:row>
      <xdr:rowOff>228600</xdr:rowOff>
    </xdr:to>
    <xdr:pic>
      <xdr:nvPicPr>
        <xdr:cNvPr id="58" name="Control 57">
          <a:extLst>
            <a:ext uri="{FF2B5EF4-FFF2-40B4-BE49-F238E27FC236}">
              <a16:creationId xmlns:a16="http://schemas.microsoft.com/office/drawing/2014/main" id="{53931120-F6E2-CE6F-D472-611973B887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342900</xdr:colOff>
      <xdr:row>7</xdr:row>
      <xdr:rowOff>228600</xdr:rowOff>
    </xdr:to>
    <xdr:pic>
      <xdr:nvPicPr>
        <xdr:cNvPr id="59" name="Control 58">
          <a:extLst>
            <a:ext uri="{FF2B5EF4-FFF2-40B4-BE49-F238E27FC236}">
              <a16:creationId xmlns:a16="http://schemas.microsoft.com/office/drawing/2014/main" id="{2E0DAF8A-C79A-E56A-A9FC-13C424FAB0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342900</xdr:colOff>
      <xdr:row>7</xdr:row>
      <xdr:rowOff>228600</xdr:rowOff>
    </xdr:to>
    <xdr:pic>
      <xdr:nvPicPr>
        <xdr:cNvPr id="60" name="Control 59">
          <a:extLst>
            <a:ext uri="{FF2B5EF4-FFF2-40B4-BE49-F238E27FC236}">
              <a16:creationId xmlns:a16="http://schemas.microsoft.com/office/drawing/2014/main" id="{F8A6A58B-7148-9522-6058-C4B19D067D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342900</xdr:colOff>
      <xdr:row>7</xdr:row>
      <xdr:rowOff>228600</xdr:rowOff>
    </xdr:to>
    <xdr:pic>
      <xdr:nvPicPr>
        <xdr:cNvPr id="61" name="Control 60">
          <a:extLst>
            <a:ext uri="{FF2B5EF4-FFF2-40B4-BE49-F238E27FC236}">
              <a16:creationId xmlns:a16="http://schemas.microsoft.com/office/drawing/2014/main" id="{9B41D028-F409-796C-FD30-FEFE571BE6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342900</xdr:colOff>
      <xdr:row>7</xdr:row>
      <xdr:rowOff>228600</xdr:rowOff>
    </xdr:to>
    <xdr:pic>
      <xdr:nvPicPr>
        <xdr:cNvPr id="62" name="Control 61">
          <a:extLst>
            <a:ext uri="{FF2B5EF4-FFF2-40B4-BE49-F238E27FC236}">
              <a16:creationId xmlns:a16="http://schemas.microsoft.com/office/drawing/2014/main" id="{0029328F-9EAD-1D4F-8952-E3F16A7BA2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342900</xdr:colOff>
      <xdr:row>7</xdr:row>
      <xdr:rowOff>228600</xdr:rowOff>
    </xdr:to>
    <xdr:pic>
      <xdr:nvPicPr>
        <xdr:cNvPr id="63" name="Control 62">
          <a:extLst>
            <a:ext uri="{FF2B5EF4-FFF2-40B4-BE49-F238E27FC236}">
              <a16:creationId xmlns:a16="http://schemas.microsoft.com/office/drawing/2014/main" id="{B7DDDA42-B5DB-D03C-AAFD-38E4DAFA6A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342900</xdr:colOff>
      <xdr:row>7</xdr:row>
      <xdr:rowOff>228600</xdr:rowOff>
    </xdr:to>
    <xdr:pic>
      <xdr:nvPicPr>
        <xdr:cNvPr id="2048" name="Control 63">
          <a:extLst>
            <a:ext uri="{FF2B5EF4-FFF2-40B4-BE49-F238E27FC236}">
              <a16:creationId xmlns:a16="http://schemas.microsoft.com/office/drawing/2014/main" id="{6265A144-2F38-F2AE-DE33-5951F7F840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342900</xdr:colOff>
      <xdr:row>8</xdr:row>
      <xdr:rowOff>228600</xdr:rowOff>
    </xdr:to>
    <xdr:pic>
      <xdr:nvPicPr>
        <xdr:cNvPr id="2130" name="Control 64">
          <a:extLst>
            <a:ext uri="{FF2B5EF4-FFF2-40B4-BE49-F238E27FC236}">
              <a16:creationId xmlns:a16="http://schemas.microsoft.com/office/drawing/2014/main" id="{724C93D6-C163-AB2D-41A9-A71DB2AC84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342900</xdr:colOff>
      <xdr:row>8</xdr:row>
      <xdr:rowOff>228600</xdr:rowOff>
    </xdr:to>
    <xdr:pic>
      <xdr:nvPicPr>
        <xdr:cNvPr id="2131" name="Control 65">
          <a:extLst>
            <a:ext uri="{FF2B5EF4-FFF2-40B4-BE49-F238E27FC236}">
              <a16:creationId xmlns:a16="http://schemas.microsoft.com/office/drawing/2014/main" id="{3337053C-A2B3-215E-889C-374E630525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342900</xdr:colOff>
      <xdr:row>8</xdr:row>
      <xdr:rowOff>228600</xdr:rowOff>
    </xdr:to>
    <xdr:pic>
      <xdr:nvPicPr>
        <xdr:cNvPr id="2132" name="Control 66">
          <a:extLst>
            <a:ext uri="{FF2B5EF4-FFF2-40B4-BE49-F238E27FC236}">
              <a16:creationId xmlns:a16="http://schemas.microsoft.com/office/drawing/2014/main" id="{737A09DD-58B4-00A9-9C7C-96D4A78B08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342900</xdr:colOff>
      <xdr:row>8</xdr:row>
      <xdr:rowOff>228600</xdr:rowOff>
    </xdr:to>
    <xdr:pic>
      <xdr:nvPicPr>
        <xdr:cNvPr id="2133" name="Control 67">
          <a:extLst>
            <a:ext uri="{FF2B5EF4-FFF2-40B4-BE49-F238E27FC236}">
              <a16:creationId xmlns:a16="http://schemas.microsoft.com/office/drawing/2014/main" id="{C286AEEB-0C7F-D63B-CDB0-45B02F536E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342900</xdr:colOff>
      <xdr:row>8</xdr:row>
      <xdr:rowOff>228600</xdr:rowOff>
    </xdr:to>
    <xdr:pic>
      <xdr:nvPicPr>
        <xdr:cNvPr id="2134" name="Control 68">
          <a:extLst>
            <a:ext uri="{FF2B5EF4-FFF2-40B4-BE49-F238E27FC236}">
              <a16:creationId xmlns:a16="http://schemas.microsoft.com/office/drawing/2014/main" id="{39F86402-0187-D5E6-5E2B-20A690EAC79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342900</xdr:colOff>
      <xdr:row>8</xdr:row>
      <xdr:rowOff>228600</xdr:rowOff>
    </xdr:to>
    <xdr:pic>
      <xdr:nvPicPr>
        <xdr:cNvPr id="2135" name="Control 69">
          <a:extLst>
            <a:ext uri="{FF2B5EF4-FFF2-40B4-BE49-F238E27FC236}">
              <a16:creationId xmlns:a16="http://schemas.microsoft.com/office/drawing/2014/main" id="{A3BD96B2-B290-9CE3-8294-6DA7C8F3DE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342900</xdr:colOff>
      <xdr:row>8</xdr:row>
      <xdr:rowOff>228600</xdr:rowOff>
    </xdr:to>
    <xdr:pic>
      <xdr:nvPicPr>
        <xdr:cNvPr id="2136" name="Control 70">
          <a:extLst>
            <a:ext uri="{FF2B5EF4-FFF2-40B4-BE49-F238E27FC236}">
              <a16:creationId xmlns:a16="http://schemas.microsoft.com/office/drawing/2014/main" id="{F087B205-918D-4C3C-2D14-24FE83DF1C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342900</xdr:colOff>
      <xdr:row>8</xdr:row>
      <xdr:rowOff>228600</xdr:rowOff>
    </xdr:to>
    <xdr:pic>
      <xdr:nvPicPr>
        <xdr:cNvPr id="2137" name="Control 71">
          <a:extLst>
            <a:ext uri="{FF2B5EF4-FFF2-40B4-BE49-F238E27FC236}">
              <a16:creationId xmlns:a16="http://schemas.microsoft.com/office/drawing/2014/main" id="{4FCF979D-5D6F-4155-92C4-8BA8E4C9CD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342900</xdr:colOff>
      <xdr:row>8</xdr:row>
      <xdr:rowOff>228600</xdr:rowOff>
    </xdr:to>
    <xdr:pic>
      <xdr:nvPicPr>
        <xdr:cNvPr id="2138" name="Control 72">
          <a:extLst>
            <a:ext uri="{FF2B5EF4-FFF2-40B4-BE49-F238E27FC236}">
              <a16:creationId xmlns:a16="http://schemas.microsoft.com/office/drawing/2014/main" id="{8F46A248-33E5-067B-D8B3-37D202B68D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342900</xdr:colOff>
      <xdr:row>9</xdr:row>
      <xdr:rowOff>228600</xdr:rowOff>
    </xdr:to>
    <xdr:pic>
      <xdr:nvPicPr>
        <xdr:cNvPr id="2139" name="Control 73">
          <a:extLst>
            <a:ext uri="{FF2B5EF4-FFF2-40B4-BE49-F238E27FC236}">
              <a16:creationId xmlns:a16="http://schemas.microsoft.com/office/drawing/2014/main" id="{3726FF85-4BA6-C1FD-18EE-3EC0543AED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342900</xdr:colOff>
      <xdr:row>9</xdr:row>
      <xdr:rowOff>228600</xdr:rowOff>
    </xdr:to>
    <xdr:pic>
      <xdr:nvPicPr>
        <xdr:cNvPr id="2140" name="Control 74">
          <a:extLst>
            <a:ext uri="{FF2B5EF4-FFF2-40B4-BE49-F238E27FC236}">
              <a16:creationId xmlns:a16="http://schemas.microsoft.com/office/drawing/2014/main" id="{3DAAE102-95C0-24BB-C471-5C1CB02401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342900</xdr:colOff>
      <xdr:row>9</xdr:row>
      <xdr:rowOff>228600</xdr:rowOff>
    </xdr:to>
    <xdr:pic>
      <xdr:nvPicPr>
        <xdr:cNvPr id="2141" name="Control 75">
          <a:extLst>
            <a:ext uri="{FF2B5EF4-FFF2-40B4-BE49-F238E27FC236}">
              <a16:creationId xmlns:a16="http://schemas.microsoft.com/office/drawing/2014/main" id="{DF1FAF06-DC87-B38D-1ACD-5BD49292A0B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342900</xdr:colOff>
      <xdr:row>9</xdr:row>
      <xdr:rowOff>228600</xdr:rowOff>
    </xdr:to>
    <xdr:pic>
      <xdr:nvPicPr>
        <xdr:cNvPr id="2142" name="Control 76">
          <a:extLst>
            <a:ext uri="{FF2B5EF4-FFF2-40B4-BE49-F238E27FC236}">
              <a16:creationId xmlns:a16="http://schemas.microsoft.com/office/drawing/2014/main" id="{DB5E3D24-140C-6BA6-EA18-958A6F32E75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342900</xdr:colOff>
      <xdr:row>9</xdr:row>
      <xdr:rowOff>228600</xdr:rowOff>
    </xdr:to>
    <xdr:pic>
      <xdr:nvPicPr>
        <xdr:cNvPr id="2143" name="Control 77">
          <a:extLst>
            <a:ext uri="{FF2B5EF4-FFF2-40B4-BE49-F238E27FC236}">
              <a16:creationId xmlns:a16="http://schemas.microsoft.com/office/drawing/2014/main" id="{2E68DBA7-E67A-5274-0E16-42972BB9D90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342900</xdr:colOff>
      <xdr:row>9</xdr:row>
      <xdr:rowOff>228600</xdr:rowOff>
    </xdr:to>
    <xdr:pic>
      <xdr:nvPicPr>
        <xdr:cNvPr id="2144" name="Control 78">
          <a:extLst>
            <a:ext uri="{FF2B5EF4-FFF2-40B4-BE49-F238E27FC236}">
              <a16:creationId xmlns:a16="http://schemas.microsoft.com/office/drawing/2014/main" id="{F4D213B4-12EB-156E-346A-8A5244E6436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342900</xdr:colOff>
      <xdr:row>9</xdr:row>
      <xdr:rowOff>228600</xdr:rowOff>
    </xdr:to>
    <xdr:pic>
      <xdr:nvPicPr>
        <xdr:cNvPr id="2145" name="Control 79">
          <a:extLst>
            <a:ext uri="{FF2B5EF4-FFF2-40B4-BE49-F238E27FC236}">
              <a16:creationId xmlns:a16="http://schemas.microsoft.com/office/drawing/2014/main" id="{0BC42058-757D-F066-49FB-64F115B869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342900</xdr:colOff>
      <xdr:row>9</xdr:row>
      <xdr:rowOff>228600</xdr:rowOff>
    </xdr:to>
    <xdr:pic>
      <xdr:nvPicPr>
        <xdr:cNvPr id="2146" name="Control 80">
          <a:extLst>
            <a:ext uri="{FF2B5EF4-FFF2-40B4-BE49-F238E27FC236}">
              <a16:creationId xmlns:a16="http://schemas.microsoft.com/office/drawing/2014/main" id="{D308FCB1-5D13-E2A0-FFAA-4B76D8A5B1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342900</xdr:colOff>
      <xdr:row>9</xdr:row>
      <xdr:rowOff>228600</xdr:rowOff>
    </xdr:to>
    <xdr:pic>
      <xdr:nvPicPr>
        <xdr:cNvPr id="2147" name="Control 81">
          <a:extLst>
            <a:ext uri="{FF2B5EF4-FFF2-40B4-BE49-F238E27FC236}">
              <a16:creationId xmlns:a16="http://schemas.microsoft.com/office/drawing/2014/main" id="{07BB5A2D-1B3E-6158-C277-4DF5A768BD2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12B31A-2D89-0349-9ED6-0782EA575C06}" name="Table3" displayName="Table3" ref="O2:X13" totalsRowShown="0" headerRowDxfId="23" dataDxfId="24" headerRowBorderDxfId="35" tableBorderDxfId="36">
  <autoFilter ref="O2:X13" xr:uid="{C012B31A-2D89-0349-9ED6-0782EA575C06}"/>
  <tableColumns count="10">
    <tableColumn id="1" xr3:uid="{B80E1681-7E3C-6F4A-87B9-ADC0DA5255EF}" name="Column1" dataDxfId="34"/>
    <tableColumn id="2" xr3:uid="{BCECD3C8-4865-8444-83DD-D24ED6D5D91A}" name="Column2" dataDxfId="33"/>
    <tableColumn id="3" xr3:uid="{BD973B98-6097-1947-80E9-EB10AC27472E}" name="Column3" dataDxfId="32"/>
    <tableColumn id="4" xr3:uid="{BB710098-CFDB-D745-8BDC-DEDC6AF60A80}" name="Column4" dataDxfId="31"/>
    <tableColumn id="5" xr3:uid="{1C67E140-F90C-3B44-81F3-EFA4D95F0AAC}" name="Column5" dataDxfId="30"/>
    <tableColumn id="6" xr3:uid="{0FCC22ED-4BAA-0E4B-80A4-2DFDFDB0FB90}" name="Column6" dataDxfId="29"/>
    <tableColumn id="7" xr3:uid="{A60E8DCD-2BBF-B84A-8C2C-FED55163428A}" name="Column7" dataDxfId="28"/>
    <tableColumn id="8" xr3:uid="{3CEB9357-47E8-DB44-AC1B-CF22342638A5}" name="Column8" dataDxfId="27"/>
    <tableColumn id="9" xr3:uid="{C1DCFA86-02CD-5343-B36B-88E6716B8C83}" name="Column9" dataDxfId="26"/>
    <tableColumn id="10" xr3:uid="{EB2D97FB-B0C6-D84E-89FF-9FAC4966DAC6}" name="Column10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7D031E-D2D5-3C41-80DD-70AC7E289497}" name="Table4" displayName="Table4" ref="O14:X25" totalsRowShown="0" headerRowDxfId="9" dataDxfId="10" headerRowBorderDxfId="21" tableBorderDxfId="22">
  <autoFilter ref="O14:X25" xr:uid="{697D031E-D2D5-3C41-80DD-70AC7E289497}"/>
  <tableColumns count="10">
    <tableColumn id="1" xr3:uid="{4D2A63AA-D0BC-4542-988A-347240A30FF7}" name="Column1" dataDxfId="20"/>
    <tableColumn id="2" xr3:uid="{853642D1-46EA-9F4C-91D4-BD29DEE81CE6}" name="Column2" dataDxfId="19">
      <calculatedColumnFormula>IF(OR(B$2=O15,OR(B$3=O15,OR(B$4=O15,OR(B$5=O15,OR(B$6=O15,OR(B$7=O15,OR(B$8=O15,OR(B$9=O15,OR(B$10=O15))))))))),O15,0)</calculatedColumnFormula>
    </tableColumn>
    <tableColumn id="3" xr3:uid="{1128CD60-D854-E840-92EA-69620CC9173C}" name="Column3" dataDxfId="18"/>
    <tableColumn id="4" xr3:uid="{90DD6BBF-2090-7841-B4E7-DA4B31AAB68D}" name="Column4" dataDxfId="17"/>
    <tableColumn id="5" xr3:uid="{BE58BE82-5997-664A-8E69-98D5317B6ACC}" name="Column5" dataDxfId="16"/>
    <tableColumn id="6" xr3:uid="{3556C5D2-D063-4A42-9AD0-7E6C6A409FC8}" name="Column6" dataDxfId="15"/>
    <tableColumn id="7" xr3:uid="{32A1AF3B-3D3B-0A4F-BBAF-A8858574705A}" name="Column7" dataDxfId="14"/>
    <tableColumn id="8" xr3:uid="{2A56D5F5-5D11-594F-B22E-4E42B02F03B2}" name="Column8" dataDxfId="13"/>
    <tableColumn id="9" xr3:uid="{299D7ADD-1D19-4843-B1DE-CC1B002EEEF4}" name="Column9" dataDxfId="12"/>
    <tableColumn id="10" xr3:uid="{E264EB7E-7165-6D47-A741-BDE42498085B}" name="Column10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D5A25B-5190-894A-8D09-A0C43A2F6CD0}" name="Table5" displayName="Table5" ref="AA14:AK25" totalsRowShown="0" headerRowDxfId="3" tableBorderDxfId="8">
  <autoFilter ref="AA14:AK25" xr:uid="{EBD5A25B-5190-894A-8D09-A0C43A2F6CD0}"/>
  <tableColumns count="11">
    <tableColumn id="1" xr3:uid="{89C42F6B-769D-D44D-B8E8-A8A63360B854}" name="Column1" dataDxfId="7"/>
    <tableColumn id="2" xr3:uid="{634EEA76-25FD-6741-A264-E7D1F9009C65}" name="Column2" dataDxfId="6"/>
    <tableColumn id="3" xr3:uid="{886DE4DF-CA84-0543-BFCC-55D856D10348}" name="Column3" dataDxfId="5"/>
    <tableColumn id="4" xr3:uid="{71725343-EB26-DA47-A27B-8C7CD2F4B74D}" name="Column4"/>
    <tableColumn id="5" xr3:uid="{25B2FE40-D014-6A4F-A1DD-78D26AC869A9}" name="Column5"/>
    <tableColumn id="6" xr3:uid="{4E287A6A-F62D-E444-BCCB-D8A2CC4EF343}" name="Column6"/>
    <tableColumn id="7" xr3:uid="{DF99ACCD-4C48-D940-9923-59E3A7414944}" name="Column7"/>
    <tableColumn id="8" xr3:uid="{23C4B600-05F0-1F4D-AA85-F60E13833547}" name="Column8"/>
    <tableColumn id="9" xr3:uid="{C35B92A0-A667-BD42-9A31-AC777140A78F}" name="Column9"/>
    <tableColumn id="10" xr3:uid="{319A96A0-7921-A44A-B0E1-3BF88F3FA418}" name="Column10"/>
    <tableColumn id="11" xr3:uid="{4F4BA26F-3366-E246-8A20-98B43F68C163}" name="Column11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0C20E-A1A6-4C12-8AD2-09C21B0EABEB}" name="Table1" displayName="Table1" ref="B2:E25" totalsRowShown="0" headerRowBorderDxfId="41" tableBorderDxfId="40">
  <autoFilter ref="B2:E25" xr:uid="{26C0C20E-A1A6-4C12-8AD2-09C21B0EABEB}"/>
  <sortState xmlns:xlrd2="http://schemas.microsoft.com/office/spreadsheetml/2017/richdata2" ref="B3:E25">
    <sortCondition ref="B2:B25"/>
  </sortState>
  <tableColumns count="4">
    <tableColumn id="1" xr3:uid="{F39DA380-DD81-4AE8-ACB6-6F59F61BBBDE}" name="First Name"/>
    <tableColumn id="2" xr3:uid="{B4B47773-565E-4C2B-B092-302AB90602F1}" name="Last Name" dataDxfId="39"/>
    <tableColumn id="3" xr3:uid="{B6815033-E949-4F63-B814-5BC11339D097}" name="Email Domain" dataDxfId="38"/>
    <tableColumn id="4" xr3:uid="{20AE6B75-213A-483B-B72B-01643742A591}" name="Work Email Address" dataDxfId="37">
      <calculatedColumnFormula>_xlfn.CONCAT(LEFT(B3),C3,"@",D3,".com")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1C63-7EED-4CA3-B286-8C7687E18C52}">
  <sheetPr codeName="Sheet1"/>
  <dimension ref="A1:AM25"/>
  <sheetViews>
    <sheetView zoomScale="82" workbookViewId="0">
      <selection activeCell="L17" sqref="L17"/>
    </sheetView>
  </sheetViews>
  <sheetFormatPr baseColWidth="10" defaultColWidth="8.83203125" defaultRowHeight="15" x14ac:dyDescent="0.2"/>
  <cols>
    <col min="2" max="10" width="5.6640625" customWidth="1"/>
    <col min="11" max="11" width="6.33203125" customWidth="1"/>
    <col min="12" max="12" width="6.6640625" customWidth="1"/>
    <col min="13" max="13" width="6" customWidth="1"/>
    <col min="14" max="14" width="4.1640625" customWidth="1"/>
    <col min="15" max="24" width="6.83203125" customWidth="1"/>
    <col min="26" max="26" width="12" customWidth="1"/>
    <col min="27" max="37" width="6.83203125" customWidth="1"/>
  </cols>
  <sheetData>
    <row r="1" spans="1:39" ht="16" thickBot="1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s="69" t="s">
        <v>1</v>
      </c>
      <c r="L1" s="70" t="s">
        <v>32</v>
      </c>
      <c r="M1" s="71" t="s">
        <v>33</v>
      </c>
    </row>
    <row r="2" spans="1:39" ht="23" customHeight="1" thickBot="1" x14ac:dyDescent="0.3">
      <c r="A2" t="s">
        <v>21</v>
      </c>
      <c r="B2" s="37">
        <v>1</v>
      </c>
      <c r="C2" s="38">
        <v>9</v>
      </c>
      <c r="D2" s="39"/>
      <c r="E2" s="40">
        <v>7</v>
      </c>
      <c r="F2" s="41"/>
      <c r="G2" s="42"/>
      <c r="H2" s="43"/>
      <c r="I2" s="38">
        <v>3</v>
      </c>
      <c r="J2" s="39"/>
      <c r="K2" s="3">
        <f>SUM(B2:J2)</f>
        <v>20</v>
      </c>
      <c r="L2" s="11">
        <f>45-K2</f>
        <v>25</v>
      </c>
      <c r="M2" s="12">
        <f>COUNTBLANK(B2:J2)</f>
        <v>5</v>
      </c>
      <c r="O2" s="132" t="s">
        <v>94</v>
      </c>
      <c r="P2" s="132" t="s">
        <v>95</v>
      </c>
      <c r="Q2" s="132" t="s">
        <v>96</v>
      </c>
      <c r="R2" s="132" t="s">
        <v>97</v>
      </c>
      <c r="S2" s="132" t="s">
        <v>98</v>
      </c>
      <c r="T2" s="132" t="s">
        <v>99</v>
      </c>
      <c r="U2" s="132" t="s">
        <v>100</v>
      </c>
      <c r="V2" s="132" t="s">
        <v>101</v>
      </c>
      <c r="W2" s="132" t="s">
        <v>102</v>
      </c>
      <c r="X2" s="132" t="s">
        <v>103</v>
      </c>
      <c r="AA2" t="s">
        <v>49</v>
      </c>
    </row>
    <row r="3" spans="1:39" ht="23" customHeight="1" thickBot="1" x14ac:dyDescent="0.3">
      <c r="A3" t="s">
        <v>22</v>
      </c>
      <c r="B3" s="44"/>
      <c r="C3" s="45">
        <v>3</v>
      </c>
      <c r="D3" s="46"/>
      <c r="E3" s="47"/>
      <c r="F3" s="48">
        <v>2</v>
      </c>
      <c r="G3" s="49"/>
      <c r="H3" s="50"/>
      <c r="I3" s="45"/>
      <c r="J3" s="46">
        <v>7</v>
      </c>
      <c r="K3" s="13">
        <f>SUM(B3:J3)</f>
        <v>12</v>
      </c>
      <c r="L3">
        <f t="shared" ref="L3:L10" si="0">45-K3</f>
        <v>33</v>
      </c>
      <c r="M3" s="14">
        <f t="shared" ref="M3:M10" si="1">COUNTBLANK(B3:J3)</f>
        <v>6</v>
      </c>
      <c r="O3" s="132" t="s">
        <v>30</v>
      </c>
      <c r="P3" s="132"/>
      <c r="Q3" s="132"/>
      <c r="R3" s="132"/>
      <c r="S3" s="132"/>
      <c r="T3" s="132"/>
      <c r="U3" s="132"/>
      <c r="V3" s="132"/>
      <c r="W3" s="132"/>
      <c r="X3" s="132"/>
      <c r="AA3" t="s">
        <v>34</v>
      </c>
      <c r="AB3" t="s">
        <v>35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H3" t="s">
        <v>41</v>
      </c>
      <c r="AI3" t="s">
        <v>42</v>
      </c>
    </row>
    <row r="4" spans="1:39" ht="23" customHeight="1" thickBot="1" x14ac:dyDescent="0.3">
      <c r="A4" t="s">
        <v>23</v>
      </c>
      <c r="B4" s="51">
        <v>2</v>
      </c>
      <c r="C4" s="52"/>
      <c r="D4" s="53">
        <v>5</v>
      </c>
      <c r="E4" s="54">
        <v>9</v>
      </c>
      <c r="F4" s="55"/>
      <c r="G4" s="56">
        <v>3</v>
      </c>
      <c r="H4" s="57"/>
      <c r="I4" s="58"/>
      <c r="J4" s="59"/>
      <c r="K4" s="13">
        <f t="shared" ref="K4:K10" si="2">SUM(B4:J4)</f>
        <v>19</v>
      </c>
      <c r="L4">
        <f t="shared" si="0"/>
        <v>26</v>
      </c>
      <c r="M4" s="14">
        <f t="shared" si="1"/>
        <v>5</v>
      </c>
      <c r="O4" s="1"/>
      <c r="P4" s="30">
        <v>1</v>
      </c>
      <c r="Q4" s="31">
        <v>2</v>
      </c>
      <c r="R4" s="31">
        <v>3</v>
      </c>
      <c r="S4" s="31">
        <v>4</v>
      </c>
      <c r="T4" s="31">
        <v>5</v>
      </c>
      <c r="U4" s="31">
        <v>6</v>
      </c>
      <c r="V4" s="31">
        <v>7</v>
      </c>
      <c r="W4" s="31">
        <v>8</v>
      </c>
      <c r="X4" s="32">
        <v>9</v>
      </c>
      <c r="Z4" s="84" t="s">
        <v>21</v>
      </c>
      <c r="AA4" s="124"/>
      <c r="AB4" s="125"/>
      <c r="AC4" s="126"/>
      <c r="AD4" s="125"/>
      <c r="AE4" s="125"/>
      <c r="AF4" s="125"/>
      <c r="AG4" s="124"/>
      <c r="AH4" s="125"/>
      <c r="AI4" s="126"/>
      <c r="AM4" t="str">
        <f>_xlfn.CONCAT(B2:B10)</f>
        <v>1268</v>
      </c>
    </row>
    <row r="5" spans="1:39" ht="23" customHeight="1" x14ac:dyDescent="0.25">
      <c r="A5" t="s">
        <v>24</v>
      </c>
      <c r="B5" s="40"/>
      <c r="C5" s="41"/>
      <c r="D5" s="42">
        <v>3</v>
      </c>
      <c r="E5" s="60"/>
      <c r="F5" s="61"/>
      <c r="G5" s="62">
        <v>2</v>
      </c>
      <c r="H5" s="40"/>
      <c r="I5" s="41"/>
      <c r="J5" s="42">
        <v>4</v>
      </c>
      <c r="K5" s="13">
        <f t="shared" si="2"/>
        <v>9</v>
      </c>
      <c r="L5">
        <f t="shared" si="0"/>
        <v>36</v>
      </c>
      <c r="M5" s="14">
        <f t="shared" si="1"/>
        <v>6</v>
      </c>
      <c r="O5" s="29" t="s">
        <v>12</v>
      </c>
      <c r="P5" s="21">
        <f>IF(OR($B2=P$4,OR($C2=P$4,OR($D2=P$4,OR($E2=P$4,OR($F2=P$4,OR($G2=P$4,OR($H2=P$4,OR($I2=P$4,OR($J2=P$4))))))))),P4,0)</f>
        <v>1</v>
      </c>
      <c r="Q5" s="22">
        <f>IF(OR($B2=Q$4,OR($C2=Q$4,OR($D2=Q$4,OR($E2=Q$4,OR($F2=Q$4,OR($G2=Q$4,OR($H2=Q$4,OR($I2=Q$4,OR($J2=Q$4))))))))),Q4,0)</f>
        <v>0</v>
      </c>
      <c r="R5" s="22">
        <f>IF(OR($B2=R$4,OR($C2=R$4,OR($D2=R$4,OR($E2=R$4,OR($F2=R$4,OR($G2=R$4,OR($H2=R$4,OR($I2=R$4,OR($J2=R$4))))))))),R4,0)</f>
        <v>3</v>
      </c>
      <c r="S5" s="22">
        <f>IF(OR($B2=S$4,OR($C2=S$4,OR($D2=S$4,OR($E2=S$4,OR($F2=S$4,OR($G2=S$4,OR($H2=S$4,OR($I2=S$4,OR($J2=S$4))))))))),S4,0)</f>
        <v>0</v>
      </c>
      <c r="T5" s="22">
        <f>IF(OR($B2=T$4,OR($C2=T$4,OR($D2=T$4,OR($E2=T$4,OR($F2=T$4,OR($G2=T$4,OR($H2=T$4,OR($I2=T$4,OR($J2=T$4))))))))),T4,0)</f>
        <v>0</v>
      </c>
      <c r="U5" s="22">
        <f>IF(OR($B2=U$4,OR($C2=U$4,OR($D2=U$4,OR($E2=U$4,OR($F2=U$4,OR($G2=U$4,OR($H2=U$4,OR($I2=U$4,OR($J2=U$4))))))))),U4,0)</f>
        <v>0</v>
      </c>
      <c r="V5" s="22">
        <f>IF(OR($B2=V$4,OR($C2=V$4,OR($D2=V$4,OR($E2=V$4,OR($F2=V$4,OR($G2=V$4,OR($H2=V$4,OR($I2=V$4,OR($J2=V$4))))))))),V4,0)</f>
        <v>7</v>
      </c>
      <c r="W5" s="22">
        <f>IF(OR($B2=W$4,OR($C2=W$4,OR($D2=W$4,OR($E2=W$4,OR($F2=W$4,OR($G2=W$4,OR($H2=W$4,OR($I2=W$4,OR($J2=W$4))))))))),W4,0)</f>
        <v>0</v>
      </c>
      <c r="X5" s="23">
        <f>IF(OR($B2=X$4,OR($C2=X$4,OR($D2=X$4,OR($E2=X$4,OR($F2=X$4,OR($G2=X$4,OR($H2=X$4,OR($I2=X$4,OR($J2=X$4))))))))),X4,0)</f>
        <v>9</v>
      </c>
      <c r="Z5" s="84" t="s">
        <v>22</v>
      </c>
      <c r="AA5" s="127"/>
      <c r="AB5" s="84"/>
      <c r="AC5" s="128"/>
      <c r="AD5" s="84"/>
      <c r="AE5" s="84"/>
      <c r="AF5" s="84"/>
      <c r="AG5" s="127"/>
      <c r="AH5" s="84"/>
      <c r="AI5" s="128"/>
    </row>
    <row r="6" spans="1:39" ht="23" customHeight="1" thickBot="1" x14ac:dyDescent="0.3">
      <c r="A6" t="s">
        <v>25</v>
      </c>
      <c r="B6" s="47"/>
      <c r="C6" s="48"/>
      <c r="D6" s="49">
        <v>4</v>
      </c>
      <c r="E6" s="50">
        <v>7</v>
      </c>
      <c r="F6" s="45"/>
      <c r="G6" s="63"/>
      <c r="H6" s="47">
        <v>2</v>
      </c>
      <c r="I6" s="48"/>
      <c r="J6" s="49"/>
      <c r="K6" s="13">
        <f t="shared" si="2"/>
        <v>13</v>
      </c>
      <c r="L6">
        <f t="shared" si="0"/>
        <v>32</v>
      </c>
      <c r="M6" s="14">
        <f t="shared" si="1"/>
        <v>6</v>
      </c>
      <c r="O6" s="29" t="s">
        <v>13</v>
      </c>
      <c r="P6" s="24">
        <f>IF(OR($B3=P$4,OR($C3=P$4,OR($D3=P$4,OR($E3=P$4,OR($F3=P$4,OR($G3=P$4,OR($H3=P$4,OR($I3=P$4,OR($J3=P$4))))))))),P4,0)</f>
        <v>0</v>
      </c>
      <c r="Q6" s="25">
        <f>IF(OR($B3=Q$4,OR($C3=Q$4,OR($D3=Q$4,OR($E3=Q$4,OR($F3=Q$4,OR($G3=Q$4,OR($H3=Q$4,OR($I3=Q$4,OR($J3=Q$4))))))))),Q4,0)</f>
        <v>2</v>
      </c>
      <c r="R6" s="25">
        <f>IF(OR($B3=R$4,OR($C3=R$4,OR($D3=R$4,OR($E3=R$4,OR($F3=R$4,OR($G3=R$4,OR($H3=R$4,OR($I3=R$4,OR($J3=R$4))))))))),R4,0)</f>
        <v>3</v>
      </c>
      <c r="S6" s="25">
        <f>IF(OR($B3=S$4,OR($C3=S$4,OR($D3=S$4,OR($E3=S$4,OR($F3=S$4,OR($G3=S$4,OR($H3=S$4,OR($I3=S$4,OR($J3=S$4))))))))),S4,0)</f>
        <v>0</v>
      </c>
      <c r="T6" s="25">
        <f>IF(OR($B3=T$4,OR($C3=T$4,OR($D3=T$4,OR($E3=T$4,OR($F3=T$4,OR($G3=T$4,OR($H3=T$4,OR($I3=T$4,OR($J3=T$4))))))))),T4,0)</f>
        <v>0</v>
      </c>
      <c r="U6" s="25">
        <f>IF(OR($B3=U$4,OR($C3=U$4,OR($D3=U$4,OR($E3=U$4,OR($F3=U$4,OR($G3=U$4,OR($H3=U$4,OR($I3=U$4,OR($J3=U$4))))))))),U4,0)</f>
        <v>0</v>
      </c>
      <c r="V6" s="25">
        <f>IF(OR($B3=V$4,OR($C3=V$4,OR($D3=V$4,OR($E3=V$4,OR($F3=V$4,OR($G3=V$4,OR($H3=V$4,OR($I3=V$4,OR($J3=V$4))))))))),V4,0)</f>
        <v>7</v>
      </c>
      <c r="W6" s="25">
        <f>IF(OR($B3=W$4,OR($C3=W$4,OR($D3=W$4,OR($E3=W$4,OR($F3=W$4,OR($G3=W$4,OR($H3=W$4,OR($I3=W$4,OR($J3=W$4))))))))),W4,0)</f>
        <v>0</v>
      </c>
      <c r="X6" s="26">
        <f>IF(OR($B3=X$4,OR($C3=X$4,OR($D3=X$4,OR($E3=X$4,OR($F3=X$4,OR($G3=X$4,OR($H3=X$4,OR($I3=X$4,OR($J3=X$4))))))))),X4,0)</f>
        <v>0</v>
      </c>
      <c r="Z6" s="84" t="s">
        <v>23</v>
      </c>
      <c r="AA6" s="129"/>
      <c r="AB6" s="130"/>
      <c r="AC6" s="131"/>
      <c r="AD6" s="84"/>
      <c r="AE6" s="84"/>
      <c r="AF6" s="84"/>
      <c r="AG6" s="129"/>
      <c r="AH6" s="130"/>
      <c r="AI6" s="131"/>
    </row>
    <row r="7" spans="1:39" ht="23" customHeight="1" thickBot="1" x14ac:dyDescent="0.3">
      <c r="A7" t="s">
        <v>26</v>
      </c>
      <c r="B7" s="54">
        <v>6</v>
      </c>
      <c r="C7" s="55"/>
      <c r="D7" s="56">
        <v>2</v>
      </c>
      <c r="E7" s="57"/>
      <c r="F7" s="58"/>
      <c r="G7" s="64">
        <v>9</v>
      </c>
      <c r="H7" s="54">
        <v>7</v>
      </c>
      <c r="I7" s="55"/>
      <c r="J7" s="56"/>
      <c r="K7" s="13">
        <f t="shared" si="2"/>
        <v>24</v>
      </c>
      <c r="L7">
        <f t="shared" si="0"/>
        <v>21</v>
      </c>
      <c r="M7" s="14">
        <f t="shared" si="1"/>
        <v>5</v>
      </c>
      <c r="O7" s="29" t="s">
        <v>14</v>
      </c>
      <c r="P7" s="24">
        <f>IF(OR($B4=P$4,OR($C4=P$4,OR($D4=P$4,OR($E4=P$4,OR($F4=P$4,OR($G4=P$4,OR($H4=P$4,OR($I4=P$4,OR($J4=P$4))))))))),P4,0)</f>
        <v>0</v>
      </c>
      <c r="Q7" s="25">
        <f>IF(OR($B4=Q$4,OR($C4=Q$4,OR($D4=Q$4,OR($E4=Q$4,OR($F4=Q$4,OR($G4=Q$4,OR($H4=Q$4,OR($I4=Q$4,OR($J4=Q$4))))))))),Q4,0)</f>
        <v>2</v>
      </c>
      <c r="R7" s="25">
        <f>IF(OR($B4=R$4,OR($C4=R$4,OR($D4=R$4,OR($E4=R$4,OR($F4=R$4,OR($G4=R$4,OR($H4=R$4,OR($I4=R$4,OR($J4=R$4))))))))),R4,0)</f>
        <v>3</v>
      </c>
      <c r="S7" s="25">
        <f>IF(OR($B4=S$4,OR($C4=S$4,OR($D4=S$4,OR($E4=S$4,OR($F4=S$4,OR($G4=S$4,OR($H4=S$4,OR($I4=S$4,OR($J4=S$4))))))))),S4,0)</f>
        <v>0</v>
      </c>
      <c r="T7" s="25">
        <f>IF(OR($B4=T$4,OR($C4=T$4,OR($D4=T$4,OR($E4=T$4,OR($F4=T$4,OR($G4=T$4,OR($H4=T$4,OR($I4=T$4,OR($J4=T$4))))))))),T4,0)</f>
        <v>5</v>
      </c>
      <c r="U7" s="25">
        <f>IF(OR($B4=U$4,OR($C4=U$4,OR($D4=U$4,OR($E4=U$4,OR($F4=U$4,OR($G4=U$4,OR($H4=U$4,OR($I4=U$4,OR($J4=U$4))))))))),U4,0)</f>
        <v>0</v>
      </c>
      <c r="V7" s="25">
        <f>IF(OR($B4=V$4,OR($C4=V$4,OR($D4=V$4,OR($E4=V$4,OR($F4=V$4,OR($G4=V$4,OR($H4=V$4,OR($I4=V$4,OR($J4=V$4))))))))),V4,0)</f>
        <v>0</v>
      </c>
      <c r="W7" s="25">
        <f>IF(OR($B4=W$4,OR($C4=W$4,OR($D4=W$4,OR($E4=W$4,OR($F4=W$4,OR($G4=W$4,OR($H4=W$4,OR($I4=W$4,OR($J4=W$4))))))))),W4,0)</f>
        <v>0</v>
      </c>
      <c r="X7" s="26">
        <f>IF(OR($B4=X$4,OR($C4=X$4,OR($D4=X$4,OR($E4=X$4,OR($F4=X$4,OR($G4=X$4,OR($H4=X$4,OR($I4=X$4,OR($J4=X$4))))))))),X4,0)</f>
        <v>9</v>
      </c>
      <c r="Z7" s="84" t="s">
        <v>24</v>
      </c>
      <c r="AA7" s="127"/>
      <c r="AB7" s="84"/>
      <c r="AC7" s="84"/>
      <c r="AD7" s="124"/>
      <c r="AE7" s="125"/>
      <c r="AF7" s="126"/>
      <c r="AG7" s="84"/>
      <c r="AH7" s="84"/>
      <c r="AI7" s="128"/>
    </row>
    <row r="8" spans="1:39" ht="23" customHeight="1" x14ac:dyDescent="0.25">
      <c r="A8" t="s">
        <v>27</v>
      </c>
      <c r="B8" s="65"/>
      <c r="C8" s="61">
        <v>2</v>
      </c>
      <c r="D8" s="62">
        <v>1</v>
      </c>
      <c r="E8" s="40"/>
      <c r="F8" s="41">
        <v>6</v>
      </c>
      <c r="G8" s="42"/>
      <c r="H8" s="60">
        <v>8</v>
      </c>
      <c r="I8" s="61"/>
      <c r="J8" s="66">
        <v>1</v>
      </c>
      <c r="K8" s="13">
        <f t="shared" si="2"/>
        <v>18</v>
      </c>
      <c r="L8">
        <f t="shared" si="0"/>
        <v>27</v>
      </c>
      <c r="M8" s="14">
        <f t="shared" si="1"/>
        <v>4</v>
      </c>
      <c r="O8" s="29" t="s">
        <v>15</v>
      </c>
      <c r="P8" s="24">
        <f>IF(OR($B5=P$4,OR($C5=P$4,OR($D5=P$4,OR($E5=P$4,OR($F5=P$4,OR($G5=P$4,OR($H5=P$4,OR($I5=P$4,OR($J5=P$4))))))))),P4,0)</f>
        <v>0</v>
      </c>
      <c r="Q8" s="25">
        <f>IF(OR($B5=Q$4,OR($C5=Q$4,OR($D5=Q$4,OR($E5=Q$4,OR($F5=Q$4,OR($G5=Q$4,OR($H5=Q$4,OR($I5=Q$4,OR($J5=Q$4))))))))),Q4,0)</f>
        <v>2</v>
      </c>
      <c r="R8" s="25">
        <f>IF(OR($B5=R$4,OR($C5=R$4,OR($D5=R$4,OR($E5=R$4,OR($F5=R$4,OR($G5=R$4,OR($H5=R$4,OR($I5=R$4,OR($J5=R$4))))))))),R4,0)</f>
        <v>3</v>
      </c>
      <c r="S8" s="25">
        <f>IF(OR($B5=S$4,OR($C5=S$4,OR($D5=S$4,OR($E5=S$4,OR($F5=S$4,OR($G5=S$4,OR($H5=S$4,OR($I5=S$4,OR($J5=S$4))))))))),S4,0)</f>
        <v>4</v>
      </c>
      <c r="T8" s="25">
        <f>IF(OR($B5=T$4,OR($C5=T$4,OR($D5=T$4,OR($E5=T$4,OR($F5=T$4,OR($G5=T$4,OR($H5=T$4,OR($I5=T$4,OR($J5=T$4))))))))),T4,0)</f>
        <v>0</v>
      </c>
      <c r="U8" s="25">
        <f>IF(OR($B5=U$4,OR($C5=U$4,OR($D5=U$4,OR($E5=U$4,OR($F5=U$4,OR($G5=U$4,OR($H5=U$4,OR($I5=U$4,OR($J5=U$4))))))))),U4,0)</f>
        <v>0</v>
      </c>
      <c r="V8" s="25">
        <f>IF(OR($B5=V$4,OR($C5=V$4,OR($D5=V$4,OR($E5=V$4,OR($F5=V$4,OR($G5=V$4,OR($H5=V$4,OR($I5=V$4,OR($J5=V$4))))))))),V4,0)</f>
        <v>0</v>
      </c>
      <c r="W8" s="25">
        <f>IF(OR($B5=W$4,OR($C5=W$4,OR($D5=W$4,OR($E5=W$4,OR($F5=W$4,OR($G5=W$4,OR($H5=W$4,OR($I5=W$4,OR($J5=W$4))))))))),W4,0)</f>
        <v>0</v>
      </c>
      <c r="X8" s="26">
        <f>IF(OR($B5=X$4,OR($C5=X$4,OR($D5=X$4,OR($E5=X$4,OR($F5=X$4,OR($G5=X$4,OR($H5=X$4,OR($I5=X$4,OR($J5=X$4))))))))),X4,0)</f>
        <v>0</v>
      </c>
      <c r="Z8" s="84" t="s">
        <v>25</v>
      </c>
      <c r="AA8" s="127"/>
      <c r="AB8" s="84"/>
      <c r="AC8" s="84"/>
      <c r="AD8" s="127"/>
      <c r="AE8" s="84"/>
      <c r="AF8" s="128"/>
      <c r="AG8" s="84"/>
      <c r="AH8" s="84"/>
      <c r="AI8" s="128"/>
    </row>
    <row r="9" spans="1:39" ht="23" customHeight="1" thickBot="1" x14ac:dyDescent="0.3">
      <c r="A9" t="s">
        <v>28</v>
      </c>
      <c r="B9" s="44">
        <v>8</v>
      </c>
      <c r="C9" s="45"/>
      <c r="D9" s="63"/>
      <c r="E9" s="47"/>
      <c r="F9" s="48">
        <v>9</v>
      </c>
      <c r="G9" s="49"/>
      <c r="H9" s="50"/>
      <c r="I9" s="45">
        <v>6</v>
      </c>
      <c r="J9" s="46"/>
      <c r="K9" s="13">
        <f t="shared" si="2"/>
        <v>23</v>
      </c>
      <c r="L9">
        <f t="shared" si="0"/>
        <v>22</v>
      </c>
      <c r="M9" s="14">
        <f t="shared" si="1"/>
        <v>6</v>
      </c>
      <c r="O9" s="29" t="s">
        <v>16</v>
      </c>
      <c r="P9" s="24">
        <f>IF(OR($B6=P$4,OR($C6=P$4,OR($D6=P$4,OR($E6=P$4,OR($F6=P$4,OR($G6=P$4,OR($H6=P$4,OR($I6=P$4,OR($J6=P$4))))))))),P4,0)</f>
        <v>0</v>
      </c>
      <c r="Q9" s="25">
        <f>IF(OR($B6=Q$4,OR($C6=Q$4,OR($D6=Q$4,OR($E6=Q$4,OR($F6=Q$4,OR($G6=Q$4,OR($H6=Q$4,OR($I6=Q$4,OR($J6=Q$4))))))))),Q4,0)</f>
        <v>2</v>
      </c>
      <c r="R9" s="25">
        <f>IF(OR($B6=R$4,OR($C6=R$4,OR($D6=R$4,OR($E6=R$4,OR($F6=R$4,OR($G6=R$4,OR($H6=R$4,OR($I6=R$4,OR($J6=R$4))))))))),R4,0)</f>
        <v>0</v>
      </c>
      <c r="S9" s="25">
        <f>IF(OR($B6=S$4,OR($C6=S$4,OR($D6=S$4,OR($E6=S$4,OR($F6=S$4,OR($G6=S$4,OR($H6=S$4,OR($I6=S$4,OR($J6=S$4))))))))),S4,0)</f>
        <v>4</v>
      </c>
      <c r="T9" s="25">
        <f>IF(OR($B6=T$4,OR($C6=T$4,OR($D6=T$4,OR($E6=T$4,OR($F6=T$4,OR($G6=T$4,OR($H6=T$4,OR($I6=T$4,OR($J6=T$4))))))))),T4,0)</f>
        <v>0</v>
      </c>
      <c r="U9" s="25">
        <f>IF(OR($B6=U$4,OR($C6=U$4,OR($D6=U$4,OR($E6=U$4,OR($F6=U$4,OR($G6=U$4,OR($H6=U$4,OR($I6=U$4,OR($J6=U$4))))))))),U4,0)</f>
        <v>0</v>
      </c>
      <c r="V9" s="25">
        <f>IF(OR($B6=V$4,OR($C6=V$4,OR($D6=V$4,OR($E6=V$4,OR($F6=V$4,OR($G6=V$4,OR($H6=V$4,OR($I6=V$4,OR($J6=V$4))))))))),V4,0)</f>
        <v>7</v>
      </c>
      <c r="W9" s="25">
        <f>IF(OR($B6=W$4,OR($C6=W$4,OR($D6=W$4,OR($E6=W$4,OR($F6=W$4,OR($G6=W$4,OR($H6=W$4,OR($I6=W$4,OR($J6=W$4))))))))),W4,0)</f>
        <v>0</v>
      </c>
      <c r="X9" s="26">
        <f>IF(OR($B6=X$4,OR($C6=X$4,OR($D6=X$4,OR($E6=X$4,OR($F6=X$4,OR($G6=X$4,OR($H6=X$4,OR($I6=X$4,OR($J6=X$4))))))))),X4,0)</f>
        <v>0</v>
      </c>
      <c r="Z9" s="84" t="s">
        <v>26</v>
      </c>
      <c r="AA9" s="127"/>
      <c r="AB9" s="84"/>
      <c r="AC9" s="84"/>
      <c r="AD9" s="129"/>
      <c r="AE9" s="130"/>
      <c r="AF9" s="131"/>
      <c r="AG9" s="84"/>
      <c r="AH9" s="84"/>
      <c r="AI9" s="128"/>
    </row>
    <row r="10" spans="1:39" ht="23" customHeight="1" thickBot="1" x14ac:dyDescent="0.3">
      <c r="A10" t="s">
        <v>29</v>
      </c>
      <c r="B10" s="51"/>
      <c r="C10" s="52"/>
      <c r="D10" s="67">
        <v>6</v>
      </c>
      <c r="E10" s="54"/>
      <c r="F10" s="55">
        <v>1</v>
      </c>
      <c r="G10" s="56">
        <v>8</v>
      </c>
      <c r="H10" s="68"/>
      <c r="I10" s="52"/>
      <c r="J10" s="53"/>
      <c r="K10" s="15">
        <f t="shared" si="2"/>
        <v>15</v>
      </c>
      <c r="L10" s="9">
        <f t="shared" si="0"/>
        <v>30</v>
      </c>
      <c r="M10" s="10">
        <f t="shared" si="1"/>
        <v>6</v>
      </c>
      <c r="O10" s="29" t="s">
        <v>17</v>
      </c>
      <c r="P10" s="24">
        <f>IF(OR($B7=P$4,OR($C7=P$4,OR($D7=P$4,OR($E7=P$4,OR($F7=P$4,OR($G7=P$4,OR($H7=P$4,OR($I7=P$4,OR($J7=P$4))))))))),P4,0)</f>
        <v>0</v>
      </c>
      <c r="Q10" s="25">
        <f>IF(OR($B7=Q$4,OR($C7=Q$4,OR($D7=Q$4,OR($E7=Q$4,OR($F7=Q$4,OR($G7=Q$4,OR($H7=Q$4,OR($I7=Q$4,OR($J7=Q$4))))))))),Q4,0)</f>
        <v>2</v>
      </c>
      <c r="R10" s="25">
        <f>IF(OR($B7=R$4,OR($C7=R$4,OR($D7=R$4,OR($E7=R$4,OR($F7=R$4,OR($G7=R$4,OR($H7=R$4,OR($I7=R$4,OR($J7=R$4))))))))),R4,0)</f>
        <v>0</v>
      </c>
      <c r="S10" s="25">
        <f>IF(OR($B7=S$4,OR($C7=S$4,OR($D7=S$4,OR($E7=S$4,OR($F7=S$4,OR($G7=S$4,OR($H7=S$4,OR($I7=S$4,OR($J7=S$4))))))))),S4,0)</f>
        <v>0</v>
      </c>
      <c r="T10" s="25">
        <f>IF(OR($B7=T$4,OR($C7=T$4,OR($D7=T$4,OR($E7=T$4,OR($F7=T$4,OR($G7=T$4,OR($H7=T$4,OR($I7=T$4,OR($J7=T$4))))))))),T4,0)</f>
        <v>0</v>
      </c>
      <c r="U10" s="25">
        <f>IF(OR($B7=U$4,OR($C7=U$4,OR($D7=U$4,OR($E7=U$4,OR($F7=U$4,OR($G7=U$4,OR($H7=U$4,OR($I7=U$4,OR($J7=U$4))))))))),U4,0)</f>
        <v>6</v>
      </c>
      <c r="V10" s="25">
        <f>IF(OR($B7=V$4,OR($C7=V$4,OR($D7=V$4,OR($E7=V$4,OR($F7=V$4,OR($G7=V$4,OR($H7=V$4,OR($I7=V$4,OR($J7=V$4))))))))),V4,0)</f>
        <v>7</v>
      </c>
      <c r="W10" s="25">
        <f>IF(OR($B7=W$4,OR($C7=W$4,OR($D7=W$4,OR($E7=W$4,OR($F7=W$4,OR($G7=W$4,OR($H7=W$4,OR($I7=W$4,OR($J7=W$4))))))))),W4,0)</f>
        <v>0</v>
      </c>
      <c r="X10" s="26">
        <f>IF(OR($B7=X$4,OR($C7=X$4,OR($D7=X$4,OR($E7=X$4,OR($F7=X$4,OR($G7=X$4,OR($H7=X$4,OR($I7=X$4,OR($J7=X$4))))))))),X4,0)</f>
        <v>9</v>
      </c>
      <c r="Z10" s="84" t="s">
        <v>27</v>
      </c>
      <c r="AA10" s="124"/>
      <c r="AB10" s="125"/>
      <c r="AC10" s="126"/>
      <c r="AD10" s="84"/>
      <c r="AE10" s="84"/>
      <c r="AF10" s="84"/>
      <c r="AG10" s="124"/>
      <c r="AH10" s="125"/>
      <c r="AI10" s="126"/>
    </row>
    <row r="11" spans="1:39" ht="20" customHeight="1" x14ac:dyDescent="0.25">
      <c r="A11" s="72" t="s">
        <v>1</v>
      </c>
      <c r="B11" s="3">
        <f>SUM(B2:B10)</f>
        <v>17</v>
      </c>
      <c r="C11" s="4">
        <f t="shared" ref="C11:J11" si="3">SUM(C2:C10)</f>
        <v>14</v>
      </c>
      <c r="D11" s="4">
        <f t="shared" si="3"/>
        <v>21</v>
      </c>
      <c r="E11" s="4">
        <f>SUM(E2:E10)</f>
        <v>23</v>
      </c>
      <c r="F11" s="4">
        <f t="shared" si="3"/>
        <v>18</v>
      </c>
      <c r="G11" s="4">
        <f t="shared" si="3"/>
        <v>22</v>
      </c>
      <c r="H11" s="4">
        <f t="shared" si="3"/>
        <v>17</v>
      </c>
      <c r="I11" s="4">
        <f t="shared" si="3"/>
        <v>9</v>
      </c>
      <c r="J11" s="5">
        <f t="shared" si="3"/>
        <v>12</v>
      </c>
      <c r="K11" s="2"/>
      <c r="O11" s="29" t="s">
        <v>18</v>
      </c>
      <c r="P11" s="24">
        <f>IF(OR($B8=P$4,OR($C8=P$4,OR($D8=P$4,OR($E8=P$4,OR($F8=P$4,OR($G8=P$4,OR($H8=P$4,OR($I8=P$4,OR($J8=P$4))))))))),P4,0)</f>
        <v>1</v>
      </c>
      <c r="Q11" s="25">
        <f>IF(OR($B8=Q$4,OR($C8=Q$4,OR($D8=Q$4,OR($E8=Q$4,OR($F8=Q$4,OR($G8=Q$4,OR($H8=Q$4,OR($I8=Q$4,OR($J8=Q$4))))))))),Q4,0)</f>
        <v>2</v>
      </c>
      <c r="R11" s="25">
        <f>IF(OR($B8=R$4,OR($C8=R$4,OR($D8=R$4,OR($E8=R$4,OR($F8=R$4,OR($G8=R$4,OR($H8=R$4,OR($I8=R$4,OR($J8=R$4))))))))),R4,0)</f>
        <v>0</v>
      </c>
      <c r="S11" s="25">
        <f>IF(OR($B8=S$4,OR($C8=S$4,OR($D8=S$4,OR($E8=S$4,OR($F8=S$4,OR($G8=S$4,OR($H8=S$4,OR($I8=S$4,OR($J8=S$4))))))))),S4,0)</f>
        <v>0</v>
      </c>
      <c r="T11" s="25">
        <f>IF(OR($B8=T$4,OR($C8=T$4,OR($D8=T$4,OR($E8=T$4,OR($F8=T$4,OR($G8=T$4,OR($H8=T$4,OR($I8=T$4,OR($J8=T$4))))))))),T4,0)</f>
        <v>0</v>
      </c>
      <c r="U11" s="25">
        <f>IF(OR($B8=U$4,OR($C8=U$4,OR($D8=U$4,OR($E8=U$4,OR($F8=U$4,OR($G8=U$4,OR($H8=U$4,OR($I8=U$4,OR($J8=U$4))))))))),U4,0)</f>
        <v>6</v>
      </c>
      <c r="V11" s="25">
        <f>IF(OR($B8=V$4,OR($C8=V$4,OR($D8=V$4,OR($E8=V$4,OR($F8=V$4,OR($G8=V$4,OR($H8=V$4,OR($I8=V$4,OR($J8=V$4))))))))),V4,0)</f>
        <v>0</v>
      </c>
      <c r="W11" s="25">
        <f>IF(OR($B8=W$4,OR($C8=W$4,OR($D8=W$4,OR($E8=W$4,OR($F8=W$4,OR($G8=W$4,OR($H8=W$4,OR($I8=W$4,OR($J8=W$4))))))))),W4,0)</f>
        <v>8</v>
      </c>
      <c r="X11" s="26">
        <f>IF(OR($B8=X$4,OR($C8=X$4,OR($D8=X$4,OR($E8=X$4,OR($F8=X$4,OR($G8=X$4,OR($H8=X$4,OR($I8=X$4,OR($J8=X$4))))))))),X4,0)</f>
        <v>0</v>
      </c>
      <c r="Z11" s="84" t="s">
        <v>28</v>
      </c>
      <c r="AA11" s="127"/>
      <c r="AB11" s="84"/>
      <c r="AC11" s="128"/>
      <c r="AD11" s="84"/>
      <c r="AE11" s="84"/>
      <c r="AF11" s="84"/>
      <c r="AG11" s="127"/>
      <c r="AH11" s="84"/>
      <c r="AI11" s="128"/>
    </row>
    <row r="12" spans="1:39" ht="20" customHeight="1" thickBot="1" x14ac:dyDescent="0.3">
      <c r="A12" s="73" t="s">
        <v>0</v>
      </c>
      <c r="B12" s="6">
        <f>45-B11</f>
        <v>28</v>
      </c>
      <c r="C12" s="2">
        <f t="shared" ref="C12:J12" si="4">45-C11</f>
        <v>31</v>
      </c>
      <c r="D12" s="2">
        <f t="shared" si="4"/>
        <v>24</v>
      </c>
      <c r="E12" s="2">
        <f t="shared" si="4"/>
        <v>22</v>
      </c>
      <c r="F12" s="2">
        <f t="shared" si="4"/>
        <v>27</v>
      </c>
      <c r="G12" s="2">
        <f t="shared" si="4"/>
        <v>23</v>
      </c>
      <c r="H12" s="2">
        <f t="shared" si="4"/>
        <v>28</v>
      </c>
      <c r="I12" s="2">
        <f t="shared" si="4"/>
        <v>36</v>
      </c>
      <c r="J12" s="7">
        <f t="shared" si="4"/>
        <v>33</v>
      </c>
      <c r="K12" s="2"/>
      <c r="O12" s="29" t="s">
        <v>19</v>
      </c>
      <c r="P12" s="24">
        <f>IF(OR($B9=P$4,OR($C9=P$4,OR($D9=P$4,OR($E9=P$4,OR($F9=P$4,OR($G9=P$4,OR($H9=P$4,OR($I9=P$4,OR($J9=P$4))))))))),P4,0)</f>
        <v>0</v>
      </c>
      <c r="Q12" s="25">
        <f>IF(OR($B9=Q$4,OR($C9=Q$4,OR($D9=Q$4,OR($E9=Q$4,OR($F9=Q$4,OR($G9=Q$4,OR($H9=Q$4,OR($I9=Q$4,OR($J9=Q$4))))))))),Q4,0)</f>
        <v>0</v>
      </c>
      <c r="R12" s="25">
        <f>IF(OR($B9=R$4,OR($C9=R$4,OR($D9=R$4,OR($E9=R$4,OR($F9=R$4,OR($G9=R$4,OR($H9=R$4,OR($I9=R$4,OR($J9=R$4))))))))),R4,0)</f>
        <v>0</v>
      </c>
      <c r="S12" s="25">
        <f>IF(OR($B9=S$4,OR($C9=S$4,OR($D9=S$4,OR($E9=S$4,OR($F9=S$4,OR($G9=S$4,OR($H9=S$4,OR($I9=S$4,OR($J9=S$4))))))))),S4,0)</f>
        <v>0</v>
      </c>
      <c r="T12" s="25">
        <f>IF(OR($B9=T$4,OR($C9=T$4,OR($D9=T$4,OR($E9=T$4,OR($F9=T$4,OR($G9=T$4,OR($H9=T$4,OR($I9=T$4,OR($J9=T$4))))))))),T4,0)</f>
        <v>0</v>
      </c>
      <c r="U12" s="25">
        <f>IF(OR($B9=U$4,OR($C9=U$4,OR($D9=U$4,OR($E9=U$4,OR($F9=U$4,OR($G9=U$4,OR($H9=U$4,OR($I9=U$4,OR($J9=U$4))))))))),U4,0)</f>
        <v>6</v>
      </c>
      <c r="V12" s="25">
        <f>IF(OR($B9=V$4,OR($C9=V$4,OR($D9=V$4,OR($E9=V$4,OR($F9=V$4,OR($G9=V$4,OR($H9=V$4,OR($I9=V$4,OR($J9=V$4))))))))),V4,0)</f>
        <v>0</v>
      </c>
      <c r="W12" s="25">
        <f>IF(OR($B9=W$4,OR($C9=W$4,OR($D9=W$4,OR($E9=W$4,OR($F9=W$4,OR($G9=W$4,OR($H9=W$4,OR($I9=W$4,OR($J9=W$4))))))))),W4,0)</f>
        <v>8</v>
      </c>
      <c r="X12" s="26">
        <f>IF(OR($B9=X$4,OR($C9=X$4,OR($D9=X$4,OR($E9=X$4,OR($F9=X$4,OR($G9=X$4,OR($H9=X$4,OR($I9=X$4,OR($J9=X$4))))))))),X4,0)</f>
        <v>9</v>
      </c>
      <c r="Z12" s="84" t="s">
        <v>29</v>
      </c>
      <c r="AA12" s="129"/>
      <c r="AB12" s="130"/>
      <c r="AC12" s="131"/>
      <c r="AD12" s="130"/>
      <c r="AE12" s="130"/>
      <c r="AF12" s="130"/>
      <c r="AG12" s="129"/>
      <c r="AH12" s="130"/>
      <c r="AI12" s="131"/>
    </row>
    <row r="13" spans="1:39" ht="20" thickBot="1" x14ac:dyDescent="0.3">
      <c r="A13" s="74" t="s">
        <v>11</v>
      </c>
      <c r="B13" s="8">
        <f>COUNTBLANK(B2:B10)</f>
        <v>5</v>
      </c>
      <c r="C13" s="9">
        <f t="shared" ref="C13:J13" si="5">COUNTBLANK(C2:C10)</f>
        <v>6</v>
      </c>
      <c r="D13" s="9">
        <f t="shared" si="5"/>
        <v>3</v>
      </c>
      <c r="E13" s="9">
        <f t="shared" si="5"/>
        <v>6</v>
      </c>
      <c r="F13" s="9">
        <f t="shared" si="5"/>
        <v>5</v>
      </c>
      <c r="G13" s="9">
        <f t="shared" si="5"/>
        <v>5</v>
      </c>
      <c r="H13" s="9">
        <f t="shared" si="5"/>
        <v>6</v>
      </c>
      <c r="I13" s="9">
        <f t="shared" si="5"/>
        <v>7</v>
      </c>
      <c r="J13" s="10">
        <f t="shared" si="5"/>
        <v>6</v>
      </c>
      <c r="O13" s="136" t="s">
        <v>20</v>
      </c>
      <c r="P13" s="134">
        <f>IF(OR($B10=P$4,OR($C10=P$4,OR($D10=P$4,OR($E10=P$4,OR($F10=P$4,OR($G10=P$4,OR($H10=P$4,OR($I10=P$4,OR($J10=P$4))))))))),P4,0)</f>
        <v>1</v>
      </c>
      <c r="Q13" s="135">
        <f>IF(OR($B10=Q$4,OR($C10=Q$4,OR($D10=Q$4,OR($E10=Q$4,OR($F10=Q$4,OR($G10=Q$4,OR($H10=Q$4,OR($I10=Q$4,OR($J10=Q$4))))))))),Q4,0)</f>
        <v>0</v>
      </c>
      <c r="R13" s="135">
        <f>IF(OR($B10=R$4,OR($C10=R$4,OR($D10=R$4,OR($E10=R$4,OR($F10=R$4,OR($G10=R$4,OR($H10=R$4,OR($I10=R$4,OR($J10=R$4))))))))),R4,0)</f>
        <v>0</v>
      </c>
      <c r="S13" s="135">
        <f>IF(OR($B10=S$4,OR($C10=S$4,OR($D10=S$4,OR($E10=S$4,OR($F10=S$4,OR($G10=S$4,OR($H10=S$4,OR($I10=S$4,OR($J10=S$4))))))))),S4,0)</f>
        <v>0</v>
      </c>
      <c r="T13" s="135">
        <f>IF(OR($B10=T$4,OR($C10=T$4,OR($D10=T$4,OR($E10=T$4,OR($F10=T$4,OR($G10=T$4,OR($H10=T$4,OR($I10=T$4,OR($J10=T$4))))))))),T4,0)</f>
        <v>0</v>
      </c>
      <c r="U13" s="135">
        <f>IF(OR($B10=U$4,OR($C10=U$4,OR($D10=U$4,OR($E10=U$4,OR($F10=U$4,OR($G10=U$4,OR($H10=U$4,OR($I10=U$4,OR($J10=U$4))))))))),U4,0)</f>
        <v>6</v>
      </c>
      <c r="V13" s="135">
        <f>IF(OR($B10=V$4,OR($C10=V$4,OR($D10=V$4,OR($E10=V$4,OR($F10=V$4,OR($G10=V$4,OR($H10=V$4,OR($I10=V$4,OR($J10=V$4))))))))),V4,0)</f>
        <v>0</v>
      </c>
      <c r="W13" s="135">
        <f>IF(OR($B10=W$4,OR($C10=W$4,OR($D10=W$4,OR($E10=W$4,OR($F10=W$4,OR($G10=W$4,OR($H10=W$4,OR($I10=W$4,OR($J10=W$4))))))))),W4,0)</f>
        <v>8</v>
      </c>
      <c r="X13" s="137">
        <f>IF(OR($B10=X$4,OR($C10=X$4,OR($D10=X$4,OR($E10=X$4,OR($F10=X$4,OR($G10=X$4,OR($H10=X$4,OR($I10=X$4,OR($J10=X$4))))))))),X4,0)</f>
        <v>0</v>
      </c>
    </row>
    <row r="14" spans="1:39" ht="22" thickBot="1" x14ac:dyDescent="0.3">
      <c r="A14" s="19"/>
      <c r="B14" s="11"/>
      <c r="C14" s="11"/>
      <c r="D14" s="11"/>
      <c r="E14" s="11"/>
      <c r="F14" s="11"/>
      <c r="G14" s="11"/>
      <c r="H14" s="11"/>
      <c r="I14" s="11"/>
      <c r="J14" s="12"/>
      <c r="O14" s="132" t="s">
        <v>94</v>
      </c>
      <c r="P14" s="132" t="s">
        <v>95</v>
      </c>
      <c r="Q14" s="132" t="s">
        <v>96</v>
      </c>
      <c r="R14" s="132" t="s">
        <v>97</v>
      </c>
      <c r="S14" s="132" t="s">
        <v>98</v>
      </c>
      <c r="T14" s="132" t="s">
        <v>99</v>
      </c>
      <c r="U14" s="132" t="s">
        <v>100</v>
      </c>
      <c r="V14" s="132" t="s">
        <v>101</v>
      </c>
      <c r="W14" s="132" t="s">
        <v>102</v>
      </c>
      <c r="X14" s="132" t="s">
        <v>103</v>
      </c>
      <c r="AA14" t="s">
        <v>94</v>
      </c>
      <c r="AB14" t="s">
        <v>95</v>
      </c>
      <c r="AC14" s="132" t="s">
        <v>96</v>
      </c>
      <c r="AD14" s="132" t="s">
        <v>97</v>
      </c>
      <c r="AE14" s="132" t="s">
        <v>98</v>
      </c>
      <c r="AF14" s="132" t="s">
        <v>99</v>
      </c>
      <c r="AG14" s="132" t="s">
        <v>100</v>
      </c>
      <c r="AH14" s="132" t="s">
        <v>101</v>
      </c>
      <c r="AI14" s="132" t="s">
        <v>102</v>
      </c>
      <c r="AJ14" s="132" t="s">
        <v>103</v>
      </c>
      <c r="AK14" s="132" t="s">
        <v>104</v>
      </c>
    </row>
    <row r="15" spans="1:39" ht="22" thickBot="1" x14ac:dyDescent="0.3">
      <c r="B15" s="19">
        <v>1</v>
      </c>
      <c r="C15" s="11">
        <v>2</v>
      </c>
      <c r="D15" s="12">
        <v>3</v>
      </c>
      <c r="E15" s="11">
        <v>4</v>
      </c>
      <c r="F15" s="11">
        <v>5</v>
      </c>
      <c r="G15" s="11">
        <v>6</v>
      </c>
      <c r="H15" s="19">
        <v>7</v>
      </c>
      <c r="I15" s="11">
        <v>8</v>
      </c>
      <c r="J15" s="12">
        <v>9</v>
      </c>
      <c r="O15" s="132" t="s">
        <v>31</v>
      </c>
      <c r="P15" s="132"/>
      <c r="Q15" s="132"/>
      <c r="R15" s="132"/>
      <c r="S15" s="132"/>
      <c r="T15" s="132"/>
      <c r="U15" s="132"/>
      <c r="V15" s="132"/>
      <c r="W15" s="132"/>
      <c r="X15" s="132"/>
      <c r="Z15" s="84"/>
      <c r="AC15" s="132" t="s">
        <v>43</v>
      </c>
      <c r="AD15" s="132"/>
      <c r="AE15" s="132"/>
      <c r="AF15" s="132"/>
      <c r="AG15" s="132"/>
      <c r="AH15" s="132"/>
      <c r="AI15" s="132"/>
      <c r="AJ15" s="132"/>
      <c r="AK15" s="132"/>
    </row>
    <row r="16" spans="1:39" ht="22.5" customHeight="1" thickBot="1" x14ac:dyDescent="0.3">
      <c r="A16" s="19">
        <v>1</v>
      </c>
      <c r="B16" s="90" t="b">
        <f>IF(AND(P5&gt;0,P17&gt;0),TRUE,)</f>
        <v>1</v>
      </c>
      <c r="C16" s="91">
        <f>IF(AND(Q5&gt;0,Q17&gt;0),TRUE,)</f>
        <v>0</v>
      </c>
      <c r="D16" s="92" t="b">
        <f>IF(AND(R5&gt;0,R17&gt;0),TRUE,)</f>
        <v>1</v>
      </c>
      <c r="E16" s="99">
        <f>IF(AND(S5&gt;0,S17&gt;0),TRUE,)</f>
        <v>0</v>
      </c>
      <c r="F16" s="100">
        <f>IF(AND(T5&gt;0,T17&gt;0),TRUE,)</f>
        <v>0</v>
      </c>
      <c r="G16" s="101">
        <f>IF(AND(U5&gt;0,U17&gt;0),TRUE,)</f>
        <v>0</v>
      </c>
      <c r="H16" s="90">
        <f>IF(AND(V5&gt;0,V17&gt;0),TRUE,)</f>
        <v>0</v>
      </c>
      <c r="I16" s="91">
        <f>IF(AND(W5&gt;0,W17&gt;0),TRUE,)</f>
        <v>0</v>
      </c>
      <c r="J16" s="92" t="b">
        <f>IF(AND(X5&gt;0,X17&gt;0),TRUE,)</f>
        <v>1</v>
      </c>
      <c r="O16" s="1"/>
      <c r="P16" s="27" t="s">
        <v>2</v>
      </c>
      <c r="Q16" s="27" t="s">
        <v>3</v>
      </c>
      <c r="R16" s="27" t="s">
        <v>4</v>
      </c>
      <c r="S16" s="27" t="s">
        <v>5</v>
      </c>
      <c r="T16" s="27" t="s">
        <v>6</v>
      </c>
      <c r="U16" s="27" t="s">
        <v>7</v>
      </c>
      <c r="V16" s="27" t="s">
        <v>8</v>
      </c>
      <c r="W16" s="27" t="s">
        <v>9</v>
      </c>
      <c r="X16" s="28" t="s">
        <v>10</v>
      </c>
      <c r="Z16" s="85"/>
      <c r="AA16" s="86" t="s">
        <v>44</v>
      </c>
      <c r="AB16" s="87" t="s">
        <v>45</v>
      </c>
      <c r="AC16" s="16">
        <v>1</v>
      </c>
      <c r="AD16" s="17">
        <v>2</v>
      </c>
      <c r="AE16" s="17">
        <v>3</v>
      </c>
      <c r="AF16" s="17">
        <v>4</v>
      </c>
      <c r="AG16" s="17">
        <v>5</v>
      </c>
      <c r="AH16" s="17">
        <v>6</v>
      </c>
      <c r="AI16" s="17">
        <v>7</v>
      </c>
      <c r="AJ16" s="17">
        <v>8</v>
      </c>
      <c r="AK16" s="18">
        <v>9</v>
      </c>
    </row>
    <row r="17" spans="1:37" ht="22.5" customHeight="1" x14ac:dyDescent="0.25">
      <c r="A17" s="20">
        <v>2</v>
      </c>
      <c r="B17" s="93">
        <f>IF(AND(P6&gt;0,P18&gt;0),TRUE,)</f>
        <v>0</v>
      </c>
      <c r="C17" s="94" t="b">
        <f>IF(AND(Q6&gt;0,Q18&gt;0),TRUE,)</f>
        <v>1</v>
      </c>
      <c r="D17" s="95" t="b">
        <f>IF(AND(R6&gt;0,R18&gt;0),TRUE,)</f>
        <v>1</v>
      </c>
      <c r="E17" s="102">
        <f>IF(AND(S6&gt;0,S18&gt;0),TRUE,)</f>
        <v>0</v>
      </c>
      <c r="F17" s="103">
        <f>IF(AND(T6&gt;0,T18&gt;0),TRUE,)</f>
        <v>0</v>
      </c>
      <c r="G17" s="104">
        <f>IF(AND(U6&gt;0,U18&gt;0),TRUE,)</f>
        <v>0</v>
      </c>
      <c r="H17" s="93" t="b">
        <f>IF(AND(V6&gt;0,V18&gt;0),TRUE,)</f>
        <v>1</v>
      </c>
      <c r="I17" s="94">
        <f>IF(AND(W6&gt;0,W18&gt;0),TRUE,)</f>
        <v>0</v>
      </c>
      <c r="J17" s="95">
        <f>IF(AND(X6&gt;0,X18&gt;0),TRUE,)</f>
        <v>0</v>
      </c>
      <c r="O17" s="29">
        <v>1</v>
      </c>
      <c r="P17" s="21">
        <f>IF(OR(B$2=O17,OR(B$3=O17,OR(B$4=O17,OR(B$5=O17,OR(B$6=O17,OR(B$7=O17,OR(B$8=O17,OR(B$9=O17,OR(B$10=O17))))))))),O17,0)</f>
        <v>1</v>
      </c>
      <c r="Q17" s="33">
        <f>IF(OR(C2=$O17,OR(C3=$O17,OR(C4=$O17,OR(C5=$O17,OR(C6=$O17,OR(C7=$O17,OR(C8=$O17,OR(C9=$O17,OR(C10=$O17))))))))),$O17,0)</f>
        <v>0</v>
      </c>
      <c r="R17" s="33">
        <f>IF(OR(D2=$O17,OR(D3=$O17,OR(D4=$O17,OR(D5=$O17,OR(D6=$O17,OR(D7=$O17,OR(D8=$O17,OR(D9=$O17,OR(D10=$O17))))))))),$O17,0)</f>
        <v>1</v>
      </c>
      <c r="S17" s="33">
        <f>IF(OR(E2=$O17,OR(E3=$O17,OR(E4=$O17,OR(E5=$O17,OR(E6=$O17,OR(E7=$O17,OR(E8=$O17,OR(E9=$O17,OR(E10=$O17))))))))),$O17,0)</f>
        <v>0</v>
      </c>
      <c r="T17" s="33">
        <f>IF(OR(F2=$O17,OR(F3=$O17,OR(F4=$O17,OR(F5=$O17,OR(F6=$O17,OR(F7=$O17,OR(F8=$O17,OR(F9=$O17,OR(F10=$O17))))))))),$O17,0)</f>
        <v>1</v>
      </c>
      <c r="U17" s="33">
        <f>IF(OR(G2=$O17,OR(G3=$O17,OR(G4=$O17,OR(G5=$O17,OR(G6=$O17,OR(G7=$O17,OR(G8=$O17,OR(G9=$O17,OR(G10=$O17))))))))),$O17,0)</f>
        <v>0</v>
      </c>
      <c r="V17" s="33">
        <f>IF(OR(H2=$O17,OR(H3=$O17,OR(H4=$O17,OR(H5=$O17,OR(H6=$O17,OR(H7=$O17,OR(H8=$O17,OR(H9=$O17,OR(H10=$O17))))))))),$O17,0)</f>
        <v>0</v>
      </c>
      <c r="W17" s="33">
        <f>IF(OR(I2=$O17,OR(I3=$O17,OR(I4=$O17,OR(I5=$O17,OR(I6=$O17,OR(I7=$O17,OR(I8=$O17,OR(I9=$O17,OR(I10=$O17))))))))),$O17,0)</f>
        <v>0</v>
      </c>
      <c r="X17" s="34">
        <f>IF(OR(J2=$O17,OR(J3=$O17,OR(J4=$O17,OR(J5=$O17,OR(J6=$O17,OR(J7=$O17,OR(J8=$O17,OR(J9=$O17,OR(J10=$O17))))))))),$O17,0)</f>
        <v>1</v>
      </c>
      <c r="Z17" s="85"/>
      <c r="AA17" s="88" t="s">
        <v>46</v>
      </c>
      <c r="AB17" s="89" t="s">
        <v>46</v>
      </c>
      <c r="AC17" s="19">
        <f>IF(OR($B2=AC16,$C2=AC16,$D2=AC16,$B3=AC16,$C3=AC16,$D3=AC16,$B4,$C4=AC16,$D4=AC16,),AC16,0)</f>
        <v>1</v>
      </c>
      <c r="AD17" s="11">
        <f>IF(OR($B2=AD16,$C2=AD16,$D2=AD16,$B3=AD16,$C3=AD16,$D3=AD16,$B4,$C4=AD16,$D4=AD16,),AD16,0)</f>
        <v>2</v>
      </c>
      <c r="AE17" s="11">
        <f>IF(OR($B2=AE16,$C2=AE16,$D2=AE16,$B3=AE16,$C3=AE16,$D3=AE16,$B4,$C4=AE16,$D4=AE16,),AE16,0)</f>
        <v>3</v>
      </c>
      <c r="AF17" s="11">
        <f>IF(OR($B2=AF16,$C2=AF16,$D2=AF16,$B3=AF16,$C3=AF16,$D3=AF16,$B4,$C4=AF16,$D4=AF16,),AF16,0)</f>
        <v>4</v>
      </c>
      <c r="AG17" s="11">
        <f>IF(OR($B2=AG16,$C2=AG16,$D2=AG16,$B3=AG16,$C3=AG16,$D3=AG16,$B4,$C4=AG16,$D4=AG16,),AG16,0)</f>
        <v>5</v>
      </c>
      <c r="AH17" s="11">
        <f>IF(OR($B2=AH16,$C2=AH16,$D2=AH16,$B3=AH16,$C3=AH16,$D3=AH16,$B4,$C4=AH16,$D4=AH16,),AH16,0)</f>
        <v>6</v>
      </c>
      <c r="AI17" s="11">
        <f>IF(OR($B2=AI16,$C2=AI16,$D2=AI16,$B3=AI16,$C3=AI16,$D3=AI16,$B4,$C4=AI16,$D4=AI16,),AI16,0)</f>
        <v>7</v>
      </c>
      <c r="AJ17" s="11">
        <f>IF(OR($B2=AJ16,$C2=AJ16,$D2=AJ16,$B3=AJ16,$C3=AJ16,$D3=AJ16,$B4,$C4=AJ16,$D4=AJ16,),AJ16,0)</f>
        <v>8</v>
      </c>
      <c r="AK17" s="12">
        <f>IF(OR($B2=AK16,$C2=AK16,$D2=AK16,$B3=AK16,$C3=AK16,$D3=AK16,$B4,$C4=AK16,$D4=AK16,),AK16,0)</f>
        <v>9</v>
      </c>
    </row>
    <row r="18" spans="1:37" ht="22.5" customHeight="1" thickBot="1" x14ac:dyDescent="0.3">
      <c r="A18" s="8">
        <v>3</v>
      </c>
      <c r="B18" s="96">
        <f>IF(AND(P7&gt;0,P19&gt;0),TRUE,)</f>
        <v>0</v>
      </c>
      <c r="C18" s="97" t="b">
        <f>IF(AND(Q7&gt;0,Q19&gt;0),TRUE,)</f>
        <v>1</v>
      </c>
      <c r="D18" s="98" t="b">
        <f>IF(AND(R7&gt;0,R19&gt;0),TRUE,)</f>
        <v>1</v>
      </c>
      <c r="E18" s="105">
        <f>IF(AND(S7&gt;0,S19&gt;0),TRUE,)</f>
        <v>0</v>
      </c>
      <c r="F18" s="106">
        <f>IF(AND(T7&gt;0,T19&gt;0),TRUE,)</f>
        <v>0</v>
      </c>
      <c r="G18" s="107">
        <f>IF(AND(U7&gt;0,U19&gt;0),TRUE,)</f>
        <v>0</v>
      </c>
      <c r="H18" s="96">
        <f>IF(AND(V7&gt;0,V19&gt;0),TRUE,)</f>
        <v>0</v>
      </c>
      <c r="I18" s="97">
        <f>IF(AND(W7&gt;0,W19&gt;0),TRUE,)</f>
        <v>0</v>
      </c>
      <c r="J18" s="98">
        <f>IF(AND(X7&gt;0,X19&gt;0),TRUE,)</f>
        <v>0</v>
      </c>
      <c r="O18" s="29">
        <v>2</v>
      </c>
      <c r="P18" s="24">
        <f>IF(OR(B$2=O18,OR(B$3=O18,OR(B$4=O18,OR(B$5=O18,OR(B$6=O18,OR(B$7=O18,OR(B$8=O18,OR(B$9=O18,OR(B$10=O18))))))))),O18,0)</f>
        <v>2</v>
      </c>
      <c r="Q18" s="35">
        <f>IF(OR(C2=$O18,OR(C3=$O18,OR(C4=$O18,OR(C5=$O18,OR(C6=$O18,OR(C7=$O18,OR(C8=$O18,OR(C9=$O18,OR(C10=$O18))))))))),$O18,0)</f>
        <v>2</v>
      </c>
      <c r="R18" s="35">
        <f>IF(OR(D2=$O18,OR(D3=$O18,OR(D4=$O18,OR(D5=$O18,OR(D6=$O18,OR(D7=$O18,OR(D8=$O18,OR(D9=$O18,OR(D10=$O18))))))))),$O18,0)</f>
        <v>2</v>
      </c>
      <c r="S18" s="35">
        <f>IF(OR(E2=$O18,OR(E3=$O18,OR(E4=$O18,OR(E5=$O18,OR(E6=$O18,OR(E7=$O18,OR(E8=$O18,OR(E9=$O18,OR(E10=$O18))))))))),$O18,0)</f>
        <v>0</v>
      </c>
      <c r="T18" s="35">
        <f>IF(OR(F2=$O18,OR(F3=$O18,OR(F4=$O18,OR(F5=$O18,OR(F6=$O18,OR(F7=$O18,OR(F8=$O18,OR(F9=$O18,OR(F10=$O18))))))))),$O18,0)</f>
        <v>2</v>
      </c>
      <c r="U18" s="35">
        <f>IF(OR(G2=$O18,OR(G3=$O18,OR(G4=$O18,OR(G5=$O18,OR(G6=$O18,OR(G7=$O18,OR(G8=$O18,OR(G9=$O18,OR(G10=$O18))))))))),$O18,0)</f>
        <v>2</v>
      </c>
      <c r="V18" s="35">
        <f>IF(OR(H2=$O18,OR(H3=$O18,OR(H4=$O18,OR(H5=$O18,OR(H6=$O18,OR(H7=$O18,OR(H8=$O18,OR(H9=$O18,OR(H10=$O18))))))))),$O18,0)</f>
        <v>2</v>
      </c>
      <c r="W18" s="35">
        <f>IF(OR(I2=$O18,OR(I3=$O18,OR(I4=$O18,OR(I5=$O18,OR(I6=$O18,OR(I7=$O18,OR(I8=$O18,OR(I9=$O18,OR(I10=$O18))))))))),$O18,0)</f>
        <v>0</v>
      </c>
      <c r="X18" s="36">
        <f>IF(OR(J2=$O18,OR(J3=$O18,OR(J4=$O18,OR(J5=$O18,OR(J6=$O18,OR(J7=$O18,OR(J8=$O18,OR(J9=$O18,OR(J10=$O18))))))))),$O18,0)</f>
        <v>0</v>
      </c>
      <c r="Z18" s="85"/>
      <c r="AA18" s="88" t="s">
        <v>46</v>
      </c>
      <c r="AB18" s="89" t="s">
        <v>47</v>
      </c>
      <c r="AC18" s="20">
        <f>IF(OR($E2=AC16,$F2=AC16,$G2=AC16,$E3=AC16,$F3=AC16,$G3=AC16,$E4=AC16,$F4=AC16,$G4=AC16),AC16,0)</f>
        <v>0</v>
      </c>
      <c r="AD18">
        <f>IF(OR($E2=AD16,$F2=AD16,$G2=AD16,$E3=AD16,$F3=AD16,$G3=AD16,$E4=AD16,$F4=AD16,$G4=AD16),AD16,0)</f>
        <v>2</v>
      </c>
      <c r="AE18">
        <f>IF(OR($E2=AE16,$F2=AE16,$G2=AE16,$E3=AE16,$F3=AE16,$G3=AE16,$E4=AE16,$F4=AE16,$G4=AE16),AE16,0)</f>
        <v>3</v>
      </c>
      <c r="AF18">
        <f>IF(OR($E2=AF16,$F2=AF16,$G2=AF16,$E3=AF16,$F3=AF16,$G3=AF16,$E4=AF16,$F4=AF16,$G4=AF16),AF16,0)</f>
        <v>0</v>
      </c>
      <c r="AG18">
        <f>IF(OR($E2=AG16,$F2=AG16,$G2=AG16,$E3=AG16,$F3=AG16,$G3=AG16,$E4=AG16,$F4=AG16,$G4=AG16),AG16,0)</f>
        <v>0</v>
      </c>
      <c r="AH18">
        <f>IF(OR($E2=AH16,$F2=AH16,$G2=AH16,$E3=AH16,$F3=AH16,$G3=AH16,$E4=AH16,$F4=AH16,$G4=AH16),AH16,0)</f>
        <v>0</v>
      </c>
      <c r="AI18">
        <f>IF(OR($E2=AI16,$F2=AI16,$G2=AI16,$E3=AI16,$F3=AI16,$G3=AI16,$E4=AI16,$F4=AI16,$G4=AI16),AI16,0)</f>
        <v>7</v>
      </c>
      <c r="AJ18">
        <f>IF(OR($E2=AJ16,$F2=AJ16,$G2=AJ16,$E3=AJ16,$F3=AJ16,$G3=AJ16,$E4=AJ16,$F4=AJ16,$G4=AJ16),AJ16,0)</f>
        <v>0</v>
      </c>
      <c r="AK18" s="14">
        <f>IF(OR($E2=AK16,$F2=AK16,$G2=AK16,$E3=AK16,$F3=AK16,$G3=AK16,$E4=AK16,$F4=AK16,$G4=AK16),AK16,0)</f>
        <v>9</v>
      </c>
    </row>
    <row r="19" spans="1:37" ht="22.5" customHeight="1" x14ac:dyDescent="0.25">
      <c r="A19" s="20">
        <v>4</v>
      </c>
      <c r="B19" s="108">
        <f>IF(AND(P8&gt;0,P20&gt;0),TRUE,)</f>
        <v>0</v>
      </c>
      <c r="C19" s="109">
        <f>IF(AND(Q8&gt;0,Q20&gt;0),TRUE,)</f>
        <v>0</v>
      </c>
      <c r="D19" s="110" t="b">
        <f>IF(AND(R8&gt;0,R20&gt;0),TRUE,)</f>
        <v>1</v>
      </c>
      <c r="E19" s="90">
        <f>IF(AND(S8&gt;0,S20&gt;0),TRUE,)</f>
        <v>0</v>
      </c>
      <c r="F19" s="91">
        <f>IF(AND(T8&gt;0,T20&gt;0),TRUE,)</f>
        <v>0</v>
      </c>
      <c r="G19" s="92">
        <f>IF(AND(U8&gt;0,U20&gt;0),TRUE,)</f>
        <v>0</v>
      </c>
      <c r="H19" s="113">
        <f>IF(AND(V8&gt;0,V20&gt;0),TRUE,)</f>
        <v>0</v>
      </c>
      <c r="I19" s="109">
        <f>IF(AND(W8&gt;0,W20&gt;0),TRUE,)</f>
        <v>0</v>
      </c>
      <c r="J19" s="117">
        <f>IF(AND(X8&gt;0,X20&gt;0),TRUE,)</f>
        <v>0</v>
      </c>
      <c r="O19" s="29">
        <v>3</v>
      </c>
      <c r="P19" s="24">
        <f>IF(OR(B$2=O19,OR(B$3=O19,OR(B$4=O19,OR(B$5=O19,OR(B$6=O19,OR(B$7=O19,OR(B$8=O19,OR(B$9=O19,OR(B$10=O19))))))))),O19,0)</f>
        <v>0</v>
      </c>
      <c r="Q19" s="35">
        <f>IF(OR(C2=$O19,OR(C3=$O19,OR(C4=$O19,OR(C5=$O19,OR(C6=$O19,OR(C7=$O19,OR(C8=$O19,OR(C9=$O19,OR(C10=$O19))))))))),$O19,0)</f>
        <v>3</v>
      </c>
      <c r="R19" s="35">
        <f>IF(OR(D2=$O19,OR(D3=$O19,OR(D4=$O19,OR(D5=$O19,OR(D6=$O19,OR(D7=$O19,OR(D8=$O19,OR(D9=$O19,OR(D10=$O19))))))))),$O19,0)</f>
        <v>3</v>
      </c>
      <c r="S19" s="35">
        <f>IF(OR(E2=$O19,OR(E3=$O19,OR(E4=$O19,OR(E5=$O19,OR(E6=$O19,OR(E7=$O19,OR(E8=$O19,OR(E9=$O19,OR(E10=$O19))))))))),$O19,0)</f>
        <v>0</v>
      </c>
      <c r="T19" s="35">
        <f>IF(OR(F2=$O19,OR(F3=$O19,OR(F4=$O19,OR(F5=$O19,OR(F6=$O19,OR(F7=$O19,OR(F8=$O19,OR(F9=$O19,OR(F10=$O19))))))))),$O19,0)</f>
        <v>0</v>
      </c>
      <c r="U19" s="35">
        <f>IF(OR(G2=$O19,OR(G3=$O19,OR(G4=$O19,OR(G5=$O19,OR(G6=$O19,OR(G7=$O19,OR(G8=$O19,OR(G9=$O19,OR(G10=$O19))))))))),$O19,0)</f>
        <v>3</v>
      </c>
      <c r="V19" s="35">
        <f>IF(OR(H2=$O19,OR(H3=$O19,OR(H4=$O19,OR(H5=$O19,OR(H6=$O19,OR(H7=$O19,OR(H8=$O19,OR(H9=$O19,OR(H10=$O19))))))))),$O19,0)</f>
        <v>0</v>
      </c>
      <c r="W19" s="35">
        <f>IF(OR(I2=$O19,OR(I3=$O19,OR(I4=$O19,OR(I5=$O19,OR(I6=$O19,OR(I7=$O19,OR(I8=$O19,OR(I9=$O19,OR(I10=$O19))))))))),$O19,0)</f>
        <v>3</v>
      </c>
      <c r="X19" s="36">
        <f>IF(OR(J2=$O19,OR(J3=$O19,OR(J4=$O19,OR(J5=$O19,OR(J6=$O19,OR(J7=$O19,OR(J8=$O19,OR(J9=$O19,OR(J10=$O19))))))))),$O19,0)</f>
        <v>0</v>
      </c>
      <c r="Z19" s="85"/>
      <c r="AA19" s="88" t="s">
        <v>46</v>
      </c>
      <c r="AB19" s="89" t="s">
        <v>48</v>
      </c>
      <c r="AC19" s="20">
        <f>IF(OR($H2=AC16,$I2=AC16,$J2=AC16,$H3=AC16,$I3=AC16,$J3=AC16,$H4=AC16,$I4=AC16,$J4=AC16),AC16,0)</f>
        <v>0</v>
      </c>
      <c r="AD19">
        <f>IF(OR($H2=AD16,$I2=AD16,$J2=AD16,$H3=AD16,$I3=AD16,$J3=AD16,$H4=AD16,$I4=AD16,$J4=AD16),AD16,0)</f>
        <v>0</v>
      </c>
      <c r="AE19">
        <f>IF(OR($H2=AE16,$I2=AE16,$J2=AE16,$H3=AE16,$I3=AE16,$J3=AE16,$H4=AE16,$I4=AE16,$J4=AE16),AE16,0)</f>
        <v>3</v>
      </c>
      <c r="AF19">
        <f>IF(OR($H2=AF16,$I2=AF16,$J2=AF16,$H3=AF16,$I3=AF16,$J3=AF16,$H4=AF16,$I4=AF16,$J4=AF16),AF16,0)</f>
        <v>0</v>
      </c>
      <c r="AG19">
        <f>IF(OR($H2=AG16,$I2=AG16,$J2=AG16,$H3=AG16,$I3=AG16,$J3=AG16,$H4=AG16,$I4=AG16,$J4=AG16),AG16,0)</f>
        <v>0</v>
      </c>
      <c r="AH19">
        <f>IF(OR($H2=AH16,$I2=AH16,$J2=AH16,$H3=AH16,$I3=AH16,$J3=AH16,$H4=AH16,$I4=AH16,$J4=AH16),AH16,0)</f>
        <v>0</v>
      </c>
      <c r="AI19">
        <f>IF(OR($H2=AI16,$I2=AI16,$J2=AI16,$H3=AI16,$I3=AI16,$J3=AI16,$H4=AI16,$I4=AI16,$J4=AI16),AI16,0)</f>
        <v>7</v>
      </c>
      <c r="AJ19">
        <f>IF(OR($H2=AJ16,$I2=AJ16,$J2=AJ16,$H3=AJ16,$I3=AJ16,$J3=AJ16,$H4=AJ16,$I4=AJ16,$J4=AJ16),AJ16,0)</f>
        <v>0</v>
      </c>
      <c r="AK19" s="14">
        <f>IF(OR($H2=AK16,$I2=AK16,$J2=AK16,$H3=AK16,$I3=AK16,$J3=AK16,$H4=AK16,$I4=AK16,$J4=AK16),AK16,0)</f>
        <v>0</v>
      </c>
    </row>
    <row r="20" spans="1:37" ht="22.5" customHeight="1" x14ac:dyDescent="0.25">
      <c r="A20" s="20">
        <v>5</v>
      </c>
      <c r="B20" s="111">
        <f>IF(AND(P9&gt;0,P21&gt;0),TRUE,)</f>
        <v>0</v>
      </c>
      <c r="C20" s="103">
        <f>IF(AND(Q9&gt;0,Q21&gt;0),TRUE,)</f>
        <v>0</v>
      </c>
      <c r="D20" s="104">
        <f>IF(AND(R9&gt;0,R21&gt;0),TRUE,)</f>
        <v>0</v>
      </c>
      <c r="E20" s="93">
        <f>IF(AND(S9&gt;0,S21&gt;0),TRUE,)</f>
        <v>0</v>
      </c>
      <c r="F20" s="94">
        <f>IF(AND(T9&gt;0,T21&gt;0),TRUE,)</f>
        <v>0</v>
      </c>
      <c r="G20" s="95">
        <f>IF(AND(U9&gt;0,U21&gt;0),TRUE,)</f>
        <v>0</v>
      </c>
      <c r="H20" s="102">
        <f>IF(AND(V9&gt;0,V21&gt;0),TRUE,)</f>
        <v>0</v>
      </c>
      <c r="I20" s="103">
        <f>IF(AND(W9&gt;0,W21&gt;0),TRUE,)</f>
        <v>0</v>
      </c>
      <c r="J20" s="118">
        <f>IF(AND(X9&gt;0,X21&gt;0),TRUE,)</f>
        <v>0</v>
      </c>
      <c r="O20" s="29">
        <v>4</v>
      </c>
      <c r="P20" s="24">
        <f>IF(OR(B$2=O20,OR(B$3=O20,OR(B$4=O20,OR(B$5=O20,OR(B$6=O20,OR(B$7=O20,OR(B$8=O20,OR(B$9=O20,OR(B$10=O20))))))))),O20,0)</f>
        <v>0</v>
      </c>
      <c r="Q20" s="35">
        <f>IF(OR(C2=$O20,OR(C3=$O20,OR(C4=$O20,OR(C5=$O20,OR(C6=$O20,OR(C7=$O20,OR(C8=$O20,OR(C9=$O20,OR(C10=$O20))))))))),$O20,0)</f>
        <v>0</v>
      </c>
      <c r="R20" s="35">
        <f>IF(OR(D2=$O20,OR(D3=$O20,OR(D4=$O20,OR(D5=$O20,OR(D6=$O20,OR(D7=$O20,OR(D8=$O20,OR(D9=$O20,OR(D10=$O20))))))))),$O20,0)</f>
        <v>4</v>
      </c>
      <c r="S20" s="35">
        <f>IF(OR(E2=$O20,OR(E3=$O20,OR(E4=$O20,OR(E5=$O20,OR(E6=$O20,OR(E7=$O20,OR(E8=$O20,OR(E9=$O20,OR(E10=$O20))))))))),$O20,0)</f>
        <v>0</v>
      </c>
      <c r="T20" s="35">
        <f>IF(OR(F2=$O20,OR(F3=$O20,OR(F4=$O20,OR(F5=$O20,OR(F6=$O20,OR(F7=$O20,OR(F8=$O20,OR(F9=$O20,OR(F10=$O20))))))))),$O20,0)</f>
        <v>0</v>
      </c>
      <c r="U20" s="35">
        <f>IF(OR(G2=$O20,OR(G3=$O20,OR(G4=$O20,OR(G5=$O20,OR(G6=$O20,OR(G7=$O20,OR(G8=$O20,OR(G9=$O20,OR(G10=$O20))))))))),$O20,0)</f>
        <v>0</v>
      </c>
      <c r="V20" s="35">
        <f>IF(OR(H2=$O20,OR(H3=$O20,OR(H4=$O20,OR(H5=$O20,OR(H6=$O20,OR(H7=$O20,OR(H8=$O20,OR(H9=$O20,OR(H10=$O20))))))))),$O20,0)</f>
        <v>0</v>
      </c>
      <c r="W20" s="35">
        <f>IF(OR(I2=$O20,OR(I3=$O20,OR(I4=$O20,OR(I5=$O20,OR(I6=$O20,OR(I7=$O20,OR(I8=$O20,OR(I9=$O20,OR(I10=$O20))))))))),$O20,0)</f>
        <v>0</v>
      </c>
      <c r="X20" s="36">
        <f>IF(OR(J2=$O20,OR(J3=$O20,OR(J4=$O20,OR(J5=$O20,OR(J6=$O20,OR(J7=$O20,OR(J8=$O20,OR(J9=$O20,OR(J10=$O20))))))))),$O20,0)</f>
        <v>4</v>
      </c>
      <c r="Z20" s="85"/>
      <c r="AA20" s="88" t="s">
        <v>47</v>
      </c>
      <c r="AB20" s="89" t="s">
        <v>46</v>
      </c>
      <c r="AC20" s="20">
        <f>IF(OR($B5=AC16,$C5=AC16,$D5=AC16,$B6=AC16,$C6=AC16,$D6=AC16,$B7=AC16,$C7=AC16,$D7=AC16),AC16,0)</f>
        <v>0</v>
      </c>
      <c r="AD20">
        <f>IF(OR($B5=AD16,$C5=AD16,$D5=AD16,$B6=AD16,$C6=AD16,$D6=AD16,$B7=AD16,$C7=AD16,$D7=AD16),AD16,0)</f>
        <v>2</v>
      </c>
      <c r="AE20">
        <f>IF(OR($B5=AE16,$C5=AE16,$D5=AE16,$B6=AE16,$C6=AE16,$D6=AE16,$B7=AE16,$C7=AE16,$D7=AE16),AE16,0)</f>
        <v>3</v>
      </c>
      <c r="AF20">
        <f>IF(OR($B5=AF16,$C5=AF16,$D5=AF16,$B6=AF16,$C6=AF16,$D6=AF16,$B7=AF16,$C7=AF16,$D7=AF16),AF16,0)</f>
        <v>4</v>
      </c>
      <c r="AG20">
        <f>IF(OR($B5=AG16,$C5=AG16,$D5=AG16,$B6=AG16,$C6=AG16,$D6=AG16,$B7=AG16,$C7=AG16,$D7=AG16),AG16,0)</f>
        <v>0</v>
      </c>
      <c r="AH20">
        <f>IF(OR($B5=AH16,$C5=AH16,$D5=AH16,$B6=AH16,$C6=AH16,$D6=AH16,$B7=AH16,$C7=AH16,$D7=AH16),AH16,0)</f>
        <v>6</v>
      </c>
      <c r="AI20">
        <f>IF(OR($B5=AI16,$C5=AI16,$D5=AI16,$B6=AI16,$C6=AI16,$D6=AI16,$B7=AI16,$C7=AI16,$D7=AI16),AI16,0)</f>
        <v>0</v>
      </c>
      <c r="AJ20">
        <f>IF(OR($B5=AJ16,$C5=AJ16,$D5=AJ16,$B6=AJ16,$C6=AJ16,$D6=AJ16,$B7=AJ16,$C7=AJ16,$D7=AJ16),AJ16,0)</f>
        <v>0</v>
      </c>
      <c r="AK20" s="14">
        <f>IF(OR($B5=AK16,$C5=AK16,$D5=AK16,$B6=AK16,$C6=AK16,$D6=AK16,$B7=AK16,$C7=AK16,$D7=AK16),AK16,0)</f>
        <v>0</v>
      </c>
    </row>
    <row r="21" spans="1:37" ht="22.5" customHeight="1" thickBot="1" x14ac:dyDescent="0.3">
      <c r="A21" s="20">
        <v>6</v>
      </c>
      <c r="B21" s="112">
        <f>IF(AND(P10&gt;0,P22&gt;0),TRUE,)</f>
        <v>0</v>
      </c>
      <c r="C21" s="106">
        <f>IF(AND(Q10&gt;0,Q22&gt;0),TRUE,)</f>
        <v>0</v>
      </c>
      <c r="D21" s="107">
        <f>IF(AND(R10&gt;0,R22&gt;0),TRUE,)</f>
        <v>0</v>
      </c>
      <c r="E21" s="96">
        <f>IF(AND(S10&gt;0,S22&gt;0),TRUE,)</f>
        <v>0</v>
      </c>
      <c r="F21" s="97">
        <f>IF(AND(T10&gt;0,T22&gt;0),TRUE,)</f>
        <v>0</v>
      </c>
      <c r="G21" s="98">
        <f>IF(AND(U10&gt;0,U22&gt;0),TRUE,)</f>
        <v>0</v>
      </c>
      <c r="H21" s="105">
        <f>IF(AND(V10&gt;0,V22&gt;0),TRUE,)</f>
        <v>0</v>
      </c>
      <c r="I21" s="106">
        <f>IF(AND(W10&gt;0,W22&gt;0),TRUE,)</f>
        <v>0</v>
      </c>
      <c r="J21" s="119">
        <f>IF(AND(X10&gt;0,X22&gt;0),TRUE,)</f>
        <v>0</v>
      </c>
      <c r="O21" s="29">
        <v>5</v>
      </c>
      <c r="P21" s="24">
        <f>IF(OR(B$2=O21,OR(B$3=O21,OR(B$4=O21,OR(B$5=O21,OR(B$6=O21,OR(B$7=O21,OR(B$8=O21,OR(B$9=O21,OR(B$10=O21))))))))),O21,0)</f>
        <v>0</v>
      </c>
      <c r="Q21" s="35">
        <f>IF(OR(C2=$O21,OR(C3=$O21,OR(C4=$O21,OR(C5=$O21,OR(C6=$O21,OR(C7=$O21,OR(C8=$O21,OR(C9=$O21,OR(C10=$O21))))))))),Table4[[#This Row],[Column1]],0)</f>
        <v>0</v>
      </c>
      <c r="R21" s="35">
        <f>IF(OR(D2=$O21,OR(D3=$O21,OR(D4=$O21,OR(D5=$O21,OR(D6=$O21,OR(D7=$O21,OR(D8=$O21,OR(D9=$O21,OR(D10=$O21))))))))),Table4[[#This Row],[Column1]],0)</f>
        <v>5</v>
      </c>
      <c r="S21" s="35">
        <f>IF(OR(E2=$O21,OR(E3=$O21,OR(E4=$O21,OR(E5=$O21,OR(E6=$O21,OR(E7=$O21,OR(E8=$O21,OR(E9=$O21,OR(E10=$O21))))))))),1,0)</f>
        <v>0</v>
      </c>
      <c r="T21" s="35">
        <f>IF(OR(F2=$O21,OR(F3=$O21,OR(F4=$O21,OR(F5=$O21,OR(F6=$O21,OR(F7=$O21,OR(F8=$O21,OR(F9=$O21,OR(F10=$O21))))))))),1,0)</f>
        <v>0</v>
      </c>
      <c r="U21" s="35">
        <f>IF(OR(G2=$O21,OR(G3=$O21,OR(G4=$O21,OR(G5=$O21,OR(G6=$O21,OR(G7=$O21,OR(G8=$O21,OR(G9=$O21,OR(G10=$O21))))))))),1,0)</f>
        <v>0</v>
      </c>
      <c r="V21" s="35">
        <f>IF(OR(H2=$O21,OR(H3=$O21,OR(H4=$O21,OR(H5=$O21,OR(H6=$O21,OR(H7=$O21,OR(H8=$O21,OR(H9=$O21,OR(H10=$O21))))))))),1,0)</f>
        <v>0</v>
      </c>
      <c r="W21" s="35">
        <f>IF(OR(I2=$O21,OR(I3=$O21,OR(I4=$O21,OR(I5=$O21,OR(I6=$O21,OR(I7=$O21,OR(I8=$O21,OR(I9=$O21,OR(I10=$O21))))))))),1,0)</f>
        <v>0</v>
      </c>
      <c r="X21" s="36">
        <f>IF(OR(J2=$O21,OR(J3=$O21,OR(J4=$O21,OR(J5=$O21,OR(J6=$O21,OR(J7=$O21,OR(J8=$O21,OR(J9=$O21,OR(J10=$O21))))))))),1,0)</f>
        <v>0</v>
      </c>
      <c r="Z21" s="85"/>
      <c r="AA21" s="88" t="s">
        <v>47</v>
      </c>
      <c r="AB21" s="89" t="s">
        <v>47</v>
      </c>
      <c r="AC21" s="20">
        <f>IF(OR($E5=AC16,$F5=AC16,$G5=AC16,$E6=AC16,$F6=AC16,$G6=AC16,$E7=AC16,$F7=AC16,$G7=AC16),AC16,0)</f>
        <v>0</v>
      </c>
      <c r="AD21">
        <f>IF(OR($E5=AD16,$F5=AD16,$G5=AD16,$E6=AD16,$F6=AD16,$G6=AD16,$E7=AD16,$F7=AD16,$G7=AD16),AD16,0)</f>
        <v>2</v>
      </c>
      <c r="AE21">
        <f>IF(OR($E5=AE16,$F5=AE16,$G5=AE16,$E6=AE16,$F6=AE16,$G6=AE16,$E7=AE16,$F7=AE16,$G7=AE16),AE16,0)</f>
        <v>0</v>
      </c>
      <c r="AF21">
        <f>IF(OR($E5=AF16,$F5=AF16,$G5=AF16,$E6=AF16,$F6=AF16,$G6=AF16,$E7=AF16,$F7=AF16,$G7=AF16),AF16,0)</f>
        <v>0</v>
      </c>
      <c r="AG21">
        <f>IF(OR($E5=AG16,$F5=AG16,$G5=AG16,$E6=AG16,$F6=AG16,$G6=AG16,$E7=AG16,$F7=AG16,$G7=AG16),AG16,0)</f>
        <v>0</v>
      </c>
      <c r="AH21">
        <f>IF(OR($E5=AH16,$F5=AH16,$G5=AH16,$E6=AH16,$F6=AH16,$G6=AH16,$E7=AH16,$F7=AH16,$G7=AH16),AH16,0)</f>
        <v>0</v>
      </c>
      <c r="AI21">
        <f>IF(OR($E5=AI16,$F5=AI16,$G5=AI16,$E6=AI16,$F6=AI16,$G6=AI16,$E7=AI16,$F7=AI16,$G7=AI16),AI16,0)</f>
        <v>7</v>
      </c>
      <c r="AJ21">
        <f>IF(OR($E5=AJ16,$F5=AJ16,$G5=AJ16,$E6=AJ16,$F6=AJ16,$G6=AJ16,$E7=AJ16,$F7=AJ16,$G7=AJ16),AJ16,0)</f>
        <v>0</v>
      </c>
      <c r="AK21" s="14">
        <f>IF(OR($E5=AK16,$F5=AK16,$G5=AK16,$E6=AK16,$F6=AK16,$G6=AK16,$E7=AK16,$F7=AK16,$G7=AK16),AK16,0)</f>
        <v>9</v>
      </c>
    </row>
    <row r="22" spans="1:37" ht="22.5" customHeight="1" x14ac:dyDescent="0.25">
      <c r="A22" s="19">
        <v>7</v>
      </c>
      <c r="B22" s="90">
        <f>IF(AND(P11&gt;0,P23&gt;0),TRUE,)</f>
        <v>0</v>
      </c>
      <c r="C22" s="91">
        <f>IF(AND(Q11&gt;0,Q23&gt;0),TRUE,)</f>
        <v>0</v>
      </c>
      <c r="D22" s="92">
        <f>IF(AND(R11&gt;0,R23&gt;0),TRUE,)</f>
        <v>0</v>
      </c>
      <c r="E22" s="113">
        <f>IF(AND(S11&gt;0,S23&gt;0),TRUE,)</f>
        <v>0</v>
      </c>
      <c r="F22" s="109">
        <f>IF(AND(T11&gt;0,T23&gt;0),TRUE,)</f>
        <v>0</v>
      </c>
      <c r="G22" s="110">
        <f>IF(AND(U11&gt;0,U23&gt;0),TRUE,)</f>
        <v>0</v>
      </c>
      <c r="H22" s="90">
        <f>IF(AND(V11&gt;0,V23&gt;0),TRUE,)</f>
        <v>0</v>
      </c>
      <c r="I22" s="91">
        <f>IF(AND(W11&gt;0,W23&gt;0),TRUE,)</f>
        <v>0</v>
      </c>
      <c r="J22" s="92">
        <f>IF(AND(X11&gt;0,X23&gt;0),TRUE,)</f>
        <v>0</v>
      </c>
      <c r="O22" s="29">
        <v>6</v>
      </c>
      <c r="P22" s="24">
        <f>IF(OR(B$2=O22,OR(B$3=O22,OR(B$4=O22,OR(B$5=O22,OR(B$6=O22,OR(B$7=O22,OR(B$8=O22,OR(B$9=O22,OR(B$10=O22))))))))),O22,0)</f>
        <v>6</v>
      </c>
      <c r="Q22" s="35">
        <f>IF(OR(C2=$O22,OR(C3=$O22,OR(C4=$O22,OR(C5=$O22,OR(C6=$O22,OR(C7=$O22,OR(C8=$O22,OR(C9=$O22,OR(C10=$O22))))))))),$O22,0)</f>
        <v>0</v>
      </c>
      <c r="R22" s="35">
        <f>IF(OR(D2=$O22,OR(D3=$O22,OR(D4=$O22,OR(D5=$O22,OR(D6=$O22,OR(D7=$O22,OR(D8=$O22,OR(D9=$O22,OR(D10=$O22))))))))),$O22,0)</f>
        <v>6</v>
      </c>
      <c r="S22" s="35">
        <f>IF(OR(E2=$O22,OR(E3=$O22,OR(E4=$O22,OR(E5=$O22,OR(E6=$O22,OR(E7=$O22,OR(E8=$O22,OR(E9=$O22,OR(E10=$O22))))))))),$O22,0)</f>
        <v>0</v>
      </c>
      <c r="T22" s="35">
        <f>IF(OR(F2=$O22,OR(F3=$O22,OR(F4=$O22,OR(F5=$O22,OR(F6=$O22,OR(F7=$O22,OR(F8=$O22,OR(F9=$O22,OR(F10=$O22))))))))),$O22,0)</f>
        <v>6</v>
      </c>
      <c r="U22" s="35">
        <f>IF(OR(G2=$O22,OR(G3=$O22,OR(G4=$O22,OR(G5=$O22,OR(G6=$O22,OR(G7=$O22,OR(G8=$O22,OR(G9=$O22,OR(G10=$O22))))))))),$O22,0)</f>
        <v>0</v>
      </c>
      <c r="V22" s="35">
        <f>IF(OR(H2=$O22,OR(H3=$O22,OR(H4=$O22,OR(H5=$O22,OR(H6=$O22,OR(H7=$O22,OR(H8=$O22,OR(H9=$O22,OR(H10=$O22))))))))),$O22,0)</f>
        <v>0</v>
      </c>
      <c r="W22" s="35">
        <f>IF(OR(I2=$O22,OR(I3=$O22,OR(I4=$O22,OR(I5=$O22,OR(I6=$O22,OR(I7=$O22,OR(I8=$O22,OR(I9=$O22,OR(I10=$O22))))))))),$O22,0)</f>
        <v>6</v>
      </c>
      <c r="X22" s="36">
        <f>IF(OR(J2=$O22,OR(J3=$O22,OR(J4=$O22,OR(J5=$O22,OR(J6=$O22,OR(J7=$O22,OR(J8=$O22,OR(J9=$O22,OR(J10=$O22))))))))),$O22,0)</f>
        <v>0</v>
      </c>
      <c r="Z22" s="85"/>
      <c r="AA22" s="88" t="s">
        <v>47</v>
      </c>
      <c r="AB22" s="89" t="s">
        <v>48</v>
      </c>
      <c r="AC22" s="20">
        <f>IF(OR($H5=AC16,$I5=AC16,$J5=AC16,$H6=AC16,$I6=AC16,$J6=AC16,$H7=AC16,$I7=AC16,$J7=AC16),AC16,0)</f>
        <v>0</v>
      </c>
      <c r="AD22">
        <f>IF(OR($H5=AD16,$I5=AD16,$J5=AD16,$H6=AD16,$I6=AD16,$J6=AD16,$H7=AD16,$I7=AD16,$J7=AD16),AD16,0)</f>
        <v>2</v>
      </c>
      <c r="AE22">
        <f>IF(OR($H5=AE16,$I5=AE16,$J5=AE16,$H6=AE16,$I6=AE16,$J6=AE16,$H7=AE16,$I7=AE16,$J7=AE16),AE16,0)</f>
        <v>0</v>
      </c>
      <c r="AF22">
        <f>IF(OR($H5=AF16,$I5=AF16,$J5=AF16,$H6=AF16,$I6=AF16,$J6=AF16,$H7=AF16,$I7=AF16,$J7=AF16),AF16,0)</f>
        <v>4</v>
      </c>
      <c r="AG22">
        <f>IF(OR($H5=AG16,$I5=AG16,$J5=AG16,$H6=AG16,$I6=AG16,$J6=AG16,$H7=AG16,$I7=AG16,$J7=AG16),AG16,0)</f>
        <v>0</v>
      </c>
      <c r="AH22">
        <f>IF(OR($H5=AH16,$I5=AH16,$J5=AH16,$H6=AH16,$I6=AH16,$J6=AH16,$H7=AH16,$I7=AH16,$J7=AH16),AH16,0)</f>
        <v>0</v>
      </c>
      <c r="AI22">
        <f>IF(OR($H5=AI16,$I5=AI16,$J5=AI16,$H6=AI16,$I6=AI16,$J6=AI16,$H7=AI16,$I7=AI16,$J7=AI16),AI16,0)</f>
        <v>7</v>
      </c>
      <c r="AJ22">
        <f>IF(OR($H5=AJ16,$I5=AJ16,$J5=AJ16,$H6=AJ16,$I6=AJ16,$J6=AJ16,$H7=AJ16,$I7=AJ16,$J7=AJ16),AJ16,0)</f>
        <v>0</v>
      </c>
      <c r="AK22" s="14">
        <f>IF(OR($H5=AK16,$I5=AK16,$J5=AK16,$H6=AK16,$I6=AK16,$J6=AK16,$H7=AK16,$I7=AK16,$J7=AK16),AK16,0)</f>
        <v>0</v>
      </c>
    </row>
    <row r="23" spans="1:37" ht="22.5" customHeight="1" x14ac:dyDescent="0.25">
      <c r="A23" s="20">
        <v>8</v>
      </c>
      <c r="B23" s="93">
        <f>IF(AND(P12&gt;0,P24&gt;0),TRUE,)</f>
        <v>0</v>
      </c>
      <c r="C23" s="94">
        <f>IF(AND(Q12&gt;0,Q24&gt;0),TRUE,)</f>
        <v>0</v>
      </c>
      <c r="D23" s="95">
        <f>IF(AND(R12&gt;0,R24&gt;0),TRUE,)</f>
        <v>0</v>
      </c>
      <c r="E23" s="102">
        <f>IF(AND(S12&gt;0,S24&gt;0),TRUE,)</f>
        <v>0</v>
      </c>
      <c r="F23" s="103">
        <f>IF(AND(T12&gt;0,T24&gt;0),TRUE,)</f>
        <v>0</v>
      </c>
      <c r="G23" s="104" t="b">
        <f>IF(AND(U12&gt;0,U24&gt;0),TRUE,)</f>
        <v>1</v>
      </c>
      <c r="H23" s="93">
        <f>IF(AND(V12&gt;0,V24&gt;0),TRUE,)</f>
        <v>0</v>
      </c>
      <c r="I23" s="94">
        <f>IF(AND(W12&gt;0,W24&gt;0),TRUE,)</f>
        <v>0</v>
      </c>
      <c r="J23" s="95">
        <f>IF(AND(X12&gt;0,X24&gt;0),TRUE,)</f>
        <v>0</v>
      </c>
      <c r="O23" s="29">
        <v>7</v>
      </c>
      <c r="P23" s="24">
        <f>IF(OR(B$2=O23,OR(B$3=O23,OR(B$4=O23,OR(B$5=O23,OR(B$6=O23,OR(B$7=O23,OR(B$8=O23,OR(B$9=O23,OR(B$10=O23))))))))),O23,0)</f>
        <v>0</v>
      </c>
      <c r="Q23" s="35">
        <f>IF(OR(C2=$O23,OR(C3=$O23,OR(C4=$O23,OR(C5=$O23,OR(C6=$O23,OR(C7=$O23,OR(C8=$O23,OR(C9=$O23,OR(C10=$O23))))))))),$O23,0)</f>
        <v>0</v>
      </c>
      <c r="R23" s="35">
        <f>IF(OR(D2=$O23,OR(D3=$O23,OR(D4=$O23,OR(D5=$O23,OR(D6=$O23,OR(D7=$O23,OR(D8=$O23,OR(D9=$O23,OR(D10=$O23))))))))),$O23,0)</f>
        <v>0</v>
      </c>
      <c r="S23" s="35">
        <f>IF(OR(E2=$O23,OR(E3=$O23,OR(E4=$O23,OR(E5=$O23,OR(E6=$O23,OR(E7=$O23,OR(E8=$O23,OR(E9=$O23,OR(E10=$O23))))))))),$O23,0)</f>
        <v>7</v>
      </c>
      <c r="T23" s="35">
        <f>IF(OR(F2=$O23,OR(F3=$O23,OR(F4=$O23,OR(F5=$O23,OR(F6=$O23,OR(F7=$O23,OR(F8=$O23,OR(F9=$O23,OR(F10=$O23))))))))),$O23,0)</f>
        <v>0</v>
      </c>
      <c r="U23" s="35">
        <f>IF(OR(G2=$O23,OR(G3=$O23,OR(G4=$O23,OR(G5=$O23,OR(G6=$O23,OR(G7=$O23,OR(G8=$O23,OR(G9=$O23,OR(G10=$O23))))))))),$O23,0)</f>
        <v>0</v>
      </c>
      <c r="V23" s="35">
        <f>IF(OR(H2=$O23,OR(H3=$O23,OR(H4=$O23,OR(H5=$O23,OR(H6=$O23,OR(H7=$O23,OR(H8=$O23,OR(H9=$O23,OR(H10=$O23))))))))),$O23,0)</f>
        <v>7</v>
      </c>
      <c r="W23" s="35">
        <f>IF(OR(I2=$O23,OR(I3=$O23,OR(I4=$O23,OR(I5=$O23,OR(I6=$O23,OR(I7=$O23,OR(I8=$O23,OR(I9=$O23,OR(I10=$O23))))))))),$O23,0)</f>
        <v>0</v>
      </c>
      <c r="X23" s="36">
        <f>IF(OR(J2=$O23,OR(J3=$O23,OR(J4=$O23,OR(J5=$O23,OR(J6=$O23,OR(J7=$O23,OR(J8=$O23,OR(J9=$O23,OR(J10=$O23))))))))),$O23,0)</f>
        <v>7</v>
      </c>
      <c r="Z23" s="85"/>
      <c r="AA23" s="88" t="s">
        <v>48</v>
      </c>
      <c r="AB23" s="89" t="s">
        <v>46</v>
      </c>
      <c r="AC23" s="20">
        <f>IF(OR($B8=AC16,$C8=AC16,$D8=AC16,$B9=AC16,$C9=AC16,$D9=AC16,$B10=AC16,$C10=AC16,$D10=AC16),AC16,)</f>
        <v>1</v>
      </c>
      <c r="AD23">
        <f>IF(OR($B8=AD16,$C8=AD16,$D8=AD16,$B9=AD16,$C9=AD16,$D9=AD16,$B10=AD16,$C10=AD16,$D10=AD16),AD16,)</f>
        <v>2</v>
      </c>
      <c r="AE23">
        <f>IF(OR($B8=AE16,$C8=AE16,$D8=AE16,$B9=AE16,$C9=AE16,$D9=AE16,$B10=AE16,$C10=AE16,$D10=AE16),AE16,)</f>
        <v>0</v>
      </c>
      <c r="AF23">
        <f>IF(OR($B8=AF16,$C8=AF16,$D8=AF16,$B9=AF16,$C9=AF16,$D9=AF16,$B10=AF16,$C10=AF16,$D10=AF16),AF16,)</f>
        <v>0</v>
      </c>
      <c r="AG23">
        <f>IF(OR($B8=AG16,$C8=AG16,$D8=AG16,$B9=AG16,$C9=AG16,$D9=AG16,$B10=AG16,$C10=AG16,$D10=AG16),AG16,)</f>
        <v>0</v>
      </c>
      <c r="AH23">
        <f>IF(OR($B8=AH16,$C8=AH16,$D8=AH16,$B9=AH16,$C9=AH16,$D9=AH16,$B10=AH16,$C10=AH16,$D10=AH16),AH16,)</f>
        <v>6</v>
      </c>
      <c r="AI23">
        <f>IF(OR($B8=AI16,$C8=AI16,$D8=AI16,$B9=AI16,$C9=AI16,$D9=AI16,$B10=AI16,$C10=AI16,$D10=AI16),AI16,)</f>
        <v>0</v>
      </c>
      <c r="AJ23">
        <f>IF(OR($B8=AJ16,$C8=AJ16,$D8=AJ16,$B9=AJ16,$C9=AJ16,$D9=AJ16,$B10=AJ16,$C10=AJ16,$D10=AJ16),AJ16,)</f>
        <v>8</v>
      </c>
      <c r="AK23" s="14">
        <f>IF(OR($B8=AK16,$C8=AK16,$D8=AK16,$B9=AK16,$C9=AK16,$D9=AK16,$B10=AK16,$C10=AK16,$D10=AK16),AK16,)</f>
        <v>0</v>
      </c>
    </row>
    <row r="24" spans="1:37" ht="22.5" customHeight="1" thickBot="1" x14ac:dyDescent="0.3">
      <c r="A24" s="8">
        <v>9</v>
      </c>
      <c r="B24" s="96">
        <f>IF(AND(P13&gt;0,P25&gt;0),TRUE,)</f>
        <v>0</v>
      </c>
      <c r="C24" s="97">
        <f>IF(AND(Q13&gt;0,Q25&gt;0),TRUE,)</f>
        <v>0</v>
      </c>
      <c r="D24" s="98">
        <f>IF(AND(R13&gt;0,R25&gt;0),TRUE,)</f>
        <v>0</v>
      </c>
      <c r="E24" s="114">
        <f>IF(AND(S13&gt;0,S25&gt;0),TRUE,)</f>
        <v>0</v>
      </c>
      <c r="F24" s="115">
        <f>IF(AND(T13&gt;0,T25&gt;0),TRUE,)</f>
        <v>0</v>
      </c>
      <c r="G24" s="116" t="b">
        <f>IF(AND(U13&gt;0,U25&gt;0),TRUE,)</f>
        <v>1</v>
      </c>
      <c r="H24" s="96">
        <f>IF(AND(V13&gt;0,V25&gt;0),TRUE,)</f>
        <v>0</v>
      </c>
      <c r="I24" s="97">
        <f>IF(AND(W13&gt;0,W25&gt;0),TRUE,)</f>
        <v>0</v>
      </c>
      <c r="J24" s="98">
        <f>IF(AND(X13&gt;0,X25&gt;0),TRUE,)</f>
        <v>0</v>
      </c>
      <c r="O24" s="29">
        <v>8</v>
      </c>
      <c r="P24" s="24">
        <f>IF(OR(B$2=O24,OR(B$3=O24,OR(B$4=O24,OR(B$5=O24,OR(B$6=O24,OR(B$7=O24,OR(B$8=O24,OR(B$9=O24,OR(B$10=O24))))))))),O24,0)</f>
        <v>8</v>
      </c>
      <c r="Q24" s="35">
        <f>IF(OR(C2=$O24,OR(C3=$O24,OR(C4=$O24,OR(C5=$O24,OR(C6=$O24,OR(C7=$O24,OR(C8=$O24,OR(C9=$O24,OR(C10=$O24))))))))),$O24,0)</f>
        <v>0</v>
      </c>
      <c r="R24" s="35">
        <f>IF(OR(D2=$O24,OR(D3=$O24,OR(D4=$O24,OR(D5=$O24,OR(D6=$O24,OR(D7=$O24,OR(D8=$O24,OR(D9=$O24,OR(D10=$O24))))))))),$O24,0)</f>
        <v>0</v>
      </c>
      <c r="S24" s="35">
        <f>IF(OR(E2=$O24,OR(E3=$O24,OR(E4=$O24,OR(E5=$O24,OR(E6=$O24,OR(E7=$O24,OR(E8=$O24,OR(E9=$O24,OR(E10=$O24))))))))),$O24,0)</f>
        <v>0</v>
      </c>
      <c r="T24" s="35">
        <f>IF(OR(F2=$O24,OR(F3=$O24,OR(F4=$O24,OR(F5=$O24,OR(F6=$O24,OR(F7=$O24,OR(F8=$O24,OR(F9=$O24,OR(F10=$O24))))))))),$O24,0)</f>
        <v>0</v>
      </c>
      <c r="U24" s="35">
        <f>IF(OR(G2=$O24,OR(G3=$O24,OR(G4=$O24,OR(G5=$O24,OR(G6=$O24,OR(G7=$O24,OR(G8=$O24,OR(G9=$O24,OR(G10=$O24))))))))),$O24,0)</f>
        <v>8</v>
      </c>
      <c r="V24" s="35">
        <f>IF(OR(H2=$O24,OR(H3=$O24,OR(H4=$O24,OR(H5=$O24,OR(H6=$O24,OR(H7=$O24,OR(H8=$O24,OR(H9=$O24,OR(H10=$O24))))))))),$O24,0)</f>
        <v>8</v>
      </c>
      <c r="W24" s="35">
        <f>IF(OR(I2=$O24,OR(I3=$O24,OR(I4=$O24,OR(I5=$O24,OR(I6=$O24,OR(I7=$O24,OR(I8=$O24,OR(I9=$O24,OR(I10=$O24))))))))),$O24,0)</f>
        <v>0</v>
      </c>
      <c r="X24" s="36">
        <f>IF(OR(J2=$O24,OR(J3=$O24,OR(J4=$O24,OR(J5=$O24,OR(J6=$O24,OR(J7=$O24,OR(J8=$O24,OR(J9=$O24,OR(J10=$O24))))))))),$O24,0)</f>
        <v>0</v>
      </c>
      <c r="Z24" s="85"/>
      <c r="AA24" s="88" t="s">
        <v>48</v>
      </c>
      <c r="AB24" s="89" t="s">
        <v>47</v>
      </c>
      <c r="AC24" s="20">
        <f>IF(OR($E8=AC16,$F8=AC16,$G8=AC16,$E9=AC16,$F9=AC16,$G9=AC16,$E10=AC16,$F10=AC16,$G10=AC16),AC16,0)</f>
        <v>1</v>
      </c>
      <c r="AD24">
        <f>IF(OR($E8=AD16,$F8=AD16,$G8=AD16,$E9=AD16,$F9=AD16,$G9=AD16,$E10=AD16,$F10=AD16,$G10=AD16),AD16,0)</f>
        <v>0</v>
      </c>
      <c r="AE24">
        <f>IF(OR($E8=AE16,$F8=AE16,$G8=AE16,$E9=AE16,$F9=AE16,$G9=AE16,$E10=AE16,$F10=AE16,$G10=AE16),AE16,0)</f>
        <v>0</v>
      </c>
      <c r="AF24">
        <f>IF(OR($E8=AF16,$F8=AF16,$G8=AF16,$E9=AF16,$F9=AF16,$G9=AF16,$E10=AF16,$F10=AF16,$G10=AF16),AF16,0)</f>
        <v>0</v>
      </c>
      <c r="AG24">
        <f>IF(OR($E8=AG16,$F8=AG16,$G8=AG16,$E9=AG16,$F9=AG16,$G9=AG16,$E10=AG16,$F10=AG16,$G10=AG16),AG16,0)</f>
        <v>0</v>
      </c>
      <c r="AH24">
        <f>IF(OR($E8=AH16,$F8=AH16,$G8=AH16,$E9=AH16,$F9=AH16,$G9=AH16,$E10=AH16,$F10=AH16,$G10=AH16),AH16,0)</f>
        <v>6</v>
      </c>
      <c r="AI24">
        <f>IF(OR($E8=AI16,$F8=AI16,$G8=AI16,$E9=AI16,$F9=AI16,$G9=AI16,$E10=AI16,$F10=AI16,$G10=AI16),AI16,0)</f>
        <v>0</v>
      </c>
      <c r="AJ24">
        <f>IF(OR($E8=AJ16,$F8=AJ16,$G8=AJ16,$E9=AJ16,$F9=AJ16,$G9=AJ16,$E10=AJ16,$F10=AJ16,$G10=AJ16),AJ16,0)</f>
        <v>8</v>
      </c>
      <c r="AK24" s="14">
        <f>IF(OR($E8=AK16,$F8=AK16,$G8=AK16,$E9=AK16,$F9=AK16,$G9=AK16,$E10=AK16,$F10=AK16,$G10=AK16),AK16,0)</f>
        <v>9</v>
      </c>
    </row>
    <row r="25" spans="1:37" ht="19" x14ac:dyDescent="0.25">
      <c r="O25" s="136">
        <v>9</v>
      </c>
      <c r="P25" s="134">
        <f>IF(OR(B$2=O25,OR(B$3=O25,OR(B$4=O25,OR(B$5=O25,OR(B$6=O25,OR(B$7=O25,OR(B$8=O25,OR(B$9=O25,OR(B$10=O25))))))))),O25,0)</f>
        <v>0</v>
      </c>
      <c r="Q25" s="138">
        <f>IF(OR(C2=$O25,OR(C3=$O25,OR(C4=$O25,OR(C5=$O25,OR(C6=$O25,OR(C7=$O25,OR(C8=$O25,OR(C9=$O25,OR(C10=$O25))))))))),$O25,0)</f>
        <v>9</v>
      </c>
      <c r="R25" s="138">
        <f>IF(OR(D2=$O25,OR(D3=$O25,OR(D4=$O25,OR(D5=$O25,OR(D6=$O25,OR(D7=$O25,OR(D8=$O25,OR(D9=$O25,OR(D10=$O25))))))))),$O25,0)</f>
        <v>0</v>
      </c>
      <c r="S25" s="138">
        <f>IF(OR(E2=$O25,OR(E3=$O25,OR(E4=$O25,OR(E5=$O25,OR(E6=$O25,OR(E7=$O25,OR(E8=$O25,OR(E9=$O25,OR(E10=$O25))))))))),$O25,0)</f>
        <v>9</v>
      </c>
      <c r="T25" s="138">
        <f>IF(OR(F2=$O25,OR(F3=$O25,OR(F4=$O25,OR(F5=$O25,OR(F6=$O25,OR(F7=$O25,OR(F8=$O25,OR(F9=$O25,OR(F10=$O25))))))))),$O25,0)</f>
        <v>9</v>
      </c>
      <c r="U25" s="138">
        <f>IF(OR(G2=$O25,OR(G3=$O25,OR(G4=$O25,OR(G5=$O25,OR(G6=$O25,OR(G7=$O25,OR(G8=$O25,OR(G9=$O25,OR(G10=$O25))))))))),$O25,0)</f>
        <v>9</v>
      </c>
      <c r="V25" s="138">
        <f>IF(OR(H2=$O25,OR(H3=$O25,OR(H4=$O25,OR(H5=$O25,OR(H6=$O25,OR(H7=$O25,OR(H8=$O25,OR(H9=$O25,OR(H10=$O25))))))))),$O25,0)</f>
        <v>0</v>
      </c>
      <c r="W25" s="138">
        <f>IF(OR(I2=$O25,OR(I3=$O25,OR(I4=$O25,OR(I5=$O25,OR(I6=$O25,OR(I7=$O25,OR(I8=$O25,OR(I9=$O25,OR(I10=$O25))))))))),$O25,0)</f>
        <v>0</v>
      </c>
      <c r="X25" s="139">
        <f>IF(OR(J2=$O25,OR(J3=$O25,OR(J4=$O25,OR(J5=$O25,OR(J6=$O25,OR(J7=$O25,OR(J8=$O25,OR(J9=$O25,OR(J10=$O25))))))))),$O25,0)</f>
        <v>0</v>
      </c>
      <c r="AA25" s="88" t="s">
        <v>48</v>
      </c>
      <c r="AB25" s="89" t="s">
        <v>48</v>
      </c>
      <c r="AC25" s="20">
        <f>IF(OR($H8=AC16,$I8=AC16,$J8=AC16,$H9=AC16,$I9=AC16,$J9=AC16,$H10=AC16,$I10=AC16,$J10=AC16),AC16,0)</f>
        <v>1</v>
      </c>
      <c r="AD25" s="140">
        <f>IF(OR($H8=AD16,$I8=AD16,$J8=AD16,$H9=AD16,$I9=AD16,$J9=AD16,$H10=AD16,$I10=AD16,$J10=AD16),AD16,0)</f>
        <v>0</v>
      </c>
      <c r="AE25" s="140">
        <f>IF(OR($H8=AE16,$I8=AE16,$J8=AE16,$H9=AE16,$I9=AE16,$J9=AE16,$H10=AE16,$I10=AE16,$J10=AE16),AE16,0)</f>
        <v>0</v>
      </c>
      <c r="AF25" s="140">
        <f>IF(OR($H8=AF16,$I8=AF16,$J8=AF16,$H9=AF16,$I9=AF16,$J9=AF16,$H10=AF16,$I10=AF16,$J10=AF16),AF16,0)</f>
        <v>0</v>
      </c>
      <c r="AG25" s="140">
        <f>IF(OR($H8=AG16,$I8=AG16,$J8=AG16,$H9=AG16,$I9=AG16,$J9=AG16,$H10=AG16,$I10=AG16,$J10=AG16),AG16,0)</f>
        <v>0</v>
      </c>
      <c r="AH25" s="140">
        <f>IF(OR($H8=AH16,$I8=AH16,$J8=AH16,$H9=AH16,$I9=AH16,$J9=AH16,$H10=AH16,$I10=AH16,$J10=AH16),AH16,0)</f>
        <v>6</v>
      </c>
      <c r="AI25" s="140">
        <f>IF(OR($H8=AI16,$I8=AI16,$J8=AI16,$H9=AI16,$I9=AI16,$J9=AI16,$H10=AI16,$I10=AI16,$J10=AI16),AI16,0)</f>
        <v>0</v>
      </c>
      <c r="AJ25" s="140">
        <f>IF(OR($H8=AJ16,$I8=AJ16,$J8=AJ16,$H9=AJ16,$I9=AJ16,$J9=AJ16,$H10=AJ16,$I10=AJ16,$J10=AJ16),AJ16,0)</f>
        <v>8</v>
      </c>
      <c r="AK25" s="14">
        <f>IF(OR($H8=AK16,$I8=AK16,$J8=AK16,$H9=AK16,$I9=AK16,$J9=AK16,$H10=AK16,$I10=AK16,$J10=AK16),AK16,0)</f>
        <v>0</v>
      </c>
    </row>
  </sheetData>
  <phoneticPr fontId="3" type="noConversion"/>
  <conditionalFormatting sqref="P5:X13 Z15 Z4:AI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X13">
    <cfRule type="cellIs" dxfId="2" priority="3" operator="greaterThan">
      <formula>0</formula>
    </cfRule>
    <cfRule type="cellIs" dxfId="1" priority="4" operator="greaterThan">
      <formula>0</formula>
    </cfRule>
  </conditionalFormatting>
  <conditionalFormatting sqref="P17:X25">
    <cfRule type="cellIs" dxfId="0" priority="2" operator="greaterThan">
      <formula>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:AK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81D5-F0A2-894D-AEE8-60CC5BE44B0D}">
  <dimension ref="A1:H42"/>
  <sheetViews>
    <sheetView tabSelected="1" workbookViewId="0">
      <selection activeCell="B5" sqref="B5"/>
    </sheetView>
  </sheetViews>
  <sheetFormatPr baseColWidth="10" defaultRowHeight="15" x14ac:dyDescent="0.2"/>
  <cols>
    <col min="1" max="2" width="13.1640625" bestFit="1" customWidth="1"/>
    <col min="5" max="5" width="41.6640625" customWidth="1"/>
    <col min="6" max="6" width="15.83203125" bestFit="1" customWidth="1"/>
  </cols>
  <sheetData>
    <row r="1" spans="1:8" ht="21" x14ac:dyDescent="0.25">
      <c r="A1" s="141" t="s">
        <v>108</v>
      </c>
      <c r="B1" s="141" t="s">
        <v>105</v>
      </c>
      <c r="C1" s="141" t="s">
        <v>106</v>
      </c>
      <c r="D1" s="141" t="s">
        <v>107</v>
      </c>
      <c r="E1" s="141" t="s">
        <v>109</v>
      </c>
      <c r="F1" s="141" t="s">
        <v>110</v>
      </c>
      <c r="G1" s="141"/>
      <c r="H1" s="141"/>
    </row>
    <row r="2" spans="1:8" ht="21" x14ac:dyDescent="0.25">
      <c r="A2" s="141">
        <v>1</v>
      </c>
      <c r="B2" s="141">
        <v>100</v>
      </c>
      <c r="C2" s="141">
        <v>1.05</v>
      </c>
      <c r="D2" s="141">
        <f>B2*C2</f>
        <v>105</v>
      </c>
      <c r="E2" s="141">
        <v>100</v>
      </c>
      <c r="F2" s="141">
        <v>1.05</v>
      </c>
      <c r="G2" s="141"/>
      <c r="H2" s="141"/>
    </row>
    <row r="3" spans="1:8" ht="21" x14ac:dyDescent="0.25">
      <c r="A3" s="141">
        <f>A2+1</f>
        <v>2</v>
      </c>
      <c r="B3" s="141">
        <f>D2</f>
        <v>105</v>
      </c>
      <c r="C3" s="141">
        <v>1.05</v>
      </c>
      <c r="D3" s="141"/>
      <c r="E3" s="141">
        <f>E2*F2</f>
        <v>105</v>
      </c>
      <c r="F3" s="141"/>
      <c r="G3" s="141"/>
      <c r="H3" s="141"/>
    </row>
    <row r="4" spans="1:8" ht="21" x14ac:dyDescent="0.25">
      <c r="A4" s="141"/>
      <c r="B4" s="141"/>
      <c r="C4" s="141"/>
      <c r="D4" s="141"/>
      <c r="E4" s="141"/>
      <c r="F4" s="141"/>
      <c r="G4" s="141"/>
      <c r="H4" s="141"/>
    </row>
    <row r="5" spans="1:8" ht="21" x14ac:dyDescent="0.25">
      <c r="A5" s="141"/>
      <c r="B5" s="141"/>
      <c r="C5" s="141"/>
      <c r="D5" s="141"/>
      <c r="E5" s="141"/>
      <c r="F5" s="141"/>
      <c r="G5" s="141"/>
      <c r="H5" s="141"/>
    </row>
    <row r="6" spans="1:8" ht="21" x14ac:dyDescent="0.25">
      <c r="A6" s="141"/>
      <c r="B6" s="141"/>
      <c r="C6" s="141"/>
      <c r="D6" s="141"/>
      <c r="E6" s="141"/>
      <c r="F6" s="141"/>
      <c r="G6" s="141"/>
      <c r="H6" s="141"/>
    </row>
    <row r="7" spans="1:8" ht="21" x14ac:dyDescent="0.25">
      <c r="A7" s="141"/>
      <c r="B7" s="141"/>
      <c r="C7" s="141"/>
      <c r="D7" s="141"/>
      <c r="E7" s="141"/>
      <c r="F7" s="141"/>
      <c r="G7" s="141"/>
      <c r="H7" s="141"/>
    </row>
    <row r="8" spans="1:8" ht="21" x14ac:dyDescent="0.25">
      <c r="A8" s="141"/>
      <c r="B8" s="141"/>
      <c r="C8" s="141"/>
      <c r="D8" s="141"/>
      <c r="E8" s="141"/>
      <c r="F8" s="141"/>
      <c r="G8" s="141"/>
      <c r="H8" s="141"/>
    </row>
    <row r="9" spans="1:8" ht="21" x14ac:dyDescent="0.25">
      <c r="A9" s="141"/>
      <c r="B9" s="141"/>
      <c r="C9" s="141"/>
      <c r="D9" s="141"/>
      <c r="E9" s="141"/>
      <c r="F9" s="141"/>
      <c r="G9" s="141"/>
      <c r="H9" s="141"/>
    </row>
    <row r="10" spans="1:8" ht="21" x14ac:dyDescent="0.25">
      <c r="A10" s="141"/>
      <c r="B10" s="141"/>
      <c r="C10" s="141"/>
      <c r="D10" s="141"/>
      <c r="E10" s="141"/>
      <c r="F10" s="141"/>
      <c r="G10" s="141"/>
      <c r="H10" s="141"/>
    </row>
    <row r="11" spans="1:8" ht="21" x14ac:dyDescent="0.25">
      <c r="A11" s="141"/>
      <c r="B11" s="141"/>
      <c r="C11" s="141"/>
      <c r="D11" s="141"/>
      <c r="E11" s="141"/>
      <c r="F11" s="141"/>
      <c r="G11" s="141"/>
      <c r="H11" s="141"/>
    </row>
    <row r="12" spans="1:8" ht="21" x14ac:dyDescent="0.25">
      <c r="A12" s="141"/>
      <c r="B12" s="141"/>
      <c r="C12" s="141"/>
      <c r="D12" s="141"/>
      <c r="E12" s="141"/>
      <c r="F12" s="141"/>
      <c r="G12" s="141"/>
      <c r="H12" s="141"/>
    </row>
    <row r="13" spans="1:8" ht="21" x14ac:dyDescent="0.25">
      <c r="A13" s="141"/>
      <c r="B13" s="141"/>
      <c r="C13" s="141"/>
      <c r="D13" s="141"/>
      <c r="E13" s="141"/>
      <c r="F13" s="141"/>
      <c r="G13" s="141"/>
      <c r="H13" s="141"/>
    </row>
    <row r="14" spans="1:8" ht="21" x14ac:dyDescent="0.25">
      <c r="A14" s="141"/>
      <c r="B14" s="141"/>
      <c r="C14" s="141"/>
      <c r="D14" s="141"/>
      <c r="E14" s="141"/>
      <c r="F14" s="141"/>
      <c r="G14" s="141"/>
      <c r="H14" s="141"/>
    </row>
    <row r="15" spans="1:8" ht="21" x14ac:dyDescent="0.25">
      <c r="A15" s="141"/>
      <c r="B15" s="141"/>
      <c r="C15" s="141"/>
      <c r="D15" s="141"/>
      <c r="E15" s="141"/>
      <c r="F15" s="141"/>
      <c r="G15" s="141"/>
      <c r="H15" s="141"/>
    </row>
    <row r="16" spans="1:8" ht="21" x14ac:dyDescent="0.25">
      <c r="A16" s="141"/>
      <c r="B16" s="141"/>
      <c r="C16" s="141"/>
      <c r="D16" s="141"/>
      <c r="E16" s="141"/>
      <c r="F16" s="141"/>
      <c r="G16" s="141"/>
      <c r="H16" s="141"/>
    </row>
    <row r="17" spans="1:8" ht="21" x14ac:dyDescent="0.25">
      <c r="A17" s="141"/>
      <c r="B17" s="141"/>
      <c r="C17" s="141"/>
      <c r="D17" s="141"/>
      <c r="E17" s="141"/>
      <c r="F17" s="141"/>
      <c r="G17" s="141"/>
      <c r="H17" s="141"/>
    </row>
    <row r="18" spans="1:8" ht="21" x14ac:dyDescent="0.25">
      <c r="A18" s="141"/>
      <c r="B18" s="141"/>
      <c r="C18" s="141"/>
      <c r="D18" s="141"/>
      <c r="E18" s="141"/>
      <c r="F18" s="141"/>
      <c r="G18" s="141"/>
      <c r="H18" s="141"/>
    </row>
    <row r="19" spans="1:8" ht="21" x14ac:dyDescent="0.25">
      <c r="A19" s="141"/>
      <c r="B19" s="141"/>
      <c r="C19" s="141"/>
      <c r="D19" s="141"/>
      <c r="E19" s="141"/>
      <c r="F19" s="141"/>
      <c r="G19" s="141"/>
      <c r="H19" s="141"/>
    </row>
    <row r="20" spans="1:8" ht="21" x14ac:dyDescent="0.25">
      <c r="A20" s="141"/>
      <c r="B20" s="141"/>
      <c r="C20" s="141"/>
      <c r="D20" s="141"/>
      <c r="E20" s="141"/>
      <c r="F20" s="141"/>
      <c r="G20" s="141"/>
      <c r="H20" s="141"/>
    </row>
    <row r="21" spans="1:8" ht="21" x14ac:dyDescent="0.25">
      <c r="C21" s="141"/>
    </row>
    <row r="22" spans="1:8" ht="21" x14ac:dyDescent="0.25">
      <c r="C22" s="141"/>
    </row>
    <row r="23" spans="1:8" ht="21" x14ac:dyDescent="0.25">
      <c r="C23" s="141"/>
    </row>
    <row r="24" spans="1:8" ht="21" x14ac:dyDescent="0.25">
      <c r="C24" s="141"/>
    </row>
    <row r="25" spans="1:8" ht="21" x14ac:dyDescent="0.25">
      <c r="C25" s="141"/>
    </row>
    <row r="26" spans="1:8" ht="21" x14ac:dyDescent="0.25">
      <c r="C26" s="141"/>
    </row>
    <row r="27" spans="1:8" ht="21" x14ac:dyDescent="0.25">
      <c r="C27" s="141"/>
    </row>
    <row r="28" spans="1:8" ht="21" x14ac:dyDescent="0.25">
      <c r="C28" s="141"/>
    </row>
    <row r="29" spans="1:8" ht="21" x14ac:dyDescent="0.25">
      <c r="C29" s="141"/>
    </row>
    <row r="30" spans="1:8" ht="21" x14ac:dyDescent="0.25">
      <c r="C30" s="141"/>
    </row>
    <row r="31" spans="1:8" ht="21" x14ac:dyDescent="0.25">
      <c r="C31" s="141"/>
    </row>
    <row r="32" spans="1:8" ht="21" x14ac:dyDescent="0.25">
      <c r="C32" s="141"/>
    </row>
    <row r="33" spans="3:3" ht="21" x14ac:dyDescent="0.25">
      <c r="C33" s="141"/>
    </row>
    <row r="34" spans="3:3" ht="21" x14ac:dyDescent="0.25">
      <c r="C34" s="141"/>
    </row>
    <row r="35" spans="3:3" ht="21" x14ac:dyDescent="0.25">
      <c r="C35" s="141"/>
    </row>
    <row r="36" spans="3:3" ht="21" x14ac:dyDescent="0.25">
      <c r="C36" s="141"/>
    </row>
    <row r="37" spans="3:3" ht="21" x14ac:dyDescent="0.25">
      <c r="C37" s="141"/>
    </row>
    <row r="38" spans="3:3" ht="21" x14ac:dyDescent="0.25">
      <c r="C38" s="141"/>
    </row>
    <row r="39" spans="3:3" ht="21" x14ac:dyDescent="0.25">
      <c r="C39" s="141"/>
    </row>
    <row r="40" spans="3:3" ht="21" x14ac:dyDescent="0.25">
      <c r="C40" s="141"/>
    </row>
    <row r="41" spans="3:3" ht="21" x14ac:dyDescent="0.25">
      <c r="C41" s="141"/>
    </row>
    <row r="42" spans="3:3" ht="21" x14ac:dyDescent="0.25">
      <c r="C42" s="1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27D4-7FBC-AF4E-882C-9AF189991496}">
  <dimension ref="A1:D700"/>
  <sheetViews>
    <sheetView workbookViewId="0">
      <selection activeCell="G9" sqref="G9"/>
    </sheetView>
  </sheetViews>
  <sheetFormatPr baseColWidth="10" defaultRowHeight="15" x14ac:dyDescent="0.2"/>
  <cols>
    <col min="2" max="2" width="14.1640625" bestFit="1" customWidth="1"/>
  </cols>
  <sheetData>
    <row r="1" spans="1:4" x14ac:dyDescent="0.2">
      <c r="A1" t="s">
        <v>85</v>
      </c>
      <c r="B1" t="s">
        <v>91</v>
      </c>
      <c r="C1" t="s">
        <v>92</v>
      </c>
      <c r="D1" t="s">
        <v>93</v>
      </c>
    </row>
    <row r="2" spans="1:4" x14ac:dyDescent="0.2">
      <c r="A2" t="s">
        <v>90</v>
      </c>
      <c r="B2">
        <v>285</v>
      </c>
      <c r="C2" s="133">
        <f>IF(A2=A1,(C1+100)*1.02,10)</f>
        <v>10</v>
      </c>
      <c r="D2">
        <f>B2*(C2*0.1)</f>
        <v>285</v>
      </c>
    </row>
    <row r="3" spans="1:4" x14ac:dyDescent="0.2">
      <c r="A3" t="s">
        <v>90</v>
      </c>
      <c r="B3">
        <v>875</v>
      </c>
      <c r="C3" s="133">
        <f t="shared" ref="C3:C66" si="0">IF(A3=A2,(C2+100)*1.02,10)</f>
        <v>112.2</v>
      </c>
      <c r="D3">
        <f t="shared" ref="D3:D66" si="1">B3*(C3*0.1)</f>
        <v>9817.5</v>
      </c>
    </row>
    <row r="4" spans="1:4" x14ac:dyDescent="0.2">
      <c r="A4" t="s">
        <v>90</v>
      </c>
      <c r="B4">
        <v>694</v>
      </c>
      <c r="C4" s="133">
        <f t="shared" si="0"/>
        <v>216.44399999999999</v>
      </c>
      <c r="D4">
        <f t="shared" si="1"/>
        <v>15021.213600000001</v>
      </c>
    </row>
    <row r="5" spans="1:4" x14ac:dyDescent="0.2">
      <c r="A5" t="s">
        <v>90</v>
      </c>
      <c r="B5">
        <v>200</v>
      </c>
      <c r="C5" s="133">
        <f t="shared" si="0"/>
        <v>322.77287999999999</v>
      </c>
      <c r="D5">
        <f t="shared" si="1"/>
        <v>6455.4575999999997</v>
      </c>
    </row>
    <row r="6" spans="1:4" x14ac:dyDescent="0.2">
      <c r="A6" t="s">
        <v>90</v>
      </c>
      <c r="B6">
        <v>887</v>
      </c>
      <c r="C6" s="133">
        <f t="shared" si="0"/>
        <v>431.22833759999997</v>
      </c>
      <c r="D6">
        <f t="shared" si="1"/>
        <v>38249.953545119999</v>
      </c>
    </row>
    <row r="7" spans="1:4" x14ac:dyDescent="0.2">
      <c r="A7" t="s">
        <v>90</v>
      </c>
      <c r="B7">
        <v>124</v>
      </c>
      <c r="C7" s="133">
        <f t="shared" si="0"/>
        <v>541.852904352</v>
      </c>
      <c r="D7">
        <f t="shared" si="1"/>
        <v>6718.9760139648006</v>
      </c>
    </row>
    <row r="8" spans="1:4" x14ac:dyDescent="0.2">
      <c r="A8" t="s">
        <v>90</v>
      </c>
      <c r="B8">
        <v>918</v>
      </c>
      <c r="C8" s="133">
        <f t="shared" si="0"/>
        <v>654.68996243903996</v>
      </c>
      <c r="D8">
        <f t="shared" si="1"/>
        <v>60100.538551903875</v>
      </c>
    </row>
    <row r="9" spans="1:4" x14ac:dyDescent="0.2">
      <c r="A9" t="s">
        <v>90</v>
      </c>
      <c r="B9">
        <v>221</v>
      </c>
      <c r="C9" s="133">
        <f t="shared" si="0"/>
        <v>769.78376168782074</v>
      </c>
      <c r="D9">
        <f t="shared" si="1"/>
        <v>17012.221133300838</v>
      </c>
    </row>
    <row r="10" spans="1:4" x14ac:dyDescent="0.2">
      <c r="A10" t="s">
        <v>90</v>
      </c>
      <c r="B10">
        <v>695</v>
      </c>
      <c r="C10" s="133">
        <f t="shared" si="0"/>
        <v>887.17943692157712</v>
      </c>
      <c r="D10">
        <f t="shared" si="1"/>
        <v>61658.970866049611</v>
      </c>
    </row>
    <row r="11" spans="1:4" x14ac:dyDescent="0.2">
      <c r="A11" t="s">
        <v>90</v>
      </c>
      <c r="B11">
        <v>383</v>
      </c>
      <c r="C11" s="133">
        <f t="shared" si="0"/>
        <v>1006.9230256600086</v>
      </c>
      <c r="D11">
        <f t="shared" si="1"/>
        <v>38565.151882778337</v>
      </c>
    </row>
    <row r="12" spans="1:4" x14ac:dyDescent="0.2">
      <c r="A12" t="s">
        <v>90</v>
      </c>
      <c r="B12">
        <v>658</v>
      </c>
      <c r="C12" s="133">
        <f t="shared" si="0"/>
        <v>1129.0614861732088</v>
      </c>
      <c r="D12">
        <f t="shared" si="1"/>
        <v>74292.245790197136</v>
      </c>
    </row>
    <row r="13" spans="1:4" x14ac:dyDescent="0.2">
      <c r="A13" t="s">
        <v>90</v>
      </c>
      <c r="B13">
        <v>679</v>
      </c>
      <c r="C13" s="133">
        <f t="shared" si="0"/>
        <v>1253.6427158966731</v>
      </c>
      <c r="D13">
        <f t="shared" si="1"/>
        <v>85122.340409384109</v>
      </c>
    </row>
    <row r="14" spans="1:4" x14ac:dyDescent="0.2">
      <c r="A14" t="s">
        <v>90</v>
      </c>
      <c r="B14">
        <v>332</v>
      </c>
      <c r="C14" s="133">
        <f t="shared" si="0"/>
        <v>1380.7155702146065</v>
      </c>
      <c r="D14">
        <f t="shared" si="1"/>
        <v>45839.756931124939</v>
      </c>
    </row>
    <row r="15" spans="1:4" x14ac:dyDescent="0.2">
      <c r="A15" t="s">
        <v>90</v>
      </c>
      <c r="B15">
        <v>391</v>
      </c>
      <c r="C15" s="133">
        <f t="shared" si="0"/>
        <v>1510.3298816188988</v>
      </c>
      <c r="D15">
        <f t="shared" si="1"/>
        <v>59053.898371298943</v>
      </c>
    </row>
    <row r="16" spans="1:4" x14ac:dyDescent="0.2">
      <c r="A16" t="s">
        <v>90</v>
      </c>
      <c r="B16">
        <v>562</v>
      </c>
      <c r="C16" s="133">
        <f t="shared" si="0"/>
        <v>1642.5364792512767</v>
      </c>
      <c r="D16">
        <f t="shared" si="1"/>
        <v>92310.550133921744</v>
      </c>
    </row>
    <row r="17" spans="1:4" x14ac:dyDescent="0.2">
      <c r="A17" t="s">
        <v>90</v>
      </c>
      <c r="B17">
        <v>673</v>
      </c>
      <c r="C17" s="133">
        <f t="shared" si="0"/>
        <v>1777.3872088363023</v>
      </c>
      <c r="D17">
        <f t="shared" si="1"/>
        <v>119618.15915468315</v>
      </c>
    </row>
    <row r="18" spans="1:4" x14ac:dyDescent="0.2">
      <c r="A18" t="s">
        <v>90</v>
      </c>
      <c r="B18">
        <v>674</v>
      </c>
      <c r="C18" s="133">
        <f t="shared" si="0"/>
        <v>1914.9349530130285</v>
      </c>
      <c r="D18">
        <f t="shared" si="1"/>
        <v>129066.61583307813</v>
      </c>
    </row>
    <row r="19" spans="1:4" x14ac:dyDescent="0.2">
      <c r="A19" t="s">
        <v>90</v>
      </c>
      <c r="B19">
        <v>170</v>
      </c>
      <c r="C19" s="133">
        <f t="shared" si="0"/>
        <v>2055.2336520732892</v>
      </c>
      <c r="D19">
        <f t="shared" si="1"/>
        <v>34938.972085245921</v>
      </c>
    </row>
    <row r="20" spans="1:4" x14ac:dyDescent="0.2">
      <c r="A20" t="s">
        <v>90</v>
      </c>
      <c r="B20">
        <v>832</v>
      </c>
      <c r="C20" s="133">
        <f t="shared" si="0"/>
        <v>2198.3383251147552</v>
      </c>
      <c r="D20">
        <f t="shared" si="1"/>
        <v>182901.74864954763</v>
      </c>
    </row>
    <row r="21" spans="1:4" x14ac:dyDescent="0.2">
      <c r="A21" t="s">
        <v>90</v>
      </c>
      <c r="B21">
        <v>694</v>
      </c>
      <c r="C21" s="133">
        <f t="shared" si="0"/>
        <v>2344.3050916170505</v>
      </c>
      <c r="D21">
        <f t="shared" si="1"/>
        <v>162694.77335822332</v>
      </c>
    </row>
    <row r="22" spans="1:4" x14ac:dyDescent="0.2">
      <c r="A22" t="s">
        <v>90</v>
      </c>
      <c r="B22">
        <v>302</v>
      </c>
      <c r="C22" s="133">
        <f t="shared" si="0"/>
        <v>2493.1911934493914</v>
      </c>
      <c r="D22">
        <f t="shared" si="1"/>
        <v>75294.374042171636</v>
      </c>
    </row>
    <row r="23" spans="1:4" x14ac:dyDescent="0.2">
      <c r="A23" t="s">
        <v>90</v>
      </c>
      <c r="B23">
        <v>284</v>
      </c>
      <c r="C23" s="133">
        <f t="shared" si="0"/>
        <v>2645.0550173183792</v>
      </c>
      <c r="D23">
        <f t="shared" si="1"/>
        <v>75119.562491841963</v>
      </c>
    </row>
    <row r="24" spans="1:4" x14ac:dyDescent="0.2">
      <c r="A24" t="s">
        <v>90</v>
      </c>
      <c r="B24">
        <v>496</v>
      </c>
      <c r="C24" s="133">
        <f t="shared" si="0"/>
        <v>2799.9561176647467</v>
      </c>
      <c r="D24">
        <f t="shared" si="1"/>
        <v>138877.82343617143</v>
      </c>
    </row>
    <row r="25" spans="1:4" x14ac:dyDescent="0.2">
      <c r="A25" t="s">
        <v>90</v>
      </c>
      <c r="B25">
        <v>985</v>
      </c>
      <c r="C25" s="133">
        <f t="shared" si="0"/>
        <v>2957.9552400180419</v>
      </c>
      <c r="D25">
        <f t="shared" si="1"/>
        <v>291358.59114177717</v>
      </c>
    </row>
    <row r="26" spans="1:4" x14ac:dyDescent="0.2">
      <c r="A26" t="s">
        <v>90</v>
      </c>
      <c r="B26">
        <v>242</v>
      </c>
      <c r="C26" s="133">
        <f t="shared" si="0"/>
        <v>3119.114344818403</v>
      </c>
      <c r="D26">
        <f t="shared" si="1"/>
        <v>75482.56714460536</v>
      </c>
    </row>
    <row r="27" spans="1:4" x14ac:dyDescent="0.2">
      <c r="A27" t="s">
        <v>90</v>
      </c>
      <c r="B27">
        <v>538</v>
      </c>
      <c r="C27" s="133">
        <f t="shared" si="0"/>
        <v>3283.496631714771</v>
      </c>
      <c r="D27">
        <f t="shared" si="1"/>
        <v>176652.11878625469</v>
      </c>
    </row>
    <row r="28" spans="1:4" x14ac:dyDescent="0.2">
      <c r="A28" t="s">
        <v>90</v>
      </c>
      <c r="B28">
        <v>555</v>
      </c>
      <c r="C28" s="133">
        <f t="shared" si="0"/>
        <v>3451.1665643490664</v>
      </c>
      <c r="D28">
        <f t="shared" si="1"/>
        <v>191539.74432137317</v>
      </c>
    </row>
    <row r="29" spans="1:4" x14ac:dyDescent="0.2">
      <c r="A29" t="s">
        <v>90</v>
      </c>
      <c r="B29">
        <v>950</v>
      </c>
      <c r="C29" s="133">
        <f t="shared" si="0"/>
        <v>3622.1898956360478</v>
      </c>
      <c r="D29">
        <f t="shared" si="1"/>
        <v>344108.04008542455</v>
      </c>
    </row>
    <row r="30" spans="1:4" x14ac:dyDescent="0.2">
      <c r="A30" t="s">
        <v>90</v>
      </c>
      <c r="B30">
        <v>734</v>
      </c>
      <c r="C30" s="133">
        <f t="shared" si="0"/>
        <v>3796.6336935487689</v>
      </c>
      <c r="D30">
        <f t="shared" si="1"/>
        <v>278672.91310647968</v>
      </c>
    </row>
    <row r="31" spans="1:4" x14ac:dyDescent="0.2">
      <c r="A31" t="s">
        <v>90</v>
      </c>
      <c r="B31">
        <v>889</v>
      </c>
      <c r="C31" s="133">
        <f t="shared" si="0"/>
        <v>3974.5663674197444</v>
      </c>
      <c r="D31">
        <f t="shared" si="1"/>
        <v>353338.95006361534</v>
      </c>
    </row>
    <row r="32" spans="1:4" x14ac:dyDescent="0.2">
      <c r="A32" t="s">
        <v>90</v>
      </c>
      <c r="B32">
        <v>364</v>
      </c>
      <c r="C32" s="133">
        <f t="shared" si="0"/>
        <v>4156.0576947681393</v>
      </c>
      <c r="D32">
        <f t="shared" si="1"/>
        <v>151280.50008956029</v>
      </c>
    </row>
    <row r="33" spans="1:4" x14ac:dyDescent="0.2">
      <c r="A33" t="s">
        <v>90</v>
      </c>
      <c r="B33">
        <v>987</v>
      </c>
      <c r="C33" s="133">
        <f t="shared" si="0"/>
        <v>4341.1788486635023</v>
      </c>
      <c r="D33">
        <f t="shared" si="1"/>
        <v>428474.3523630877</v>
      </c>
    </row>
    <row r="34" spans="1:4" x14ac:dyDescent="0.2">
      <c r="A34" t="s">
        <v>90</v>
      </c>
      <c r="B34">
        <v>76</v>
      </c>
      <c r="C34" s="133">
        <f t="shared" si="0"/>
        <v>4530.0024256367724</v>
      </c>
      <c r="D34">
        <f t="shared" si="1"/>
        <v>34428.018434839469</v>
      </c>
    </row>
    <row r="35" spans="1:4" x14ac:dyDescent="0.2">
      <c r="A35" t="s">
        <v>90</v>
      </c>
      <c r="B35">
        <v>910</v>
      </c>
      <c r="C35" s="133">
        <f t="shared" si="0"/>
        <v>4722.6024741495075</v>
      </c>
      <c r="D35">
        <f t="shared" si="1"/>
        <v>429756.82514760521</v>
      </c>
    </row>
    <row r="36" spans="1:4" x14ac:dyDescent="0.2">
      <c r="A36" t="s">
        <v>90</v>
      </c>
      <c r="B36">
        <v>472</v>
      </c>
      <c r="C36" s="133">
        <f t="shared" si="0"/>
        <v>4919.0545236324979</v>
      </c>
      <c r="D36">
        <f t="shared" si="1"/>
        <v>232179.37351545392</v>
      </c>
    </row>
    <row r="37" spans="1:4" x14ac:dyDescent="0.2">
      <c r="A37" t="s">
        <v>90</v>
      </c>
      <c r="B37">
        <v>469</v>
      </c>
      <c r="C37" s="133">
        <f t="shared" si="0"/>
        <v>5119.4356141051476</v>
      </c>
      <c r="D37">
        <f t="shared" si="1"/>
        <v>240101.53030153146</v>
      </c>
    </row>
    <row r="38" spans="1:4" x14ac:dyDescent="0.2">
      <c r="A38" t="s">
        <v>90</v>
      </c>
      <c r="B38">
        <v>941</v>
      </c>
      <c r="C38" s="133">
        <f t="shared" si="0"/>
        <v>5323.8243263872509</v>
      </c>
      <c r="D38">
        <f t="shared" si="1"/>
        <v>500971.86911304039</v>
      </c>
    </row>
    <row r="39" spans="1:4" x14ac:dyDescent="0.2">
      <c r="A39" t="s">
        <v>89</v>
      </c>
      <c r="B39">
        <v>325</v>
      </c>
      <c r="C39" s="133">
        <f t="shared" si="0"/>
        <v>10</v>
      </c>
      <c r="D39">
        <f t="shared" si="1"/>
        <v>325</v>
      </c>
    </row>
    <row r="40" spans="1:4" x14ac:dyDescent="0.2">
      <c r="A40" t="s">
        <v>89</v>
      </c>
      <c r="B40">
        <v>368</v>
      </c>
      <c r="C40" s="133">
        <f t="shared" si="0"/>
        <v>112.2</v>
      </c>
      <c r="D40">
        <f t="shared" si="1"/>
        <v>4128.96</v>
      </c>
    </row>
    <row r="41" spans="1:4" x14ac:dyDescent="0.2">
      <c r="A41" t="s">
        <v>89</v>
      </c>
      <c r="B41">
        <v>503</v>
      </c>
      <c r="C41" s="133">
        <f t="shared" si="0"/>
        <v>216.44399999999999</v>
      </c>
      <c r="D41">
        <f t="shared" si="1"/>
        <v>10887.1332</v>
      </c>
    </row>
    <row r="42" spans="1:4" x14ac:dyDescent="0.2">
      <c r="A42" t="s">
        <v>89</v>
      </c>
      <c r="B42">
        <v>678</v>
      </c>
      <c r="C42" s="133">
        <f t="shared" si="0"/>
        <v>322.77287999999999</v>
      </c>
      <c r="D42">
        <f t="shared" si="1"/>
        <v>21884.001263999999</v>
      </c>
    </row>
    <row r="43" spans="1:4" x14ac:dyDescent="0.2">
      <c r="A43" t="s">
        <v>89</v>
      </c>
      <c r="B43">
        <v>667</v>
      </c>
      <c r="C43" s="133">
        <f t="shared" si="0"/>
        <v>431.22833759999997</v>
      </c>
      <c r="D43">
        <f t="shared" si="1"/>
        <v>28762.930117920001</v>
      </c>
    </row>
    <row r="44" spans="1:4" x14ac:dyDescent="0.2">
      <c r="A44" t="s">
        <v>89</v>
      </c>
      <c r="B44">
        <v>971</v>
      </c>
      <c r="C44" s="133">
        <f t="shared" si="0"/>
        <v>541.852904352</v>
      </c>
      <c r="D44">
        <f t="shared" si="1"/>
        <v>52613.917012579201</v>
      </c>
    </row>
    <row r="45" spans="1:4" x14ac:dyDescent="0.2">
      <c r="A45" t="s">
        <v>89</v>
      </c>
      <c r="B45">
        <v>964</v>
      </c>
      <c r="C45" s="133">
        <f t="shared" si="0"/>
        <v>654.68996243903996</v>
      </c>
      <c r="D45">
        <f t="shared" si="1"/>
        <v>63112.112379123457</v>
      </c>
    </row>
    <row r="46" spans="1:4" x14ac:dyDescent="0.2">
      <c r="A46" t="s">
        <v>89</v>
      </c>
      <c r="B46">
        <v>341</v>
      </c>
      <c r="C46" s="133">
        <f t="shared" si="0"/>
        <v>769.78376168782074</v>
      </c>
      <c r="D46">
        <f t="shared" si="1"/>
        <v>26249.626273554688</v>
      </c>
    </row>
    <row r="47" spans="1:4" x14ac:dyDescent="0.2">
      <c r="A47" t="s">
        <v>89</v>
      </c>
      <c r="B47">
        <v>373</v>
      </c>
      <c r="C47" s="133">
        <f t="shared" si="0"/>
        <v>887.17943692157712</v>
      </c>
      <c r="D47">
        <f t="shared" si="1"/>
        <v>33091.792997174831</v>
      </c>
    </row>
    <row r="48" spans="1:4" x14ac:dyDescent="0.2">
      <c r="A48" t="s">
        <v>89</v>
      </c>
      <c r="B48">
        <v>53</v>
      </c>
      <c r="C48" s="133">
        <f t="shared" si="0"/>
        <v>1006.9230256600086</v>
      </c>
      <c r="D48">
        <f t="shared" si="1"/>
        <v>5336.6920359980468</v>
      </c>
    </row>
    <row r="49" spans="1:4" x14ac:dyDescent="0.2">
      <c r="A49" t="s">
        <v>89</v>
      </c>
      <c r="B49">
        <v>151</v>
      </c>
      <c r="C49" s="133">
        <f t="shared" si="0"/>
        <v>1129.0614861732088</v>
      </c>
      <c r="D49">
        <f t="shared" si="1"/>
        <v>17048.828441215453</v>
      </c>
    </row>
    <row r="50" spans="1:4" x14ac:dyDescent="0.2">
      <c r="A50" t="s">
        <v>89</v>
      </c>
      <c r="B50">
        <v>586</v>
      </c>
      <c r="C50" s="133">
        <f t="shared" si="0"/>
        <v>1253.6427158966731</v>
      </c>
      <c r="D50">
        <f t="shared" si="1"/>
        <v>73463.463151545046</v>
      </c>
    </row>
    <row r="51" spans="1:4" x14ac:dyDescent="0.2">
      <c r="A51" t="s">
        <v>89</v>
      </c>
      <c r="B51">
        <v>469</v>
      </c>
      <c r="C51" s="133">
        <f t="shared" si="0"/>
        <v>1380.7155702146065</v>
      </c>
      <c r="D51">
        <f t="shared" si="1"/>
        <v>64755.560243065047</v>
      </c>
    </row>
    <row r="52" spans="1:4" x14ac:dyDescent="0.2">
      <c r="A52" t="s">
        <v>89</v>
      </c>
      <c r="B52">
        <v>297</v>
      </c>
      <c r="C52" s="133">
        <f t="shared" si="0"/>
        <v>1510.3298816188988</v>
      </c>
      <c r="D52">
        <f t="shared" si="1"/>
        <v>44856.797484081289</v>
      </c>
    </row>
    <row r="53" spans="1:4" x14ac:dyDescent="0.2">
      <c r="A53" t="s">
        <v>89</v>
      </c>
      <c r="B53">
        <v>489</v>
      </c>
      <c r="C53" s="133">
        <f t="shared" si="0"/>
        <v>1642.5364792512767</v>
      </c>
      <c r="D53">
        <f t="shared" si="1"/>
        <v>80320.033835387425</v>
      </c>
    </row>
    <row r="54" spans="1:4" x14ac:dyDescent="0.2">
      <c r="A54" t="s">
        <v>89</v>
      </c>
      <c r="B54">
        <v>510</v>
      </c>
      <c r="C54" s="133">
        <f t="shared" si="0"/>
        <v>1777.3872088363023</v>
      </c>
      <c r="D54">
        <f t="shared" si="1"/>
        <v>90646.747650651421</v>
      </c>
    </row>
    <row r="55" spans="1:4" x14ac:dyDescent="0.2">
      <c r="A55" t="s">
        <v>89</v>
      </c>
      <c r="B55">
        <v>189</v>
      </c>
      <c r="C55" s="133">
        <f t="shared" si="0"/>
        <v>1914.9349530130285</v>
      </c>
      <c r="D55">
        <f t="shared" si="1"/>
        <v>36192.270611946238</v>
      </c>
    </row>
    <row r="56" spans="1:4" x14ac:dyDescent="0.2">
      <c r="A56" t="s">
        <v>89</v>
      </c>
      <c r="B56">
        <v>870</v>
      </c>
      <c r="C56" s="133">
        <f t="shared" si="0"/>
        <v>2055.2336520732892</v>
      </c>
      <c r="D56">
        <f t="shared" si="1"/>
        <v>178805.32773037619</v>
      </c>
    </row>
    <row r="57" spans="1:4" x14ac:dyDescent="0.2">
      <c r="A57" t="s">
        <v>89</v>
      </c>
      <c r="B57">
        <v>549</v>
      </c>
      <c r="C57" s="133">
        <f t="shared" si="0"/>
        <v>2198.3383251147552</v>
      </c>
      <c r="D57">
        <f t="shared" si="1"/>
        <v>120688.77404880006</v>
      </c>
    </row>
    <row r="58" spans="1:4" x14ac:dyDescent="0.2">
      <c r="A58" t="s">
        <v>89</v>
      </c>
      <c r="B58">
        <v>814</v>
      </c>
      <c r="C58" s="133">
        <f t="shared" si="0"/>
        <v>2344.3050916170505</v>
      </c>
      <c r="D58">
        <f t="shared" si="1"/>
        <v>190826.43445762791</v>
      </c>
    </row>
    <row r="59" spans="1:4" x14ac:dyDescent="0.2">
      <c r="A59" t="s">
        <v>89</v>
      </c>
      <c r="B59">
        <v>153</v>
      </c>
      <c r="C59" s="133">
        <f t="shared" si="0"/>
        <v>2493.1911934493914</v>
      </c>
      <c r="D59">
        <f t="shared" si="1"/>
        <v>38145.825259775695</v>
      </c>
    </row>
    <row r="60" spans="1:4" x14ac:dyDescent="0.2">
      <c r="A60" t="s">
        <v>89</v>
      </c>
      <c r="B60">
        <v>205</v>
      </c>
      <c r="C60" s="133">
        <f t="shared" si="0"/>
        <v>2645.0550173183792</v>
      </c>
      <c r="D60">
        <f t="shared" si="1"/>
        <v>54223.627855026774</v>
      </c>
    </row>
    <row r="61" spans="1:4" x14ac:dyDescent="0.2">
      <c r="A61" t="s">
        <v>89</v>
      </c>
      <c r="B61">
        <v>178</v>
      </c>
      <c r="C61" s="133">
        <f t="shared" si="0"/>
        <v>2799.9561176647467</v>
      </c>
      <c r="D61">
        <f t="shared" si="1"/>
        <v>49839.218894432488</v>
      </c>
    </row>
    <row r="62" spans="1:4" x14ac:dyDescent="0.2">
      <c r="A62" t="s">
        <v>89</v>
      </c>
      <c r="B62">
        <v>642</v>
      </c>
      <c r="C62" s="133">
        <f t="shared" si="0"/>
        <v>2957.9552400180419</v>
      </c>
      <c r="D62">
        <f t="shared" si="1"/>
        <v>189900.72640915829</v>
      </c>
    </row>
    <row r="63" spans="1:4" x14ac:dyDescent="0.2">
      <c r="A63" t="s">
        <v>89</v>
      </c>
      <c r="B63">
        <v>525</v>
      </c>
      <c r="C63" s="133">
        <f t="shared" si="0"/>
        <v>3119.114344818403</v>
      </c>
      <c r="D63">
        <f t="shared" si="1"/>
        <v>163753.50310296618</v>
      </c>
    </row>
    <row r="64" spans="1:4" x14ac:dyDescent="0.2">
      <c r="A64" t="s">
        <v>89</v>
      </c>
      <c r="B64">
        <v>850</v>
      </c>
      <c r="C64" s="133">
        <f t="shared" si="0"/>
        <v>3283.496631714771</v>
      </c>
      <c r="D64">
        <f t="shared" si="1"/>
        <v>279097.21369575558</v>
      </c>
    </row>
    <row r="65" spans="1:4" x14ac:dyDescent="0.2">
      <c r="A65" t="s">
        <v>89</v>
      </c>
      <c r="B65">
        <v>442</v>
      </c>
      <c r="C65" s="133">
        <f t="shared" si="0"/>
        <v>3451.1665643490664</v>
      </c>
      <c r="D65">
        <f t="shared" si="1"/>
        <v>152541.56214422872</v>
      </c>
    </row>
    <row r="66" spans="1:4" x14ac:dyDescent="0.2">
      <c r="A66" t="s">
        <v>89</v>
      </c>
      <c r="B66">
        <v>166</v>
      </c>
      <c r="C66" s="133">
        <f t="shared" si="0"/>
        <v>3622.1898956360478</v>
      </c>
      <c r="D66">
        <f t="shared" si="1"/>
        <v>60128.352267558395</v>
      </c>
    </row>
    <row r="67" spans="1:4" x14ac:dyDescent="0.2">
      <c r="A67" t="s">
        <v>89</v>
      </c>
      <c r="B67">
        <v>775</v>
      </c>
      <c r="C67" s="133">
        <f t="shared" ref="C67:C130" si="2">IF(A67=A66,(C66+100)*1.02,10)</f>
        <v>3796.6336935487689</v>
      </c>
      <c r="D67">
        <f t="shared" ref="D67:D130" si="3">B67*(C67*0.1)</f>
        <v>294239.11125002959</v>
      </c>
    </row>
    <row r="68" spans="1:4" x14ac:dyDescent="0.2">
      <c r="A68" t="s">
        <v>89</v>
      </c>
      <c r="B68">
        <v>624</v>
      </c>
      <c r="C68" s="133">
        <f t="shared" si="2"/>
        <v>3974.5663674197444</v>
      </c>
      <c r="D68">
        <f t="shared" si="3"/>
        <v>248012.94132699206</v>
      </c>
    </row>
    <row r="69" spans="1:4" x14ac:dyDescent="0.2">
      <c r="A69" t="s">
        <v>89</v>
      </c>
      <c r="B69">
        <v>48</v>
      </c>
      <c r="C69" s="133">
        <f t="shared" si="2"/>
        <v>4156.0576947681393</v>
      </c>
      <c r="D69">
        <f t="shared" si="3"/>
        <v>19949.076934887071</v>
      </c>
    </row>
    <row r="70" spans="1:4" x14ac:dyDescent="0.2">
      <c r="A70" t="s">
        <v>89</v>
      </c>
      <c r="B70">
        <v>863</v>
      </c>
      <c r="C70" s="133">
        <f t="shared" si="2"/>
        <v>4341.1788486635023</v>
      </c>
      <c r="D70">
        <f t="shared" si="3"/>
        <v>374643.73463966028</v>
      </c>
    </row>
    <row r="71" spans="1:4" x14ac:dyDescent="0.2">
      <c r="A71" t="s">
        <v>89</v>
      </c>
      <c r="B71">
        <v>285</v>
      </c>
      <c r="C71" s="133">
        <f t="shared" si="2"/>
        <v>4530.0024256367724</v>
      </c>
      <c r="D71">
        <f t="shared" si="3"/>
        <v>129105.06913064801</v>
      </c>
    </row>
    <row r="72" spans="1:4" x14ac:dyDescent="0.2">
      <c r="A72" t="s">
        <v>89</v>
      </c>
      <c r="B72">
        <v>618</v>
      </c>
      <c r="C72" s="133">
        <f t="shared" si="2"/>
        <v>4722.6024741495075</v>
      </c>
      <c r="D72">
        <f t="shared" si="3"/>
        <v>291856.83290243958</v>
      </c>
    </row>
    <row r="73" spans="1:4" x14ac:dyDescent="0.2">
      <c r="A73" t="s">
        <v>89</v>
      </c>
      <c r="B73">
        <v>65</v>
      </c>
      <c r="C73" s="133">
        <f t="shared" si="2"/>
        <v>4919.0545236324979</v>
      </c>
      <c r="D73">
        <f t="shared" si="3"/>
        <v>31973.85440361124</v>
      </c>
    </row>
    <row r="74" spans="1:4" x14ac:dyDescent="0.2">
      <c r="A74" t="s">
        <v>89</v>
      </c>
      <c r="B74">
        <v>146</v>
      </c>
      <c r="C74" s="133">
        <f t="shared" si="2"/>
        <v>5119.4356141051476</v>
      </c>
      <c r="D74">
        <f t="shared" si="3"/>
        <v>74743.759965935154</v>
      </c>
    </row>
    <row r="75" spans="1:4" x14ac:dyDescent="0.2">
      <c r="A75" t="s">
        <v>89</v>
      </c>
      <c r="B75">
        <v>207</v>
      </c>
      <c r="C75" s="133">
        <f t="shared" si="2"/>
        <v>5323.8243263872509</v>
      </c>
      <c r="D75">
        <f t="shared" si="3"/>
        <v>110203.16355621611</v>
      </c>
    </row>
    <row r="76" spans="1:4" x14ac:dyDescent="0.2">
      <c r="A76" t="s">
        <v>89</v>
      </c>
      <c r="B76">
        <v>552</v>
      </c>
      <c r="C76" s="133">
        <f t="shared" si="2"/>
        <v>5532.3008129149957</v>
      </c>
      <c r="D76">
        <f t="shared" si="3"/>
        <v>305383.00487290777</v>
      </c>
    </row>
    <row r="77" spans="1:4" x14ac:dyDescent="0.2">
      <c r="A77" t="s">
        <v>89</v>
      </c>
      <c r="B77">
        <v>886</v>
      </c>
      <c r="C77" s="133">
        <f t="shared" si="2"/>
        <v>5744.9468291732956</v>
      </c>
      <c r="D77">
        <f t="shared" si="3"/>
        <v>509002.28906475398</v>
      </c>
    </row>
    <row r="78" spans="1:4" x14ac:dyDescent="0.2">
      <c r="A78" t="s">
        <v>89</v>
      </c>
      <c r="B78">
        <v>494</v>
      </c>
      <c r="C78" s="133">
        <f t="shared" si="2"/>
        <v>5961.8457657567615</v>
      </c>
      <c r="D78">
        <f t="shared" si="3"/>
        <v>294515.18082838401</v>
      </c>
    </row>
    <row r="79" spans="1:4" x14ac:dyDescent="0.2">
      <c r="A79" t="s">
        <v>89</v>
      </c>
      <c r="B79">
        <v>707</v>
      </c>
      <c r="C79" s="133">
        <f t="shared" si="2"/>
        <v>6183.0826810718972</v>
      </c>
      <c r="D79">
        <f t="shared" si="3"/>
        <v>437143.94555178314</v>
      </c>
    </row>
    <row r="80" spans="1:4" x14ac:dyDescent="0.2">
      <c r="A80" t="s">
        <v>89</v>
      </c>
      <c r="B80">
        <v>227</v>
      </c>
      <c r="C80" s="133">
        <f t="shared" si="2"/>
        <v>6408.7443346933351</v>
      </c>
      <c r="D80">
        <f t="shared" si="3"/>
        <v>145478.49639753872</v>
      </c>
    </row>
    <row r="81" spans="1:4" x14ac:dyDescent="0.2">
      <c r="A81" t="s">
        <v>89</v>
      </c>
      <c r="B81">
        <v>759</v>
      </c>
      <c r="C81" s="133">
        <f t="shared" si="2"/>
        <v>6638.919221387202</v>
      </c>
      <c r="D81">
        <f t="shared" si="3"/>
        <v>503893.96890328865</v>
      </c>
    </row>
    <row r="82" spans="1:4" x14ac:dyDescent="0.2">
      <c r="A82" t="s">
        <v>89</v>
      </c>
      <c r="B82">
        <v>590</v>
      </c>
      <c r="C82" s="133">
        <f t="shared" si="2"/>
        <v>6873.6976058149457</v>
      </c>
      <c r="D82">
        <f t="shared" si="3"/>
        <v>405548.15874308179</v>
      </c>
    </row>
    <row r="83" spans="1:4" x14ac:dyDescent="0.2">
      <c r="A83" t="s">
        <v>89</v>
      </c>
      <c r="B83">
        <v>868</v>
      </c>
      <c r="C83" s="133">
        <f t="shared" si="2"/>
        <v>7113.1715579312449</v>
      </c>
      <c r="D83">
        <f t="shared" si="3"/>
        <v>617423.29122843209</v>
      </c>
    </row>
    <row r="84" spans="1:4" x14ac:dyDescent="0.2">
      <c r="A84" t="s">
        <v>89</v>
      </c>
      <c r="B84">
        <v>26</v>
      </c>
      <c r="C84" s="133">
        <f t="shared" si="2"/>
        <v>7357.4349890898702</v>
      </c>
      <c r="D84">
        <f t="shared" si="3"/>
        <v>19129.330971633663</v>
      </c>
    </row>
    <row r="85" spans="1:4" x14ac:dyDescent="0.2">
      <c r="A85" t="s">
        <v>89</v>
      </c>
      <c r="B85">
        <v>160</v>
      </c>
      <c r="C85" s="133">
        <f t="shared" si="2"/>
        <v>7606.5836888716676</v>
      </c>
      <c r="D85">
        <f t="shared" si="3"/>
        <v>121705.3390219467</v>
      </c>
    </row>
    <row r="86" spans="1:4" x14ac:dyDescent="0.2">
      <c r="A86" t="s">
        <v>89</v>
      </c>
      <c r="B86">
        <v>585</v>
      </c>
      <c r="C86" s="133">
        <f t="shared" si="2"/>
        <v>7860.7153626491008</v>
      </c>
      <c r="D86">
        <f t="shared" si="3"/>
        <v>459851.84871497244</v>
      </c>
    </row>
    <row r="87" spans="1:4" x14ac:dyDescent="0.2">
      <c r="A87" t="s">
        <v>89</v>
      </c>
      <c r="B87">
        <v>273</v>
      </c>
      <c r="C87" s="133">
        <f t="shared" si="2"/>
        <v>8119.9296699020833</v>
      </c>
      <c r="D87">
        <f t="shared" si="3"/>
        <v>221674.07998832691</v>
      </c>
    </row>
    <row r="88" spans="1:4" x14ac:dyDescent="0.2">
      <c r="A88" t="s">
        <v>89</v>
      </c>
      <c r="B88">
        <v>886</v>
      </c>
      <c r="C88" s="133">
        <f t="shared" si="2"/>
        <v>8384.3282633001254</v>
      </c>
      <c r="D88">
        <f t="shared" si="3"/>
        <v>742851.48412839114</v>
      </c>
    </row>
    <row r="89" spans="1:4" x14ac:dyDescent="0.2">
      <c r="A89" t="s">
        <v>89</v>
      </c>
      <c r="B89">
        <v>55</v>
      </c>
      <c r="C89" s="133">
        <f t="shared" si="2"/>
        <v>8654.0148285661289</v>
      </c>
      <c r="D89">
        <f t="shared" si="3"/>
        <v>47597.081557113714</v>
      </c>
    </row>
    <row r="90" spans="1:4" x14ac:dyDescent="0.2">
      <c r="A90" t="s">
        <v>89</v>
      </c>
      <c r="B90">
        <v>536</v>
      </c>
      <c r="C90" s="133">
        <f t="shared" si="2"/>
        <v>8929.0951251374518</v>
      </c>
      <c r="D90">
        <f t="shared" si="3"/>
        <v>478599.4987073674</v>
      </c>
    </row>
    <row r="91" spans="1:4" x14ac:dyDescent="0.2">
      <c r="A91" t="s">
        <v>89</v>
      </c>
      <c r="B91">
        <v>699</v>
      </c>
      <c r="C91" s="133">
        <f t="shared" si="2"/>
        <v>9209.6770276402003</v>
      </c>
      <c r="D91">
        <f t="shared" si="3"/>
        <v>643756.42423204996</v>
      </c>
    </row>
    <row r="92" spans="1:4" x14ac:dyDescent="0.2">
      <c r="A92" t="s">
        <v>89</v>
      </c>
      <c r="B92">
        <v>930</v>
      </c>
      <c r="C92" s="133">
        <f t="shared" si="2"/>
        <v>9495.8705681930041</v>
      </c>
      <c r="D92">
        <f t="shared" si="3"/>
        <v>883115.96284194943</v>
      </c>
    </row>
    <row r="93" spans="1:4" x14ac:dyDescent="0.2">
      <c r="A93" t="s">
        <v>89</v>
      </c>
      <c r="B93">
        <v>61</v>
      </c>
      <c r="C93" s="133">
        <f t="shared" si="2"/>
        <v>9787.7879795568642</v>
      </c>
      <c r="D93">
        <f t="shared" si="3"/>
        <v>59705.506675296878</v>
      </c>
    </row>
    <row r="94" spans="1:4" x14ac:dyDescent="0.2">
      <c r="A94" t="s">
        <v>89</v>
      </c>
      <c r="B94">
        <v>50</v>
      </c>
      <c r="C94" s="133">
        <f t="shared" si="2"/>
        <v>10085.543739148001</v>
      </c>
      <c r="D94">
        <f t="shared" si="3"/>
        <v>50427.718695740012</v>
      </c>
    </row>
    <row r="95" spans="1:4" x14ac:dyDescent="0.2">
      <c r="A95" t="s">
        <v>89</v>
      </c>
      <c r="B95">
        <v>139</v>
      </c>
      <c r="C95" s="133">
        <f t="shared" si="2"/>
        <v>10389.254613930962</v>
      </c>
      <c r="D95">
        <f t="shared" si="3"/>
        <v>144410.63913364036</v>
      </c>
    </row>
    <row r="96" spans="1:4" x14ac:dyDescent="0.2">
      <c r="A96" t="s">
        <v>89</v>
      </c>
      <c r="B96">
        <v>669</v>
      </c>
      <c r="C96" s="133">
        <f t="shared" si="2"/>
        <v>10699.039706209582</v>
      </c>
      <c r="D96">
        <f t="shared" si="3"/>
        <v>715765.75634542108</v>
      </c>
    </row>
    <row r="97" spans="1:4" x14ac:dyDescent="0.2">
      <c r="A97" t="s">
        <v>89</v>
      </c>
      <c r="B97">
        <v>980</v>
      </c>
      <c r="C97" s="133">
        <f t="shared" si="2"/>
        <v>11015.020500333774</v>
      </c>
      <c r="D97">
        <f t="shared" si="3"/>
        <v>1079472.0090327098</v>
      </c>
    </row>
    <row r="98" spans="1:4" x14ac:dyDescent="0.2">
      <c r="A98" t="s">
        <v>89</v>
      </c>
      <c r="B98">
        <v>903</v>
      </c>
      <c r="C98" s="133">
        <f t="shared" si="2"/>
        <v>11337.32091034045</v>
      </c>
      <c r="D98">
        <f t="shared" si="3"/>
        <v>1023760.0782037426</v>
      </c>
    </row>
    <row r="99" spans="1:4" x14ac:dyDescent="0.2">
      <c r="A99" t="s">
        <v>89</v>
      </c>
      <c r="B99">
        <v>138</v>
      </c>
      <c r="C99" s="133">
        <f t="shared" si="2"/>
        <v>11666.067328547259</v>
      </c>
      <c r="D99">
        <f t="shared" si="3"/>
        <v>160991.72913395215</v>
      </c>
    </row>
    <row r="100" spans="1:4" x14ac:dyDescent="0.2">
      <c r="A100" t="s">
        <v>89</v>
      </c>
      <c r="B100">
        <v>502</v>
      </c>
      <c r="C100" s="133">
        <f t="shared" si="2"/>
        <v>12001.388675118204</v>
      </c>
      <c r="D100">
        <f t="shared" si="3"/>
        <v>602469.71149093378</v>
      </c>
    </row>
    <row r="101" spans="1:4" x14ac:dyDescent="0.2">
      <c r="A101" t="s">
        <v>89</v>
      </c>
      <c r="B101">
        <v>254</v>
      </c>
      <c r="C101" s="133">
        <f t="shared" si="2"/>
        <v>12343.416448620568</v>
      </c>
      <c r="D101">
        <f t="shared" si="3"/>
        <v>313522.77779496246</v>
      </c>
    </row>
    <row r="102" spans="1:4" x14ac:dyDescent="0.2">
      <c r="A102" t="s">
        <v>89</v>
      </c>
      <c r="B102">
        <v>286</v>
      </c>
      <c r="C102" s="133">
        <f t="shared" si="2"/>
        <v>12692.28477759298</v>
      </c>
      <c r="D102">
        <f t="shared" si="3"/>
        <v>362999.34463915927</v>
      </c>
    </row>
    <row r="103" spans="1:4" x14ac:dyDescent="0.2">
      <c r="A103" t="s">
        <v>89</v>
      </c>
      <c r="B103">
        <v>51</v>
      </c>
      <c r="C103" s="133">
        <f t="shared" si="2"/>
        <v>13048.13047314484</v>
      </c>
      <c r="D103">
        <f t="shared" si="3"/>
        <v>66545.465413038692</v>
      </c>
    </row>
    <row r="104" spans="1:4" x14ac:dyDescent="0.2">
      <c r="A104" t="s">
        <v>89</v>
      </c>
      <c r="B104">
        <v>221</v>
      </c>
      <c r="C104" s="133">
        <f t="shared" si="2"/>
        <v>13411.093082607737</v>
      </c>
      <c r="D104">
        <f t="shared" si="3"/>
        <v>296385.157125631</v>
      </c>
    </row>
    <row r="105" spans="1:4" x14ac:dyDescent="0.2">
      <c r="A105" t="s">
        <v>89</v>
      </c>
      <c r="B105">
        <v>635</v>
      </c>
      <c r="C105" s="133">
        <f t="shared" si="2"/>
        <v>13781.314944259891</v>
      </c>
      <c r="D105">
        <f t="shared" si="3"/>
        <v>875113.49896050326</v>
      </c>
    </row>
    <row r="106" spans="1:4" x14ac:dyDescent="0.2">
      <c r="A106" t="s">
        <v>89</v>
      </c>
      <c r="B106">
        <v>278</v>
      </c>
      <c r="C106" s="133">
        <f t="shared" si="2"/>
        <v>14158.941243145089</v>
      </c>
      <c r="D106">
        <f t="shared" si="3"/>
        <v>393618.56655943353</v>
      </c>
    </row>
    <row r="107" spans="1:4" x14ac:dyDescent="0.2">
      <c r="A107" t="s">
        <v>89</v>
      </c>
      <c r="B107">
        <v>683</v>
      </c>
      <c r="C107" s="133">
        <f t="shared" si="2"/>
        <v>14544.120068007991</v>
      </c>
      <c r="D107">
        <f t="shared" si="3"/>
        <v>993363.4006449458</v>
      </c>
    </row>
    <row r="108" spans="1:4" x14ac:dyDescent="0.2">
      <c r="A108" t="s">
        <v>89</v>
      </c>
      <c r="B108">
        <v>420</v>
      </c>
      <c r="C108" s="133">
        <f t="shared" si="2"/>
        <v>14937.002469368152</v>
      </c>
      <c r="D108">
        <f t="shared" si="3"/>
        <v>627354.10371346248</v>
      </c>
    </row>
    <row r="109" spans="1:4" x14ac:dyDescent="0.2">
      <c r="A109" t="s">
        <v>89</v>
      </c>
      <c r="B109">
        <v>187</v>
      </c>
      <c r="C109" s="133">
        <f t="shared" si="2"/>
        <v>15337.742518755515</v>
      </c>
      <c r="D109">
        <f t="shared" si="3"/>
        <v>286815.78510072816</v>
      </c>
    </row>
    <row r="110" spans="1:4" x14ac:dyDescent="0.2">
      <c r="A110" t="s">
        <v>89</v>
      </c>
      <c r="B110">
        <v>966</v>
      </c>
      <c r="C110" s="133">
        <f t="shared" si="2"/>
        <v>15746.497369130626</v>
      </c>
      <c r="D110">
        <f t="shared" si="3"/>
        <v>1521111.6458580187</v>
      </c>
    </row>
    <row r="111" spans="1:4" x14ac:dyDescent="0.2">
      <c r="A111" t="s">
        <v>89</v>
      </c>
      <c r="B111">
        <v>553</v>
      </c>
      <c r="C111" s="133">
        <f t="shared" si="2"/>
        <v>16163.427316513238</v>
      </c>
      <c r="D111">
        <f t="shared" si="3"/>
        <v>893837.53060318215</v>
      </c>
    </row>
    <row r="112" spans="1:4" x14ac:dyDescent="0.2">
      <c r="A112" t="s">
        <v>89</v>
      </c>
      <c r="B112">
        <v>678</v>
      </c>
      <c r="C112" s="133">
        <f t="shared" si="2"/>
        <v>16588.695862843502</v>
      </c>
      <c r="D112">
        <f t="shared" si="3"/>
        <v>1124713.5795007895</v>
      </c>
    </row>
    <row r="113" spans="1:4" x14ac:dyDescent="0.2">
      <c r="A113" t="s">
        <v>86</v>
      </c>
      <c r="B113">
        <v>382</v>
      </c>
      <c r="C113" s="133">
        <f t="shared" si="2"/>
        <v>10</v>
      </c>
      <c r="D113">
        <f t="shared" si="3"/>
        <v>382</v>
      </c>
    </row>
    <row r="114" spans="1:4" x14ac:dyDescent="0.2">
      <c r="A114" t="s">
        <v>86</v>
      </c>
      <c r="B114">
        <v>328</v>
      </c>
      <c r="C114" s="133">
        <f t="shared" si="2"/>
        <v>112.2</v>
      </c>
      <c r="D114">
        <f t="shared" si="3"/>
        <v>3680.1600000000003</v>
      </c>
    </row>
    <row r="115" spans="1:4" x14ac:dyDescent="0.2">
      <c r="A115" t="s">
        <v>86</v>
      </c>
      <c r="B115">
        <v>906</v>
      </c>
      <c r="C115" s="133">
        <f t="shared" si="2"/>
        <v>216.44399999999999</v>
      </c>
      <c r="D115">
        <f t="shared" si="3"/>
        <v>19609.826400000002</v>
      </c>
    </row>
    <row r="116" spans="1:4" x14ac:dyDescent="0.2">
      <c r="A116" t="s">
        <v>86</v>
      </c>
      <c r="B116">
        <v>771</v>
      </c>
      <c r="C116" s="133">
        <f t="shared" si="2"/>
        <v>322.77287999999999</v>
      </c>
      <c r="D116">
        <f t="shared" si="3"/>
        <v>24885.789047999999</v>
      </c>
    </row>
    <row r="117" spans="1:4" x14ac:dyDescent="0.2">
      <c r="A117" t="s">
        <v>86</v>
      </c>
      <c r="B117">
        <v>745</v>
      </c>
      <c r="C117" s="133">
        <f t="shared" si="2"/>
        <v>431.22833759999997</v>
      </c>
      <c r="D117">
        <f t="shared" si="3"/>
        <v>32126.5111512</v>
      </c>
    </row>
    <row r="118" spans="1:4" x14ac:dyDescent="0.2">
      <c r="A118" t="s">
        <v>86</v>
      </c>
      <c r="B118">
        <v>441</v>
      </c>
      <c r="C118" s="133">
        <f t="shared" si="2"/>
        <v>541.852904352</v>
      </c>
      <c r="D118">
        <f t="shared" si="3"/>
        <v>23895.713081923201</v>
      </c>
    </row>
    <row r="119" spans="1:4" x14ac:dyDescent="0.2">
      <c r="A119" t="s">
        <v>86</v>
      </c>
      <c r="B119">
        <v>83</v>
      </c>
      <c r="C119" s="133">
        <f t="shared" si="2"/>
        <v>654.68996243903996</v>
      </c>
      <c r="D119">
        <f t="shared" si="3"/>
        <v>5433.9266882440324</v>
      </c>
    </row>
    <row r="120" spans="1:4" x14ac:dyDescent="0.2">
      <c r="A120" t="s">
        <v>86</v>
      </c>
      <c r="B120">
        <v>390</v>
      </c>
      <c r="C120" s="133">
        <f t="shared" si="2"/>
        <v>769.78376168782074</v>
      </c>
      <c r="D120">
        <f t="shared" si="3"/>
        <v>30021.566705825011</v>
      </c>
    </row>
    <row r="121" spans="1:4" x14ac:dyDescent="0.2">
      <c r="A121" t="s">
        <v>86</v>
      </c>
      <c r="B121">
        <v>289</v>
      </c>
      <c r="C121" s="133">
        <f t="shared" si="2"/>
        <v>887.17943692157712</v>
      </c>
      <c r="D121">
        <f t="shared" si="3"/>
        <v>25639.485727033581</v>
      </c>
    </row>
    <row r="122" spans="1:4" x14ac:dyDescent="0.2">
      <c r="A122" t="s">
        <v>86</v>
      </c>
      <c r="B122">
        <v>98</v>
      </c>
      <c r="C122" s="133">
        <f t="shared" si="2"/>
        <v>1006.9230256600086</v>
      </c>
      <c r="D122">
        <f t="shared" si="3"/>
        <v>9867.8456514680856</v>
      </c>
    </row>
    <row r="123" spans="1:4" x14ac:dyDescent="0.2">
      <c r="A123" t="s">
        <v>86</v>
      </c>
      <c r="B123">
        <v>772</v>
      </c>
      <c r="C123" s="133">
        <f t="shared" si="2"/>
        <v>1129.0614861732088</v>
      </c>
      <c r="D123">
        <f t="shared" si="3"/>
        <v>87163.546732571718</v>
      </c>
    </row>
    <row r="124" spans="1:4" x14ac:dyDescent="0.2">
      <c r="A124" t="s">
        <v>86</v>
      </c>
      <c r="B124">
        <v>698</v>
      </c>
      <c r="C124" s="133">
        <f t="shared" si="2"/>
        <v>1253.6427158966731</v>
      </c>
      <c r="D124">
        <f t="shared" si="3"/>
        <v>87504.26156958779</v>
      </c>
    </row>
    <row r="125" spans="1:4" x14ac:dyDescent="0.2">
      <c r="A125" t="s">
        <v>86</v>
      </c>
      <c r="B125">
        <v>465</v>
      </c>
      <c r="C125" s="133">
        <f t="shared" si="2"/>
        <v>1380.7155702146065</v>
      </c>
      <c r="D125">
        <f t="shared" si="3"/>
        <v>64203.274014979201</v>
      </c>
    </row>
    <row r="126" spans="1:4" x14ac:dyDescent="0.2">
      <c r="A126" t="s">
        <v>86</v>
      </c>
      <c r="B126">
        <v>715</v>
      </c>
      <c r="C126" s="133">
        <f t="shared" si="2"/>
        <v>1510.3298816188988</v>
      </c>
      <c r="D126">
        <f t="shared" si="3"/>
        <v>107988.58653575127</v>
      </c>
    </row>
    <row r="127" spans="1:4" x14ac:dyDescent="0.2">
      <c r="A127" t="s">
        <v>86</v>
      </c>
      <c r="B127">
        <v>607</v>
      </c>
      <c r="C127" s="133">
        <f t="shared" si="2"/>
        <v>1642.5364792512767</v>
      </c>
      <c r="D127">
        <f t="shared" si="3"/>
        <v>99701.964290552496</v>
      </c>
    </row>
    <row r="128" spans="1:4" x14ac:dyDescent="0.2">
      <c r="A128" t="s">
        <v>86</v>
      </c>
      <c r="B128">
        <v>458</v>
      </c>
      <c r="C128" s="133">
        <f t="shared" si="2"/>
        <v>1777.3872088363023</v>
      </c>
      <c r="D128">
        <f t="shared" si="3"/>
        <v>81404.334164702654</v>
      </c>
    </row>
    <row r="129" spans="1:4" x14ac:dyDescent="0.2">
      <c r="A129" t="s">
        <v>86</v>
      </c>
      <c r="B129">
        <v>223</v>
      </c>
      <c r="C129" s="133">
        <f t="shared" si="2"/>
        <v>1914.9349530130285</v>
      </c>
      <c r="D129">
        <f t="shared" si="3"/>
        <v>42703.049452190535</v>
      </c>
    </row>
    <row r="130" spans="1:4" x14ac:dyDescent="0.2">
      <c r="A130" t="s">
        <v>86</v>
      </c>
      <c r="B130">
        <v>427</v>
      </c>
      <c r="C130" s="133">
        <f t="shared" si="2"/>
        <v>2055.2336520732892</v>
      </c>
      <c r="D130">
        <f t="shared" si="3"/>
        <v>87758.476943529458</v>
      </c>
    </row>
    <row r="131" spans="1:4" x14ac:dyDescent="0.2">
      <c r="A131" t="s">
        <v>86</v>
      </c>
      <c r="B131">
        <v>264</v>
      </c>
      <c r="C131" s="133">
        <f t="shared" ref="C131:C194" si="4">IF(A131=A130,(C130+100)*1.02,10)</f>
        <v>2198.3383251147552</v>
      </c>
      <c r="D131">
        <f t="shared" ref="D131:D194" si="5">B131*(C131*0.1)</f>
        <v>58036.131783029537</v>
      </c>
    </row>
    <row r="132" spans="1:4" x14ac:dyDescent="0.2">
      <c r="A132" t="s">
        <v>86</v>
      </c>
      <c r="B132">
        <v>455</v>
      </c>
      <c r="C132" s="133">
        <f t="shared" si="4"/>
        <v>2344.3050916170505</v>
      </c>
      <c r="D132">
        <f t="shared" si="5"/>
        <v>106665.88166857581</v>
      </c>
    </row>
    <row r="133" spans="1:4" x14ac:dyDescent="0.2">
      <c r="A133" t="s">
        <v>86</v>
      </c>
      <c r="B133">
        <v>90</v>
      </c>
      <c r="C133" s="133">
        <f t="shared" si="4"/>
        <v>2493.1911934493914</v>
      </c>
      <c r="D133">
        <f t="shared" si="5"/>
        <v>22438.720741044526</v>
      </c>
    </row>
    <row r="134" spans="1:4" x14ac:dyDescent="0.2">
      <c r="A134" t="s">
        <v>86</v>
      </c>
      <c r="B134">
        <v>626</v>
      </c>
      <c r="C134" s="133">
        <f t="shared" si="4"/>
        <v>2645.0550173183792</v>
      </c>
      <c r="D134">
        <f t="shared" si="5"/>
        <v>165580.44408413052</v>
      </c>
    </row>
    <row r="135" spans="1:4" x14ac:dyDescent="0.2">
      <c r="A135" t="s">
        <v>86</v>
      </c>
      <c r="B135">
        <v>21</v>
      </c>
      <c r="C135" s="133">
        <f t="shared" si="4"/>
        <v>2799.9561176647467</v>
      </c>
      <c r="D135">
        <f t="shared" si="5"/>
        <v>5879.9078470959685</v>
      </c>
    </row>
    <row r="136" spans="1:4" x14ac:dyDescent="0.2">
      <c r="A136" t="s">
        <v>86</v>
      </c>
      <c r="B136">
        <v>644</v>
      </c>
      <c r="C136" s="133">
        <f t="shared" si="4"/>
        <v>2957.9552400180419</v>
      </c>
      <c r="D136">
        <f t="shared" si="5"/>
        <v>190492.3174571619</v>
      </c>
    </row>
    <row r="137" spans="1:4" x14ac:dyDescent="0.2">
      <c r="A137" t="s">
        <v>86</v>
      </c>
      <c r="B137">
        <v>503</v>
      </c>
      <c r="C137" s="133">
        <f t="shared" si="4"/>
        <v>3119.114344818403</v>
      </c>
      <c r="D137">
        <f t="shared" si="5"/>
        <v>156891.4515443657</v>
      </c>
    </row>
    <row r="138" spans="1:4" x14ac:dyDescent="0.2">
      <c r="A138" t="s">
        <v>86</v>
      </c>
      <c r="B138">
        <v>257</v>
      </c>
      <c r="C138" s="133">
        <f t="shared" si="4"/>
        <v>3283.496631714771</v>
      </c>
      <c r="D138">
        <f t="shared" si="5"/>
        <v>84385.863435069623</v>
      </c>
    </row>
    <row r="139" spans="1:4" x14ac:dyDescent="0.2">
      <c r="A139" t="s">
        <v>86</v>
      </c>
      <c r="B139">
        <v>709</v>
      </c>
      <c r="C139" s="133">
        <f t="shared" si="4"/>
        <v>3451.1665643490664</v>
      </c>
      <c r="D139">
        <f t="shared" si="5"/>
        <v>244687.70941234881</v>
      </c>
    </row>
    <row r="140" spans="1:4" x14ac:dyDescent="0.2">
      <c r="A140" t="s">
        <v>86</v>
      </c>
      <c r="B140">
        <v>579</v>
      </c>
      <c r="C140" s="133">
        <f t="shared" si="4"/>
        <v>3622.1898956360478</v>
      </c>
      <c r="D140">
        <f t="shared" si="5"/>
        <v>209724.79495732716</v>
      </c>
    </row>
    <row r="141" spans="1:4" x14ac:dyDescent="0.2">
      <c r="A141" t="s">
        <v>86</v>
      </c>
      <c r="B141">
        <v>932</v>
      </c>
      <c r="C141" s="133">
        <f t="shared" si="4"/>
        <v>3796.6336935487689</v>
      </c>
      <c r="D141">
        <f t="shared" si="5"/>
        <v>353846.26023874531</v>
      </c>
    </row>
    <row r="142" spans="1:4" x14ac:dyDescent="0.2">
      <c r="A142" t="s">
        <v>86</v>
      </c>
      <c r="B142">
        <v>390</v>
      </c>
      <c r="C142" s="133">
        <f t="shared" si="4"/>
        <v>3974.5663674197444</v>
      </c>
      <c r="D142">
        <f t="shared" si="5"/>
        <v>155008.08832937005</v>
      </c>
    </row>
    <row r="143" spans="1:4" x14ac:dyDescent="0.2">
      <c r="A143" t="s">
        <v>86</v>
      </c>
      <c r="B143">
        <v>866</v>
      </c>
      <c r="C143" s="133">
        <f t="shared" si="4"/>
        <v>4156.0576947681393</v>
      </c>
      <c r="D143">
        <f t="shared" si="5"/>
        <v>359914.59636692092</v>
      </c>
    </row>
    <row r="144" spans="1:4" x14ac:dyDescent="0.2">
      <c r="A144" t="s">
        <v>86</v>
      </c>
      <c r="B144">
        <v>181</v>
      </c>
      <c r="C144" s="133">
        <f t="shared" si="4"/>
        <v>4341.1788486635023</v>
      </c>
      <c r="D144">
        <f t="shared" si="5"/>
        <v>78575.337160809402</v>
      </c>
    </row>
    <row r="145" spans="1:4" x14ac:dyDescent="0.2">
      <c r="A145" t="s">
        <v>86</v>
      </c>
      <c r="B145">
        <v>499</v>
      </c>
      <c r="C145" s="133">
        <f t="shared" si="4"/>
        <v>4530.0024256367724</v>
      </c>
      <c r="D145">
        <f t="shared" si="5"/>
        <v>226047.12103927496</v>
      </c>
    </row>
    <row r="146" spans="1:4" x14ac:dyDescent="0.2">
      <c r="A146" t="s">
        <v>86</v>
      </c>
      <c r="B146">
        <v>50</v>
      </c>
      <c r="C146" s="133">
        <f t="shared" si="4"/>
        <v>4722.6024741495075</v>
      </c>
      <c r="D146">
        <f t="shared" si="5"/>
        <v>23613.012370747536</v>
      </c>
    </row>
    <row r="147" spans="1:4" x14ac:dyDescent="0.2">
      <c r="A147" t="s">
        <v>86</v>
      </c>
      <c r="B147">
        <v>816</v>
      </c>
      <c r="C147" s="133">
        <f t="shared" si="4"/>
        <v>4919.0545236324979</v>
      </c>
      <c r="D147">
        <f t="shared" si="5"/>
        <v>401394.84912841185</v>
      </c>
    </row>
    <row r="148" spans="1:4" x14ac:dyDescent="0.2">
      <c r="A148" t="s">
        <v>86</v>
      </c>
      <c r="B148">
        <v>707</v>
      </c>
      <c r="C148" s="133">
        <f t="shared" si="4"/>
        <v>5119.4356141051476</v>
      </c>
      <c r="D148">
        <f t="shared" si="5"/>
        <v>361944.09791723394</v>
      </c>
    </row>
    <row r="149" spans="1:4" x14ac:dyDescent="0.2">
      <c r="A149" t="s">
        <v>86</v>
      </c>
      <c r="B149">
        <v>967</v>
      </c>
      <c r="C149" s="133">
        <f t="shared" si="4"/>
        <v>5323.8243263872509</v>
      </c>
      <c r="D149">
        <f t="shared" si="5"/>
        <v>514813.81236164726</v>
      </c>
    </row>
    <row r="150" spans="1:4" x14ac:dyDescent="0.2">
      <c r="A150" t="s">
        <v>86</v>
      </c>
      <c r="B150">
        <v>340</v>
      </c>
      <c r="C150" s="133">
        <f t="shared" si="4"/>
        <v>5532.3008129149957</v>
      </c>
      <c r="D150">
        <f t="shared" si="5"/>
        <v>188098.22763910986</v>
      </c>
    </row>
    <row r="151" spans="1:4" x14ac:dyDescent="0.2">
      <c r="A151" t="s">
        <v>86</v>
      </c>
      <c r="B151">
        <v>716</v>
      </c>
      <c r="C151" s="133">
        <f t="shared" si="4"/>
        <v>5744.9468291732956</v>
      </c>
      <c r="D151">
        <f t="shared" si="5"/>
        <v>411338.19296880794</v>
      </c>
    </row>
    <row r="152" spans="1:4" x14ac:dyDescent="0.2">
      <c r="A152" t="s">
        <v>86</v>
      </c>
      <c r="B152">
        <v>534</v>
      </c>
      <c r="C152" s="133">
        <f t="shared" si="4"/>
        <v>5961.8457657567615</v>
      </c>
      <c r="D152">
        <f t="shared" si="5"/>
        <v>318362.56389141106</v>
      </c>
    </row>
    <row r="153" spans="1:4" x14ac:dyDescent="0.2">
      <c r="A153" t="s">
        <v>86</v>
      </c>
      <c r="B153">
        <v>38</v>
      </c>
      <c r="C153" s="133">
        <f t="shared" si="4"/>
        <v>6183.0826810718972</v>
      </c>
      <c r="D153">
        <f t="shared" si="5"/>
        <v>23495.714188073209</v>
      </c>
    </row>
    <row r="154" spans="1:4" x14ac:dyDescent="0.2">
      <c r="A154" t="s">
        <v>86</v>
      </c>
      <c r="B154">
        <v>39</v>
      </c>
      <c r="C154" s="133">
        <f t="shared" si="4"/>
        <v>6408.7443346933351</v>
      </c>
      <c r="D154">
        <f t="shared" si="5"/>
        <v>24994.102905304007</v>
      </c>
    </row>
    <row r="155" spans="1:4" x14ac:dyDescent="0.2">
      <c r="A155" t="s">
        <v>86</v>
      </c>
      <c r="B155">
        <v>910</v>
      </c>
      <c r="C155" s="133">
        <f t="shared" si="4"/>
        <v>6638.919221387202</v>
      </c>
      <c r="D155">
        <f t="shared" si="5"/>
        <v>604141.64914623543</v>
      </c>
    </row>
    <row r="156" spans="1:4" x14ac:dyDescent="0.2">
      <c r="A156" t="s">
        <v>86</v>
      </c>
      <c r="B156">
        <v>790</v>
      </c>
      <c r="C156" s="133">
        <f t="shared" si="4"/>
        <v>6873.6976058149457</v>
      </c>
      <c r="D156">
        <f t="shared" si="5"/>
        <v>543022.11085938069</v>
      </c>
    </row>
    <row r="157" spans="1:4" x14ac:dyDescent="0.2">
      <c r="A157" t="s">
        <v>86</v>
      </c>
      <c r="B157">
        <v>856</v>
      </c>
      <c r="C157" s="133">
        <f t="shared" si="4"/>
        <v>7113.1715579312449</v>
      </c>
      <c r="D157">
        <f t="shared" si="5"/>
        <v>608887.48535891459</v>
      </c>
    </row>
    <row r="158" spans="1:4" x14ac:dyDescent="0.2">
      <c r="A158" t="s">
        <v>86</v>
      </c>
      <c r="B158">
        <v>637</v>
      </c>
      <c r="C158" s="133">
        <f t="shared" si="4"/>
        <v>7357.4349890898702</v>
      </c>
      <c r="D158">
        <f t="shared" si="5"/>
        <v>468668.60880502471</v>
      </c>
    </row>
    <row r="159" spans="1:4" x14ac:dyDescent="0.2">
      <c r="A159" t="s">
        <v>86</v>
      </c>
      <c r="B159">
        <v>531</v>
      </c>
      <c r="C159" s="133">
        <f t="shared" si="4"/>
        <v>7606.5836888716676</v>
      </c>
      <c r="D159">
        <f t="shared" si="5"/>
        <v>403909.59387908556</v>
      </c>
    </row>
    <row r="160" spans="1:4" x14ac:dyDescent="0.2">
      <c r="A160" t="s">
        <v>86</v>
      </c>
      <c r="B160">
        <v>775</v>
      </c>
      <c r="C160" s="133">
        <f t="shared" si="4"/>
        <v>7860.7153626491008</v>
      </c>
      <c r="D160">
        <f t="shared" si="5"/>
        <v>609205.44060530537</v>
      </c>
    </row>
    <row r="161" spans="1:4" x14ac:dyDescent="0.2">
      <c r="A161" t="s">
        <v>86</v>
      </c>
      <c r="B161">
        <v>428</v>
      </c>
      <c r="C161" s="133">
        <f t="shared" si="4"/>
        <v>8119.9296699020833</v>
      </c>
      <c r="D161">
        <f t="shared" si="5"/>
        <v>347532.9898718092</v>
      </c>
    </row>
    <row r="162" spans="1:4" x14ac:dyDescent="0.2">
      <c r="A162" t="s">
        <v>86</v>
      </c>
      <c r="B162">
        <v>58</v>
      </c>
      <c r="C162" s="133">
        <f t="shared" si="4"/>
        <v>8384.3282633001254</v>
      </c>
      <c r="D162">
        <f t="shared" si="5"/>
        <v>48629.103927140735</v>
      </c>
    </row>
    <row r="163" spans="1:4" x14ac:dyDescent="0.2">
      <c r="A163" t="s">
        <v>86</v>
      </c>
      <c r="B163">
        <v>899</v>
      </c>
      <c r="C163" s="133">
        <f t="shared" si="4"/>
        <v>8654.0148285661289</v>
      </c>
      <c r="D163">
        <f t="shared" si="5"/>
        <v>777995.93308809504</v>
      </c>
    </row>
    <row r="164" spans="1:4" x14ac:dyDescent="0.2">
      <c r="A164" t="s">
        <v>86</v>
      </c>
      <c r="B164">
        <v>602</v>
      </c>
      <c r="C164" s="133">
        <f t="shared" si="4"/>
        <v>8929.0951251374518</v>
      </c>
      <c r="D164">
        <f t="shared" si="5"/>
        <v>537531.52653327456</v>
      </c>
    </row>
    <row r="165" spans="1:4" x14ac:dyDescent="0.2">
      <c r="A165" t="s">
        <v>86</v>
      </c>
      <c r="B165">
        <v>271</v>
      </c>
      <c r="C165" s="133">
        <f t="shared" si="4"/>
        <v>9209.6770276402003</v>
      </c>
      <c r="D165">
        <f t="shared" si="5"/>
        <v>249582.24744904944</v>
      </c>
    </row>
    <row r="166" spans="1:4" x14ac:dyDescent="0.2">
      <c r="A166" t="s">
        <v>86</v>
      </c>
      <c r="B166">
        <v>42</v>
      </c>
      <c r="C166" s="133">
        <f t="shared" si="4"/>
        <v>9495.8705681930041</v>
      </c>
      <c r="D166">
        <f t="shared" si="5"/>
        <v>39882.656386410614</v>
      </c>
    </row>
    <row r="167" spans="1:4" x14ac:dyDescent="0.2">
      <c r="A167" t="s">
        <v>86</v>
      </c>
      <c r="B167">
        <v>483</v>
      </c>
      <c r="C167" s="133">
        <f t="shared" si="4"/>
        <v>9787.7879795568642</v>
      </c>
      <c r="D167">
        <f t="shared" si="5"/>
        <v>472750.15941259661</v>
      </c>
    </row>
    <row r="168" spans="1:4" x14ac:dyDescent="0.2">
      <c r="A168" t="s">
        <v>86</v>
      </c>
      <c r="B168">
        <v>393</v>
      </c>
      <c r="C168" s="133">
        <f t="shared" si="4"/>
        <v>10085.543739148001</v>
      </c>
      <c r="D168">
        <f t="shared" si="5"/>
        <v>396361.86894851649</v>
      </c>
    </row>
    <row r="169" spans="1:4" x14ac:dyDescent="0.2">
      <c r="A169" t="s">
        <v>86</v>
      </c>
      <c r="B169">
        <v>770</v>
      </c>
      <c r="C169" s="133">
        <f t="shared" si="4"/>
        <v>10389.254613930962</v>
      </c>
      <c r="D169">
        <f t="shared" si="5"/>
        <v>799972.60527268401</v>
      </c>
    </row>
    <row r="170" spans="1:4" x14ac:dyDescent="0.2">
      <c r="A170" t="s">
        <v>86</v>
      </c>
      <c r="B170">
        <v>566</v>
      </c>
      <c r="C170" s="133">
        <f t="shared" si="4"/>
        <v>10699.039706209582</v>
      </c>
      <c r="D170">
        <f t="shared" si="5"/>
        <v>605565.64737146243</v>
      </c>
    </row>
    <row r="171" spans="1:4" x14ac:dyDescent="0.2">
      <c r="A171" t="s">
        <v>86</v>
      </c>
      <c r="B171">
        <v>282</v>
      </c>
      <c r="C171" s="133">
        <f t="shared" si="4"/>
        <v>11015.020500333774</v>
      </c>
      <c r="D171">
        <f t="shared" si="5"/>
        <v>310623.5781094124</v>
      </c>
    </row>
    <row r="172" spans="1:4" x14ac:dyDescent="0.2">
      <c r="A172" t="s">
        <v>86</v>
      </c>
      <c r="B172">
        <v>973</v>
      </c>
      <c r="C172" s="133">
        <f t="shared" si="4"/>
        <v>11337.32091034045</v>
      </c>
      <c r="D172">
        <f t="shared" si="5"/>
        <v>1103121.3245761257</v>
      </c>
    </row>
    <row r="173" spans="1:4" x14ac:dyDescent="0.2">
      <c r="A173" t="s">
        <v>86</v>
      </c>
      <c r="B173">
        <v>932</v>
      </c>
      <c r="C173" s="133">
        <f t="shared" si="4"/>
        <v>11666.067328547259</v>
      </c>
      <c r="D173">
        <f t="shared" si="5"/>
        <v>1087277.4750206044</v>
      </c>
    </row>
    <row r="174" spans="1:4" x14ac:dyDescent="0.2">
      <c r="A174" t="s">
        <v>86</v>
      </c>
      <c r="B174">
        <v>424</v>
      </c>
      <c r="C174" s="133">
        <f t="shared" si="4"/>
        <v>12001.388675118204</v>
      </c>
      <c r="D174">
        <f t="shared" si="5"/>
        <v>508858.87982501183</v>
      </c>
    </row>
    <row r="175" spans="1:4" x14ac:dyDescent="0.2">
      <c r="A175" t="s">
        <v>86</v>
      </c>
      <c r="B175">
        <v>599</v>
      </c>
      <c r="C175" s="133">
        <f t="shared" si="4"/>
        <v>12343.416448620568</v>
      </c>
      <c r="D175">
        <f t="shared" si="5"/>
        <v>739370.64527237206</v>
      </c>
    </row>
    <row r="176" spans="1:4" x14ac:dyDescent="0.2">
      <c r="A176" t="s">
        <v>86</v>
      </c>
      <c r="B176">
        <v>785</v>
      </c>
      <c r="C176" s="133">
        <f t="shared" si="4"/>
        <v>12692.28477759298</v>
      </c>
      <c r="D176">
        <f t="shared" si="5"/>
        <v>996344.35504104907</v>
      </c>
    </row>
    <row r="177" spans="1:4" x14ac:dyDescent="0.2">
      <c r="A177" t="s">
        <v>86</v>
      </c>
      <c r="B177">
        <v>375</v>
      </c>
      <c r="C177" s="133">
        <f t="shared" si="4"/>
        <v>13048.13047314484</v>
      </c>
      <c r="D177">
        <f t="shared" si="5"/>
        <v>489304.89274293149</v>
      </c>
    </row>
    <row r="178" spans="1:4" x14ac:dyDescent="0.2">
      <c r="A178" t="s">
        <v>86</v>
      </c>
      <c r="B178">
        <v>836</v>
      </c>
      <c r="C178" s="133">
        <f t="shared" si="4"/>
        <v>13411.093082607737</v>
      </c>
      <c r="D178">
        <f t="shared" si="5"/>
        <v>1121167.3817060068</v>
      </c>
    </row>
    <row r="179" spans="1:4" x14ac:dyDescent="0.2">
      <c r="A179" t="s">
        <v>86</v>
      </c>
      <c r="B179">
        <v>887</v>
      </c>
      <c r="C179" s="133">
        <f t="shared" si="4"/>
        <v>13781.314944259891</v>
      </c>
      <c r="D179">
        <f t="shared" si="5"/>
        <v>1222402.6355558524</v>
      </c>
    </row>
    <row r="180" spans="1:4" x14ac:dyDescent="0.2">
      <c r="A180" t="s">
        <v>86</v>
      </c>
      <c r="B180">
        <v>189</v>
      </c>
      <c r="C180" s="133">
        <f t="shared" si="4"/>
        <v>14158.941243145089</v>
      </c>
      <c r="D180">
        <f t="shared" si="5"/>
        <v>267603.98949544225</v>
      </c>
    </row>
    <row r="181" spans="1:4" x14ac:dyDescent="0.2">
      <c r="A181" t="s">
        <v>86</v>
      </c>
      <c r="B181">
        <v>688</v>
      </c>
      <c r="C181" s="133">
        <f t="shared" si="4"/>
        <v>14544.120068007991</v>
      </c>
      <c r="D181">
        <f t="shared" si="5"/>
        <v>1000635.4606789498</v>
      </c>
    </row>
    <row r="182" spans="1:4" x14ac:dyDescent="0.2">
      <c r="A182" t="s">
        <v>86</v>
      </c>
      <c r="B182">
        <v>868</v>
      </c>
      <c r="C182" s="133">
        <f t="shared" si="4"/>
        <v>14937.002469368152</v>
      </c>
      <c r="D182">
        <f t="shared" si="5"/>
        <v>1296531.8143411558</v>
      </c>
    </row>
    <row r="183" spans="1:4" x14ac:dyDescent="0.2">
      <c r="A183" t="s">
        <v>86</v>
      </c>
      <c r="B183">
        <v>667</v>
      </c>
      <c r="C183" s="133">
        <f t="shared" si="4"/>
        <v>15337.742518755515</v>
      </c>
      <c r="D183">
        <f t="shared" si="5"/>
        <v>1023027.4260009929</v>
      </c>
    </row>
    <row r="184" spans="1:4" x14ac:dyDescent="0.2">
      <c r="A184" t="s">
        <v>86</v>
      </c>
      <c r="B184">
        <v>553</v>
      </c>
      <c r="C184" s="133">
        <f t="shared" si="4"/>
        <v>15746.497369130626</v>
      </c>
      <c r="D184">
        <f t="shared" si="5"/>
        <v>870781.3045129237</v>
      </c>
    </row>
    <row r="185" spans="1:4" x14ac:dyDescent="0.2">
      <c r="A185" t="s">
        <v>86</v>
      </c>
      <c r="B185">
        <v>531</v>
      </c>
      <c r="C185" s="133">
        <f t="shared" si="4"/>
        <v>16163.427316513238</v>
      </c>
      <c r="D185">
        <f t="shared" si="5"/>
        <v>858277.99050685298</v>
      </c>
    </row>
    <row r="186" spans="1:4" x14ac:dyDescent="0.2">
      <c r="A186" t="s">
        <v>86</v>
      </c>
      <c r="B186">
        <v>265</v>
      </c>
      <c r="C186" s="133">
        <f t="shared" si="4"/>
        <v>16588.695862843502</v>
      </c>
      <c r="D186">
        <f t="shared" si="5"/>
        <v>439600.44036535284</v>
      </c>
    </row>
    <row r="187" spans="1:4" x14ac:dyDescent="0.2">
      <c r="A187" t="s">
        <v>86</v>
      </c>
      <c r="B187">
        <v>541</v>
      </c>
      <c r="C187" s="133">
        <f t="shared" si="4"/>
        <v>17022.469780100371</v>
      </c>
      <c r="D187">
        <f t="shared" si="5"/>
        <v>920915.61510343023</v>
      </c>
    </row>
    <row r="188" spans="1:4" x14ac:dyDescent="0.2">
      <c r="A188" t="s">
        <v>86</v>
      </c>
      <c r="B188">
        <v>198</v>
      </c>
      <c r="C188" s="133">
        <f t="shared" si="4"/>
        <v>17464.91917570238</v>
      </c>
      <c r="D188">
        <f t="shared" si="5"/>
        <v>345805.39967890712</v>
      </c>
    </row>
    <row r="189" spans="1:4" x14ac:dyDescent="0.2">
      <c r="A189" t="s">
        <v>86</v>
      </c>
      <c r="B189">
        <v>549</v>
      </c>
      <c r="C189" s="133">
        <f t="shared" si="4"/>
        <v>17916.217559216428</v>
      </c>
      <c r="D189">
        <f t="shared" si="5"/>
        <v>983600.344000982</v>
      </c>
    </row>
    <row r="190" spans="1:4" x14ac:dyDescent="0.2">
      <c r="A190" t="s">
        <v>86</v>
      </c>
      <c r="B190">
        <v>460</v>
      </c>
      <c r="C190" s="133">
        <f t="shared" si="4"/>
        <v>18376.541910400756</v>
      </c>
      <c r="D190">
        <f t="shared" si="5"/>
        <v>845320.92787843477</v>
      </c>
    </row>
    <row r="191" spans="1:4" x14ac:dyDescent="0.2">
      <c r="A191" t="s">
        <v>86</v>
      </c>
      <c r="B191">
        <v>394</v>
      </c>
      <c r="C191" s="133">
        <f t="shared" si="4"/>
        <v>18846.072748608771</v>
      </c>
      <c r="D191">
        <f t="shared" si="5"/>
        <v>742535.26629518566</v>
      </c>
    </row>
    <row r="192" spans="1:4" x14ac:dyDescent="0.2">
      <c r="A192" t="s">
        <v>86</v>
      </c>
      <c r="B192">
        <v>941</v>
      </c>
      <c r="C192" s="133">
        <f t="shared" si="4"/>
        <v>19324.994203580947</v>
      </c>
      <c r="D192">
        <f t="shared" si="5"/>
        <v>1818481.9545569671</v>
      </c>
    </row>
    <row r="193" spans="1:4" x14ac:dyDescent="0.2">
      <c r="A193" t="s">
        <v>86</v>
      </c>
      <c r="B193">
        <v>802</v>
      </c>
      <c r="C193" s="133">
        <f t="shared" si="4"/>
        <v>19813.494087652565</v>
      </c>
      <c r="D193">
        <f t="shared" si="5"/>
        <v>1589042.2258297359</v>
      </c>
    </row>
    <row r="194" spans="1:4" x14ac:dyDescent="0.2">
      <c r="A194" t="s">
        <v>86</v>
      </c>
      <c r="B194">
        <v>637</v>
      </c>
      <c r="C194" s="133">
        <f t="shared" si="4"/>
        <v>20311.763969405616</v>
      </c>
      <c r="D194">
        <f t="shared" si="5"/>
        <v>1293859.3648511379</v>
      </c>
    </row>
    <row r="195" spans="1:4" x14ac:dyDescent="0.2">
      <c r="A195" t="s">
        <v>86</v>
      </c>
      <c r="B195">
        <v>825</v>
      </c>
      <c r="C195" s="133">
        <f t="shared" ref="C195:C258" si="6">IF(A195=A194,(C194+100)*1.02,10)</f>
        <v>20819.999248793727</v>
      </c>
      <c r="D195">
        <f t="shared" ref="D195:D258" si="7">B195*(C195*0.1)</f>
        <v>1717649.9380254827</v>
      </c>
    </row>
    <row r="196" spans="1:4" x14ac:dyDescent="0.2">
      <c r="A196" t="s">
        <v>86</v>
      </c>
      <c r="B196">
        <v>200</v>
      </c>
      <c r="C196" s="133">
        <f t="shared" si="6"/>
        <v>21338.399233769604</v>
      </c>
      <c r="D196">
        <f t="shared" si="7"/>
        <v>426767.9846753921</v>
      </c>
    </row>
    <row r="197" spans="1:4" x14ac:dyDescent="0.2">
      <c r="A197" t="s">
        <v>86</v>
      </c>
      <c r="B197">
        <v>498</v>
      </c>
      <c r="C197" s="133">
        <f t="shared" si="6"/>
        <v>21867.167218444996</v>
      </c>
      <c r="D197">
        <f t="shared" si="7"/>
        <v>1088984.9274785609</v>
      </c>
    </row>
    <row r="198" spans="1:4" x14ac:dyDescent="0.2">
      <c r="A198" t="s">
        <v>86</v>
      </c>
      <c r="B198">
        <v>352</v>
      </c>
      <c r="C198" s="133">
        <f t="shared" si="6"/>
        <v>22406.510562813895</v>
      </c>
      <c r="D198">
        <f t="shared" si="7"/>
        <v>788709.17181104911</v>
      </c>
    </row>
    <row r="199" spans="1:4" x14ac:dyDescent="0.2">
      <c r="A199" t="s">
        <v>86</v>
      </c>
      <c r="B199">
        <v>833</v>
      </c>
      <c r="C199" s="133">
        <f t="shared" si="6"/>
        <v>22956.640774070172</v>
      </c>
      <c r="D199">
        <f t="shared" si="7"/>
        <v>1912288.1764800455</v>
      </c>
    </row>
    <row r="200" spans="1:4" x14ac:dyDescent="0.2">
      <c r="A200" t="s">
        <v>86</v>
      </c>
      <c r="B200">
        <v>888</v>
      </c>
      <c r="C200" s="133">
        <f t="shared" si="6"/>
        <v>23517.773589551576</v>
      </c>
      <c r="D200">
        <f t="shared" si="7"/>
        <v>2088378.2947521799</v>
      </c>
    </row>
    <row r="201" spans="1:4" x14ac:dyDescent="0.2">
      <c r="A201" t="s">
        <v>86</v>
      </c>
      <c r="B201">
        <v>729</v>
      </c>
      <c r="C201" s="133">
        <f t="shared" si="6"/>
        <v>24090.129061342606</v>
      </c>
      <c r="D201">
        <f t="shared" si="7"/>
        <v>1756170.4085718761</v>
      </c>
    </row>
    <row r="202" spans="1:4" x14ac:dyDescent="0.2">
      <c r="A202" t="s">
        <v>86</v>
      </c>
      <c r="B202">
        <v>197</v>
      </c>
      <c r="C202" s="133">
        <f t="shared" si="6"/>
        <v>24673.93164256946</v>
      </c>
      <c r="D202">
        <f t="shared" si="7"/>
        <v>486076.45335861837</v>
      </c>
    </row>
    <row r="203" spans="1:4" x14ac:dyDescent="0.2">
      <c r="A203" t="s">
        <v>86</v>
      </c>
      <c r="B203">
        <v>926</v>
      </c>
      <c r="C203" s="133">
        <f t="shared" si="6"/>
        <v>25269.410275420851</v>
      </c>
      <c r="D203">
        <f t="shared" si="7"/>
        <v>2339947.3915039706</v>
      </c>
    </row>
    <row r="204" spans="1:4" x14ac:dyDescent="0.2">
      <c r="A204" t="s">
        <v>86</v>
      </c>
      <c r="B204">
        <v>522</v>
      </c>
      <c r="C204" s="133">
        <f t="shared" si="6"/>
        <v>25876.798480929268</v>
      </c>
      <c r="D204">
        <f t="shared" si="7"/>
        <v>1350768.8807045079</v>
      </c>
    </row>
    <row r="205" spans="1:4" x14ac:dyDescent="0.2">
      <c r="A205" t="s">
        <v>86</v>
      </c>
      <c r="B205">
        <v>973</v>
      </c>
      <c r="C205" s="133">
        <f t="shared" si="6"/>
        <v>26496.334450547853</v>
      </c>
      <c r="D205">
        <f t="shared" si="7"/>
        <v>2578093.3420383064</v>
      </c>
    </row>
    <row r="206" spans="1:4" x14ac:dyDescent="0.2">
      <c r="A206" t="s">
        <v>86</v>
      </c>
      <c r="B206">
        <v>312</v>
      </c>
      <c r="C206" s="133">
        <f t="shared" si="6"/>
        <v>27128.26113955881</v>
      </c>
      <c r="D206">
        <f t="shared" si="7"/>
        <v>846401.74755423493</v>
      </c>
    </row>
    <row r="207" spans="1:4" x14ac:dyDescent="0.2">
      <c r="A207" t="s">
        <v>86</v>
      </c>
      <c r="B207">
        <v>437</v>
      </c>
      <c r="C207" s="133">
        <f t="shared" si="6"/>
        <v>27772.826362349988</v>
      </c>
      <c r="D207">
        <f t="shared" si="7"/>
        <v>1213672.5120346944</v>
      </c>
    </row>
    <row r="208" spans="1:4" x14ac:dyDescent="0.2">
      <c r="A208" t="s">
        <v>86</v>
      </c>
      <c r="B208">
        <v>981</v>
      </c>
      <c r="C208" s="133">
        <f t="shared" si="6"/>
        <v>28430.282889596987</v>
      </c>
      <c r="D208">
        <f t="shared" si="7"/>
        <v>2789010.7514694645</v>
      </c>
    </row>
    <row r="209" spans="1:4" x14ac:dyDescent="0.2">
      <c r="A209" t="s">
        <v>86</v>
      </c>
      <c r="B209">
        <v>280</v>
      </c>
      <c r="C209" s="133">
        <f t="shared" si="6"/>
        <v>29100.888547388928</v>
      </c>
      <c r="D209">
        <f t="shared" si="7"/>
        <v>814824.87932689011</v>
      </c>
    </row>
    <row r="210" spans="1:4" x14ac:dyDescent="0.2">
      <c r="A210" t="s">
        <v>86</v>
      </c>
      <c r="B210">
        <v>1</v>
      </c>
      <c r="C210" s="133">
        <f t="shared" si="6"/>
        <v>29784.906318336707</v>
      </c>
      <c r="D210">
        <f t="shared" si="7"/>
        <v>2978.4906318336707</v>
      </c>
    </row>
    <row r="211" spans="1:4" x14ac:dyDescent="0.2">
      <c r="A211" t="s">
        <v>86</v>
      </c>
      <c r="B211">
        <v>120</v>
      </c>
      <c r="C211" s="133">
        <f t="shared" si="6"/>
        <v>30482.60444470344</v>
      </c>
      <c r="D211">
        <f t="shared" si="7"/>
        <v>365791.2533364413</v>
      </c>
    </row>
    <row r="212" spans="1:4" x14ac:dyDescent="0.2">
      <c r="A212" t="s">
        <v>86</v>
      </c>
      <c r="B212">
        <v>928</v>
      </c>
      <c r="C212" s="133">
        <f t="shared" si="6"/>
        <v>31194.256533597509</v>
      </c>
      <c r="D212">
        <f t="shared" si="7"/>
        <v>2894827.0063178488</v>
      </c>
    </row>
    <row r="213" spans="1:4" x14ac:dyDescent="0.2">
      <c r="A213" t="s">
        <v>86</v>
      </c>
      <c r="B213">
        <v>352</v>
      </c>
      <c r="C213" s="133">
        <f t="shared" si="6"/>
        <v>31920.14166426946</v>
      </c>
      <c r="D213">
        <f t="shared" si="7"/>
        <v>1123588.986582285</v>
      </c>
    </row>
    <row r="214" spans="1:4" x14ac:dyDescent="0.2">
      <c r="A214" t="s">
        <v>86</v>
      </c>
      <c r="B214">
        <v>333</v>
      </c>
      <c r="C214" s="133">
        <f t="shared" si="6"/>
        <v>32660.544497554849</v>
      </c>
      <c r="D214">
        <f t="shared" si="7"/>
        <v>1087596.1317685766</v>
      </c>
    </row>
    <row r="215" spans="1:4" x14ac:dyDescent="0.2">
      <c r="A215" t="s">
        <v>86</v>
      </c>
      <c r="B215">
        <v>241</v>
      </c>
      <c r="C215" s="133">
        <f t="shared" si="6"/>
        <v>33415.755387505946</v>
      </c>
      <c r="D215">
        <f t="shared" si="7"/>
        <v>805319.70483889326</v>
      </c>
    </row>
    <row r="216" spans="1:4" x14ac:dyDescent="0.2">
      <c r="A216" t="s">
        <v>86</v>
      </c>
      <c r="B216">
        <v>78</v>
      </c>
      <c r="C216" s="133">
        <f t="shared" si="6"/>
        <v>34186.070495256063</v>
      </c>
      <c r="D216">
        <f t="shared" si="7"/>
        <v>266651.3498629973</v>
      </c>
    </row>
    <row r="217" spans="1:4" x14ac:dyDescent="0.2">
      <c r="A217" t="s">
        <v>86</v>
      </c>
      <c r="B217">
        <v>559</v>
      </c>
      <c r="C217" s="133">
        <f t="shared" si="6"/>
        <v>34971.791905161183</v>
      </c>
      <c r="D217">
        <f t="shared" si="7"/>
        <v>1954923.1674985103</v>
      </c>
    </row>
    <row r="218" spans="1:4" x14ac:dyDescent="0.2">
      <c r="A218" t="s">
        <v>86</v>
      </c>
      <c r="B218">
        <v>902</v>
      </c>
      <c r="C218" s="133">
        <f t="shared" si="6"/>
        <v>35773.227743264404</v>
      </c>
      <c r="D218">
        <f t="shared" si="7"/>
        <v>3226745.1424424495</v>
      </c>
    </row>
    <row r="219" spans="1:4" x14ac:dyDescent="0.2">
      <c r="A219" t="s">
        <v>86</v>
      </c>
      <c r="B219">
        <v>663</v>
      </c>
      <c r="C219" s="133">
        <f t="shared" si="6"/>
        <v>36590.692298129696</v>
      </c>
      <c r="D219">
        <f t="shared" si="7"/>
        <v>2425962.8993659988</v>
      </c>
    </row>
    <row r="220" spans="1:4" x14ac:dyDescent="0.2">
      <c r="A220" t="s">
        <v>86</v>
      </c>
      <c r="B220">
        <v>581</v>
      </c>
      <c r="C220" s="133">
        <f t="shared" si="6"/>
        <v>37424.506144092287</v>
      </c>
      <c r="D220">
        <f t="shared" si="7"/>
        <v>2174363.8069717619</v>
      </c>
    </row>
    <row r="221" spans="1:4" x14ac:dyDescent="0.2">
      <c r="A221" t="s">
        <v>86</v>
      </c>
      <c r="B221">
        <v>341</v>
      </c>
      <c r="C221" s="133">
        <f t="shared" si="6"/>
        <v>38274.996266974136</v>
      </c>
      <c r="D221">
        <f t="shared" si="7"/>
        <v>1305177.3727038181</v>
      </c>
    </row>
    <row r="222" spans="1:4" x14ac:dyDescent="0.2">
      <c r="A222" t="s">
        <v>86</v>
      </c>
      <c r="B222">
        <v>998</v>
      </c>
      <c r="C222" s="133">
        <f t="shared" si="6"/>
        <v>39142.496192313622</v>
      </c>
      <c r="D222">
        <f t="shared" si="7"/>
        <v>3906421.1199928997</v>
      </c>
    </row>
    <row r="223" spans="1:4" x14ac:dyDescent="0.2">
      <c r="A223" t="s">
        <v>86</v>
      </c>
      <c r="B223">
        <v>397</v>
      </c>
      <c r="C223" s="133">
        <f t="shared" si="6"/>
        <v>40027.346116159897</v>
      </c>
      <c r="D223">
        <f t="shared" si="7"/>
        <v>1589085.6408115479</v>
      </c>
    </row>
    <row r="224" spans="1:4" x14ac:dyDescent="0.2">
      <c r="A224" t="s">
        <v>86</v>
      </c>
      <c r="B224">
        <v>899</v>
      </c>
      <c r="C224" s="133">
        <f t="shared" si="6"/>
        <v>40929.893038483096</v>
      </c>
      <c r="D224">
        <f t="shared" si="7"/>
        <v>3679597.3841596302</v>
      </c>
    </row>
    <row r="225" spans="1:4" x14ac:dyDescent="0.2">
      <c r="A225" t="s">
        <v>86</v>
      </c>
      <c r="B225">
        <v>90</v>
      </c>
      <c r="C225" s="133">
        <f t="shared" si="6"/>
        <v>41850.490899252756</v>
      </c>
      <c r="D225">
        <f t="shared" si="7"/>
        <v>376654.41809327481</v>
      </c>
    </row>
    <row r="226" spans="1:4" x14ac:dyDescent="0.2">
      <c r="A226" t="s">
        <v>86</v>
      </c>
      <c r="B226">
        <v>919</v>
      </c>
      <c r="C226" s="133">
        <f t="shared" si="6"/>
        <v>42789.50071723781</v>
      </c>
      <c r="D226">
        <f t="shared" si="7"/>
        <v>3932355.1159141553</v>
      </c>
    </row>
    <row r="227" spans="1:4" x14ac:dyDescent="0.2">
      <c r="A227" t="s">
        <v>86</v>
      </c>
      <c r="B227">
        <v>601</v>
      </c>
      <c r="C227" s="133">
        <f t="shared" si="6"/>
        <v>43747.290731582565</v>
      </c>
      <c r="D227">
        <f t="shared" si="7"/>
        <v>2629212.1729681124</v>
      </c>
    </row>
    <row r="228" spans="1:4" x14ac:dyDescent="0.2">
      <c r="A228" t="s">
        <v>86</v>
      </c>
      <c r="B228">
        <v>372</v>
      </c>
      <c r="C228" s="133">
        <f t="shared" si="6"/>
        <v>44724.236546214219</v>
      </c>
      <c r="D228">
        <f t="shared" si="7"/>
        <v>1663741.5995191692</v>
      </c>
    </row>
    <row r="229" spans="1:4" x14ac:dyDescent="0.2">
      <c r="A229" t="s">
        <v>86</v>
      </c>
      <c r="B229">
        <v>248</v>
      </c>
      <c r="C229" s="133">
        <f t="shared" si="6"/>
        <v>45720.721277138502</v>
      </c>
      <c r="D229">
        <f t="shared" si="7"/>
        <v>1133873.8876730348</v>
      </c>
    </row>
    <row r="230" spans="1:4" x14ac:dyDescent="0.2">
      <c r="A230" t="s">
        <v>86</v>
      </c>
      <c r="B230">
        <v>789</v>
      </c>
      <c r="C230" s="133">
        <f t="shared" si="6"/>
        <v>46737.135702681269</v>
      </c>
      <c r="D230">
        <f t="shared" si="7"/>
        <v>3687560.0069415523</v>
      </c>
    </row>
    <row r="231" spans="1:4" x14ac:dyDescent="0.2">
      <c r="A231" t="s">
        <v>86</v>
      </c>
      <c r="B231">
        <v>709</v>
      </c>
      <c r="C231" s="133">
        <f t="shared" si="6"/>
        <v>47773.878416734893</v>
      </c>
      <c r="D231">
        <f t="shared" si="7"/>
        <v>3387167.9797465042</v>
      </c>
    </row>
    <row r="232" spans="1:4" x14ac:dyDescent="0.2">
      <c r="A232" t="s">
        <v>86</v>
      </c>
      <c r="B232">
        <v>79</v>
      </c>
      <c r="C232" s="133">
        <f t="shared" si="6"/>
        <v>48831.355985069589</v>
      </c>
      <c r="D232">
        <f t="shared" si="7"/>
        <v>385767.71228204982</v>
      </c>
    </row>
    <row r="233" spans="1:4" x14ac:dyDescent="0.2">
      <c r="A233" t="s">
        <v>86</v>
      </c>
      <c r="B233">
        <v>280</v>
      </c>
      <c r="C233" s="133">
        <f t="shared" si="6"/>
        <v>49909.983104770981</v>
      </c>
      <c r="D233">
        <f t="shared" si="7"/>
        <v>1397479.5269335874</v>
      </c>
    </row>
    <row r="234" spans="1:4" x14ac:dyDescent="0.2">
      <c r="A234" t="s">
        <v>86</v>
      </c>
      <c r="B234">
        <v>539</v>
      </c>
      <c r="C234" s="133">
        <f t="shared" si="6"/>
        <v>51010.182766866405</v>
      </c>
      <c r="D234">
        <f t="shared" si="7"/>
        <v>2749448.8511340995</v>
      </c>
    </row>
    <row r="235" spans="1:4" x14ac:dyDescent="0.2">
      <c r="A235" t="s">
        <v>86</v>
      </c>
      <c r="B235">
        <v>763</v>
      </c>
      <c r="C235" s="133">
        <f t="shared" si="6"/>
        <v>52132.38642220373</v>
      </c>
      <c r="D235">
        <f t="shared" si="7"/>
        <v>3977701.0840141452</v>
      </c>
    </row>
    <row r="236" spans="1:4" x14ac:dyDescent="0.2">
      <c r="A236" t="s">
        <v>86</v>
      </c>
      <c r="B236">
        <v>30</v>
      </c>
      <c r="C236" s="133">
        <f t="shared" si="6"/>
        <v>53277.034150647807</v>
      </c>
      <c r="D236">
        <f t="shared" si="7"/>
        <v>159831.10245194344</v>
      </c>
    </row>
    <row r="237" spans="1:4" x14ac:dyDescent="0.2">
      <c r="A237" t="s">
        <v>86</v>
      </c>
      <c r="B237">
        <v>321</v>
      </c>
      <c r="C237" s="133">
        <f t="shared" si="6"/>
        <v>54444.574833660765</v>
      </c>
      <c r="D237">
        <f t="shared" si="7"/>
        <v>1747670.8521605108</v>
      </c>
    </row>
    <row r="238" spans="1:4" x14ac:dyDescent="0.2">
      <c r="A238" t="s">
        <v>86</v>
      </c>
      <c r="B238">
        <v>956</v>
      </c>
      <c r="C238" s="133">
        <f t="shared" si="6"/>
        <v>55635.466330333984</v>
      </c>
      <c r="D238">
        <f t="shared" si="7"/>
        <v>5318750.581179929</v>
      </c>
    </row>
    <row r="239" spans="1:4" x14ac:dyDescent="0.2">
      <c r="A239" t="s">
        <v>86</v>
      </c>
      <c r="B239">
        <v>470</v>
      </c>
      <c r="C239" s="133">
        <f t="shared" si="6"/>
        <v>56850.175656940664</v>
      </c>
      <c r="D239">
        <f t="shared" si="7"/>
        <v>2671958.2558762114</v>
      </c>
    </row>
    <row r="240" spans="1:4" x14ac:dyDescent="0.2">
      <c r="A240" t="s">
        <v>86</v>
      </c>
      <c r="B240">
        <v>993</v>
      </c>
      <c r="C240" s="133">
        <f t="shared" si="6"/>
        <v>58089.179170079478</v>
      </c>
      <c r="D240">
        <f t="shared" si="7"/>
        <v>5768255.4915888924</v>
      </c>
    </row>
    <row r="241" spans="1:4" x14ac:dyDescent="0.2">
      <c r="A241" t="s">
        <v>86</v>
      </c>
      <c r="B241">
        <v>90</v>
      </c>
      <c r="C241" s="133">
        <f t="shared" si="6"/>
        <v>59352.962753481072</v>
      </c>
      <c r="D241">
        <f t="shared" si="7"/>
        <v>534176.66478132969</v>
      </c>
    </row>
    <row r="242" spans="1:4" x14ac:dyDescent="0.2">
      <c r="A242" t="s">
        <v>86</v>
      </c>
      <c r="B242">
        <v>994</v>
      </c>
      <c r="C242" s="133">
        <f t="shared" si="6"/>
        <v>60642.022008550695</v>
      </c>
      <c r="D242">
        <f t="shared" si="7"/>
        <v>6027816.98764994</v>
      </c>
    </row>
    <row r="243" spans="1:4" x14ac:dyDescent="0.2">
      <c r="A243" t="s">
        <v>86</v>
      </c>
      <c r="B243">
        <v>992</v>
      </c>
      <c r="C243" s="133">
        <f t="shared" si="6"/>
        <v>61956.862448721709</v>
      </c>
      <c r="D243">
        <f t="shared" si="7"/>
        <v>6146120.7549131941</v>
      </c>
    </row>
    <row r="244" spans="1:4" x14ac:dyDescent="0.2">
      <c r="A244" t="s">
        <v>86</v>
      </c>
      <c r="B244">
        <v>341</v>
      </c>
      <c r="C244" s="133">
        <f t="shared" si="6"/>
        <v>63297.999697696141</v>
      </c>
      <c r="D244">
        <f t="shared" si="7"/>
        <v>2158461.7896914384</v>
      </c>
    </row>
    <row r="245" spans="1:4" x14ac:dyDescent="0.2">
      <c r="A245" t="s">
        <v>86</v>
      </c>
      <c r="B245">
        <v>63</v>
      </c>
      <c r="C245" s="133">
        <f t="shared" si="6"/>
        <v>64665.959691650067</v>
      </c>
      <c r="D245">
        <f t="shared" si="7"/>
        <v>407395.5460573954</v>
      </c>
    </row>
    <row r="246" spans="1:4" x14ac:dyDescent="0.2">
      <c r="A246" t="s">
        <v>86</v>
      </c>
      <c r="B246">
        <v>992</v>
      </c>
      <c r="C246" s="133">
        <f t="shared" si="6"/>
        <v>66061.278885483072</v>
      </c>
      <c r="D246">
        <f t="shared" si="7"/>
        <v>6553278.8654399216</v>
      </c>
    </row>
    <row r="247" spans="1:4" x14ac:dyDescent="0.2">
      <c r="A247" t="s">
        <v>86</v>
      </c>
      <c r="B247">
        <v>579</v>
      </c>
      <c r="C247" s="133">
        <f t="shared" si="6"/>
        <v>67484.50446319273</v>
      </c>
      <c r="D247">
        <f t="shared" si="7"/>
        <v>3907352.8084188593</v>
      </c>
    </row>
    <row r="248" spans="1:4" x14ac:dyDescent="0.2">
      <c r="A248" t="s">
        <v>86</v>
      </c>
      <c r="B248">
        <v>295</v>
      </c>
      <c r="C248" s="133">
        <f t="shared" si="6"/>
        <v>68936.194552456582</v>
      </c>
      <c r="D248">
        <f t="shared" si="7"/>
        <v>2033617.7392974691</v>
      </c>
    </row>
    <row r="249" spans="1:4" x14ac:dyDescent="0.2">
      <c r="A249" t="s">
        <v>86</v>
      </c>
      <c r="B249">
        <v>209</v>
      </c>
      <c r="C249" s="133">
        <f t="shared" si="6"/>
        <v>70416.91844350571</v>
      </c>
      <c r="D249">
        <f t="shared" si="7"/>
        <v>1471713.5954692694</v>
      </c>
    </row>
    <row r="250" spans="1:4" x14ac:dyDescent="0.2">
      <c r="A250" t="s">
        <v>86</v>
      </c>
      <c r="B250">
        <v>95</v>
      </c>
      <c r="C250" s="133">
        <f t="shared" si="6"/>
        <v>71927.256812375825</v>
      </c>
      <c r="D250">
        <f t="shared" si="7"/>
        <v>683308.93971757032</v>
      </c>
    </row>
    <row r="251" spans="1:4" x14ac:dyDescent="0.2">
      <c r="A251" t="s">
        <v>86</v>
      </c>
      <c r="B251">
        <v>60</v>
      </c>
      <c r="C251" s="133">
        <f t="shared" si="6"/>
        <v>73467.801948623339</v>
      </c>
      <c r="D251">
        <f t="shared" si="7"/>
        <v>440806.81169174006</v>
      </c>
    </row>
    <row r="252" spans="1:4" x14ac:dyDescent="0.2">
      <c r="A252" t="s">
        <v>86</v>
      </c>
      <c r="B252">
        <v>860</v>
      </c>
      <c r="C252" s="133">
        <f t="shared" si="6"/>
        <v>75039.157987595812</v>
      </c>
      <c r="D252">
        <f t="shared" si="7"/>
        <v>6453367.5869332403</v>
      </c>
    </row>
    <row r="253" spans="1:4" x14ac:dyDescent="0.2">
      <c r="A253" t="s">
        <v>86</v>
      </c>
      <c r="B253">
        <v>501</v>
      </c>
      <c r="C253" s="133">
        <f t="shared" si="6"/>
        <v>76641.941147347723</v>
      </c>
      <c r="D253">
        <f t="shared" si="7"/>
        <v>3839761.2514821212</v>
      </c>
    </row>
    <row r="254" spans="1:4" x14ac:dyDescent="0.2">
      <c r="A254" t="s">
        <v>86</v>
      </c>
      <c r="B254">
        <v>633</v>
      </c>
      <c r="C254" s="133">
        <f t="shared" si="6"/>
        <v>78276.77997029468</v>
      </c>
      <c r="D254">
        <f t="shared" si="7"/>
        <v>4954920.1721196538</v>
      </c>
    </row>
    <row r="255" spans="1:4" x14ac:dyDescent="0.2">
      <c r="A255" t="s">
        <v>86</v>
      </c>
      <c r="B255">
        <v>802</v>
      </c>
      <c r="C255" s="133">
        <f t="shared" si="6"/>
        <v>79944.315569700571</v>
      </c>
      <c r="D255">
        <f t="shared" si="7"/>
        <v>6411534.1086899862</v>
      </c>
    </row>
    <row r="256" spans="1:4" x14ac:dyDescent="0.2">
      <c r="A256" t="s">
        <v>86</v>
      </c>
      <c r="B256">
        <v>197</v>
      </c>
      <c r="C256" s="133">
        <f t="shared" si="6"/>
        <v>81645.201881094588</v>
      </c>
      <c r="D256">
        <f t="shared" si="7"/>
        <v>1608410.4770575634</v>
      </c>
    </row>
    <row r="257" spans="1:4" x14ac:dyDescent="0.2">
      <c r="A257" t="s">
        <v>86</v>
      </c>
      <c r="B257">
        <v>384</v>
      </c>
      <c r="C257" s="133">
        <f t="shared" si="6"/>
        <v>83380.105918716479</v>
      </c>
      <c r="D257">
        <f t="shared" si="7"/>
        <v>3201796.067278713</v>
      </c>
    </row>
    <row r="258" spans="1:4" x14ac:dyDescent="0.2">
      <c r="A258" t="s">
        <v>86</v>
      </c>
      <c r="B258">
        <v>633</v>
      </c>
      <c r="C258" s="133">
        <f t="shared" si="6"/>
        <v>85149.708037090808</v>
      </c>
      <c r="D258">
        <f t="shared" si="7"/>
        <v>5389976.5187478475</v>
      </c>
    </row>
    <row r="259" spans="1:4" x14ac:dyDescent="0.2">
      <c r="A259" t="s">
        <v>86</v>
      </c>
      <c r="B259">
        <v>898</v>
      </c>
      <c r="C259" s="133">
        <f t="shared" ref="C259:C322" si="8">IF(A259=A258,(C258+100)*1.02,10)</f>
        <v>86954.702197832623</v>
      </c>
      <c r="D259">
        <f t="shared" ref="D259:D322" si="9">B259*(C259*0.1)</f>
        <v>7808532.2573653702</v>
      </c>
    </row>
    <row r="260" spans="1:4" x14ac:dyDescent="0.2">
      <c r="A260" t="s">
        <v>86</v>
      </c>
      <c r="B260">
        <v>118</v>
      </c>
      <c r="C260" s="133">
        <f t="shared" si="8"/>
        <v>88795.79624178927</v>
      </c>
      <c r="D260">
        <f t="shared" si="9"/>
        <v>1047790.3956531134</v>
      </c>
    </row>
    <row r="261" spans="1:4" x14ac:dyDescent="0.2">
      <c r="A261" t="s">
        <v>86</v>
      </c>
      <c r="B261">
        <v>364</v>
      </c>
      <c r="C261" s="133">
        <f t="shared" si="8"/>
        <v>90673.71216662506</v>
      </c>
      <c r="D261">
        <f t="shared" si="9"/>
        <v>3300523.1228651525</v>
      </c>
    </row>
    <row r="262" spans="1:4" x14ac:dyDescent="0.2">
      <c r="A262" t="s">
        <v>86</v>
      </c>
      <c r="B262">
        <v>536</v>
      </c>
      <c r="C262" s="133">
        <f t="shared" si="8"/>
        <v>92589.186409957561</v>
      </c>
      <c r="D262">
        <f t="shared" si="9"/>
        <v>4962780.3915737253</v>
      </c>
    </row>
    <row r="263" spans="1:4" x14ac:dyDescent="0.2">
      <c r="A263" t="s">
        <v>86</v>
      </c>
      <c r="B263">
        <v>335</v>
      </c>
      <c r="C263" s="133">
        <f t="shared" si="8"/>
        <v>94542.970138156714</v>
      </c>
      <c r="D263">
        <f t="shared" si="9"/>
        <v>3167189.4996282505</v>
      </c>
    </row>
    <row r="264" spans="1:4" x14ac:dyDescent="0.2">
      <c r="A264" t="s">
        <v>86</v>
      </c>
      <c r="B264">
        <v>22</v>
      </c>
      <c r="C264" s="133">
        <f t="shared" si="8"/>
        <v>96535.829540919847</v>
      </c>
      <c r="D264">
        <f t="shared" si="9"/>
        <v>212378.82499002368</v>
      </c>
    </row>
    <row r="265" spans="1:4" x14ac:dyDescent="0.2">
      <c r="A265" t="s">
        <v>86</v>
      </c>
      <c r="B265">
        <v>954</v>
      </c>
      <c r="C265" s="133">
        <f t="shared" si="8"/>
        <v>98568.546131738243</v>
      </c>
      <c r="D265">
        <f t="shared" si="9"/>
        <v>9403439.3009678293</v>
      </c>
    </row>
    <row r="266" spans="1:4" x14ac:dyDescent="0.2">
      <c r="A266" t="s">
        <v>86</v>
      </c>
      <c r="B266">
        <v>846</v>
      </c>
      <c r="C266" s="133">
        <f t="shared" si="8"/>
        <v>100641.91705437301</v>
      </c>
      <c r="D266">
        <f t="shared" si="9"/>
        <v>8514306.1827999577</v>
      </c>
    </row>
    <row r="267" spans="1:4" x14ac:dyDescent="0.2">
      <c r="A267" t="s">
        <v>86</v>
      </c>
      <c r="B267">
        <v>867</v>
      </c>
      <c r="C267" s="133">
        <f t="shared" si="8"/>
        <v>102756.75539546048</v>
      </c>
      <c r="D267">
        <f t="shared" si="9"/>
        <v>8909010.6927864254</v>
      </c>
    </row>
    <row r="268" spans="1:4" x14ac:dyDescent="0.2">
      <c r="A268" t="s">
        <v>86</v>
      </c>
      <c r="B268">
        <v>189</v>
      </c>
      <c r="C268" s="133">
        <f t="shared" si="8"/>
        <v>104913.89050336969</v>
      </c>
      <c r="D268">
        <f t="shared" si="9"/>
        <v>1982872.5305136873</v>
      </c>
    </row>
    <row r="269" spans="1:4" x14ac:dyDescent="0.2">
      <c r="A269" t="s">
        <v>86</v>
      </c>
      <c r="B269">
        <v>554</v>
      </c>
      <c r="C269" s="133">
        <f t="shared" si="8"/>
        <v>107114.16831343708</v>
      </c>
      <c r="D269">
        <f t="shared" si="9"/>
        <v>5934124.9245644147</v>
      </c>
    </row>
    <row r="270" spans="1:4" x14ac:dyDescent="0.2">
      <c r="A270" t="s">
        <v>86</v>
      </c>
      <c r="B270">
        <v>528</v>
      </c>
      <c r="C270" s="133">
        <f t="shared" si="8"/>
        <v>109358.45167970583</v>
      </c>
      <c r="D270">
        <f t="shared" si="9"/>
        <v>5774126.2486884678</v>
      </c>
    </row>
    <row r="271" spans="1:4" x14ac:dyDescent="0.2">
      <c r="A271" t="s">
        <v>86</v>
      </c>
      <c r="B271">
        <v>961</v>
      </c>
      <c r="C271" s="133">
        <f t="shared" si="8"/>
        <v>111647.62071329996</v>
      </c>
      <c r="D271">
        <f t="shared" si="9"/>
        <v>10729336.350548128</v>
      </c>
    </row>
    <row r="272" spans="1:4" x14ac:dyDescent="0.2">
      <c r="A272" t="s">
        <v>86</v>
      </c>
      <c r="B272">
        <v>313</v>
      </c>
      <c r="C272" s="133">
        <f t="shared" si="8"/>
        <v>113982.57312756595</v>
      </c>
      <c r="D272">
        <f t="shared" si="9"/>
        <v>3567654.5388928144</v>
      </c>
    </row>
    <row r="273" spans="1:4" x14ac:dyDescent="0.2">
      <c r="A273" t="s">
        <v>86</v>
      </c>
      <c r="B273">
        <v>515</v>
      </c>
      <c r="C273" s="133">
        <f t="shared" si="8"/>
        <v>116364.22459011727</v>
      </c>
      <c r="D273">
        <f t="shared" si="9"/>
        <v>5992757.5663910396</v>
      </c>
    </row>
    <row r="274" spans="1:4" x14ac:dyDescent="0.2">
      <c r="A274" t="s">
        <v>86</v>
      </c>
      <c r="B274">
        <v>710</v>
      </c>
      <c r="C274" s="133">
        <f t="shared" si="8"/>
        <v>118793.50908191962</v>
      </c>
      <c r="D274">
        <f t="shared" si="9"/>
        <v>8434339.1448162924</v>
      </c>
    </row>
    <row r="275" spans="1:4" x14ac:dyDescent="0.2">
      <c r="A275" t="s">
        <v>86</v>
      </c>
      <c r="B275">
        <v>121</v>
      </c>
      <c r="C275" s="133">
        <f t="shared" si="8"/>
        <v>121271.37926355802</v>
      </c>
      <c r="D275">
        <f t="shared" si="9"/>
        <v>1467383.6890890521</v>
      </c>
    </row>
    <row r="276" spans="1:4" x14ac:dyDescent="0.2">
      <c r="A276" t="s">
        <v>86</v>
      </c>
      <c r="B276">
        <v>139</v>
      </c>
      <c r="C276" s="133">
        <f t="shared" si="8"/>
        <v>123798.80684882918</v>
      </c>
      <c r="D276">
        <f t="shared" si="9"/>
        <v>1720803.4151987256</v>
      </c>
    </row>
    <row r="277" spans="1:4" x14ac:dyDescent="0.2">
      <c r="A277" t="s">
        <v>86</v>
      </c>
      <c r="B277">
        <v>616</v>
      </c>
      <c r="C277" s="133">
        <f t="shared" si="8"/>
        <v>126376.78298580577</v>
      </c>
      <c r="D277">
        <f t="shared" si="9"/>
        <v>7784809.8319256352</v>
      </c>
    </row>
    <row r="278" spans="1:4" x14ac:dyDescent="0.2">
      <c r="A278" t="s">
        <v>86</v>
      </c>
      <c r="B278">
        <v>611</v>
      </c>
      <c r="C278" s="133">
        <f t="shared" si="8"/>
        <v>129006.31864552188</v>
      </c>
      <c r="D278">
        <f t="shared" si="9"/>
        <v>7882286.0692413878</v>
      </c>
    </row>
    <row r="279" spans="1:4" x14ac:dyDescent="0.2">
      <c r="A279" t="s">
        <v>86</v>
      </c>
      <c r="B279">
        <v>478</v>
      </c>
      <c r="C279" s="133">
        <f t="shared" si="8"/>
        <v>131688.44501843234</v>
      </c>
      <c r="D279">
        <f t="shared" si="9"/>
        <v>6294707.6718810657</v>
      </c>
    </row>
    <row r="280" spans="1:4" x14ac:dyDescent="0.2">
      <c r="A280" t="s">
        <v>86</v>
      </c>
      <c r="B280">
        <v>191</v>
      </c>
      <c r="C280" s="133">
        <f t="shared" si="8"/>
        <v>134424.21391880099</v>
      </c>
      <c r="D280">
        <f t="shared" si="9"/>
        <v>2567502.4858490992</v>
      </c>
    </row>
    <row r="281" spans="1:4" x14ac:dyDescent="0.2">
      <c r="A281" t="s">
        <v>86</v>
      </c>
      <c r="B281">
        <v>715</v>
      </c>
      <c r="C281" s="133">
        <f t="shared" si="8"/>
        <v>137214.698197177</v>
      </c>
      <c r="D281">
        <f t="shared" si="9"/>
        <v>9810850.9210981559</v>
      </c>
    </row>
    <row r="282" spans="1:4" x14ac:dyDescent="0.2">
      <c r="A282" t="s">
        <v>86</v>
      </c>
      <c r="B282">
        <v>644</v>
      </c>
      <c r="C282" s="133">
        <f t="shared" si="8"/>
        <v>140060.99216112055</v>
      </c>
      <c r="D282">
        <f t="shared" si="9"/>
        <v>9019927.8951761648</v>
      </c>
    </row>
    <row r="283" spans="1:4" x14ac:dyDescent="0.2">
      <c r="A283" t="s">
        <v>86</v>
      </c>
      <c r="B283">
        <v>674</v>
      </c>
      <c r="C283" s="133">
        <f t="shared" si="8"/>
        <v>142964.21200434296</v>
      </c>
      <c r="D283">
        <f t="shared" si="9"/>
        <v>9635787.8890927155</v>
      </c>
    </row>
    <row r="284" spans="1:4" x14ac:dyDescent="0.2">
      <c r="A284" t="s">
        <v>86</v>
      </c>
      <c r="B284">
        <v>29</v>
      </c>
      <c r="C284" s="133">
        <f t="shared" si="8"/>
        <v>145925.49624442981</v>
      </c>
      <c r="D284">
        <f t="shared" si="9"/>
        <v>423183.93910884648</v>
      </c>
    </row>
    <row r="285" spans="1:4" x14ac:dyDescent="0.2">
      <c r="A285" t="s">
        <v>86</v>
      </c>
      <c r="B285">
        <v>481</v>
      </c>
      <c r="C285" s="133">
        <f t="shared" si="8"/>
        <v>148946.00616931843</v>
      </c>
      <c r="D285">
        <f t="shared" si="9"/>
        <v>7164302.8967442159</v>
      </c>
    </row>
    <row r="286" spans="1:4" x14ac:dyDescent="0.2">
      <c r="A286" t="s">
        <v>86</v>
      </c>
      <c r="B286">
        <v>660</v>
      </c>
      <c r="C286" s="133">
        <f t="shared" si="8"/>
        <v>152026.9262927048</v>
      </c>
      <c r="D286">
        <f t="shared" si="9"/>
        <v>10033777.135318518</v>
      </c>
    </row>
    <row r="287" spans="1:4" x14ac:dyDescent="0.2">
      <c r="A287" t="s">
        <v>86</v>
      </c>
      <c r="B287">
        <v>492</v>
      </c>
      <c r="C287" s="133">
        <f t="shared" si="8"/>
        <v>155169.46481855889</v>
      </c>
      <c r="D287">
        <f t="shared" si="9"/>
        <v>7634337.6690730974</v>
      </c>
    </row>
    <row r="288" spans="1:4" x14ac:dyDescent="0.2">
      <c r="A288" t="s">
        <v>86</v>
      </c>
      <c r="B288">
        <v>117</v>
      </c>
      <c r="C288" s="133">
        <f t="shared" si="8"/>
        <v>158374.85411493006</v>
      </c>
      <c r="D288">
        <f t="shared" si="9"/>
        <v>1852985.7931446817</v>
      </c>
    </row>
    <row r="289" spans="1:4" x14ac:dyDescent="0.2">
      <c r="A289" t="s">
        <v>86</v>
      </c>
      <c r="B289">
        <v>189</v>
      </c>
      <c r="C289" s="133">
        <f t="shared" si="8"/>
        <v>161644.35119722865</v>
      </c>
      <c r="D289">
        <f t="shared" si="9"/>
        <v>3055078.2376276217</v>
      </c>
    </row>
    <row r="290" spans="1:4" x14ac:dyDescent="0.2">
      <c r="A290" t="s">
        <v>86</v>
      </c>
      <c r="B290">
        <v>574</v>
      </c>
      <c r="C290" s="133">
        <f t="shared" si="8"/>
        <v>164979.23822117323</v>
      </c>
      <c r="D290">
        <f t="shared" si="9"/>
        <v>9469808.2738953456</v>
      </c>
    </row>
    <row r="291" spans="1:4" x14ac:dyDescent="0.2">
      <c r="A291" t="s">
        <v>86</v>
      </c>
      <c r="B291">
        <v>17</v>
      </c>
      <c r="C291" s="133">
        <f t="shared" si="8"/>
        <v>168380.82298559669</v>
      </c>
      <c r="D291">
        <f t="shared" si="9"/>
        <v>286247.3990755144</v>
      </c>
    </row>
    <row r="292" spans="1:4" x14ac:dyDescent="0.2">
      <c r="A292" t="s">
        <v>86</v>
      </c>
      <c r="B292">
        <v>40</v>
      </c>
      <c r="C292" s="133">
        <f t="shared" si="8"/>
        <v>171850.43944530864</v>
      </c>
      <c r="D292">
        <f t="shared" si="9"/>
        <v>687401.75778123457</v>
      </c>
    </row>
    <row r="293" spans="1:4" x14ac:dyDescent="0.2">
      <c r="A293" t="s">
        <v>86</v>
      </c>
      <c r="B293">
        <v>68</v>
      </c>
      <c r="C293" s="133">
        <f t="shared" si="8"/>
        <v>175389.44823421483</v>
      </c>
      <c r="D293">
        <f t="shared" si="9"/>
        <v>1192648.2479926609</v>
      </c>
    </row>
    <row r="294" spans="1:4" x14ac:dyDescent="0.2">
      <c r="A294" t="s">
        <v>86</v>
      </c>
      <c r="B294">
        <v>841</v>
      </c>
      <c r="C294" s="133">
        <f t="shared" si="8"/>
        <v>178999.23719889912</v>
      </c>
      <c r="D294">
        <f t="shared" si="9"/>
        <v>15053835.848427417</v>
      </c>
    </row>
    <row r="295" spans="1:4" x14ac:dyDescent="0.2">
      <c r="A295" t="s">
        <v>86</v>
      </c>
      <c r="B295">
        <v>725</v>
      </c>
      <c r="C295" s="133">
        <f t="shared" si="8"/>
        <v>182681.22194287711</v>
      </c>
      <c r="D295">
        <f t="shared" si="9"/>
        <v>13244388.590858592</v>
      </c>
    </row>
    <row r="296" spans="1:4" x14ac:dyDescent="0.2">
      <c r="A296" t="s">
        <v>86</v>
      </c>
      <c r="B296">
        <v>673</v>
      </c>
      <c r="C296" s="133">
        <f t="shared" si="8"/>
        <v>186436.84638173465</v>
      </c>
      <c r="D296">
        <f t="shared" si="9"/>
        <v>12547199.761490742</v>
      </c>
    </row>
    <row r="297" spans="1:4" x14ac:dyDescent="0.2">
      <c r="A297" t="s">
        <v>86</v>
      </c>
      <c r="B297">
        <v>938</v>
      </c>
      <c r="C297" s="133">
        <f t="shared" si="8"/>
        <v>190267.58330936934</v>
      </c>
      <c r="D297">
        <f t="shared" si="9"/>
        <v>17847099.314418845</v>
      </c>
    </row>
    <row r="298" spans="1:4" x14ac:dyDescent="0.2">
      <c r="A298" t="s">
        <v>86</v>
      </c>
      <c r="B298">
        <v>563</v>
      </c>
      <c r="C298" s="133">
        <f t="shared" si="8"/>
        <v>194174.93497555674</v>
      </c>
      <c r="D298">
        <f t="shared" si="9"/>
        <v>10932048.839123845</v>
      </c>
    </row>
    <row r="299" spans="1:4" x14ac:dyDescent="0.2">
      <c r="A299" t="s">
        <v>86</v>
      </c>
      <c r="B299">
        <v>194</v>
      </c>
      <c r="C299" s="133">
        <f t="shared" si="8"/>
        <v>198160.43367506788</v>
      </c>
      <c r="D299">
        <f t="shared" si="9"/>
        <v>3844312.4132963172</v>
      </c>
    </row>
    <row r="300" spans="1:4" x14ac:dyDescent="0.2">
      <c r="A300" t="s">
        <v>86</v>
      </c>
      <c r="B300">
        <v>382</v>
      </c>
      <c r="C300" s="133">
        <f t="shared" si="8"/>
        <v>202225.64234856924</v>
      </c>
      <c r="D300">
        <f t="shared" si="9"/>
        <v>7725019.5377153447</v>
      </c>
    </row>
    <row r="301" spans="1:4" x14ac:dyDescent="0.2">
      <c r="A301" t="s">
        <v>86</v>
      </c>
      <c r="B301">
        <v>993</v>
      </c>
      <c r="C301" s="133">
        <f t="shared" si="8"/>
        <v>206372.15519554063</v>
      </c>
      <c r="D301">
        <f t="shared" si="9"/>
        <v>20492755.010917187</v>
      </c>
    </row>
    <row r="302" spans="1:4" x14ac:dyDescent="0.2">
      <c r="A302" t="s">
        <v>86</v>
      </c>
      <c r="B302">
        <v>761</v>
      </c>
      <c r="C302" s="133">
        <f t="shared" si="8"/>
        <v>210601.59829945143</v>
      </c>
      <c r="D302">
        <f t="shared" si="9"/>
        <v>16026781.630588254</v>
      </c>
    </row>
    <row r="303" spans="1:4" x14ac:dyDescent="0.2">
      <c r="A303" t="s">
        <v>86</v>
      </c>
      <c r="B303">
        <v>570</v>
      </c>
      <c r="C303" s="133">
        <f t="shared" si="8"/>
        <v>214915.63026544047</v>
      </c>
      <c r="D303">
        <f t="shared" si="9"/>
        <v>12250190.925130108</v>
      </c>
    </row>
    <row r="304" spans="1:4" x14ac:dyDescent="0.2">
      <c r="A304" t="s">
        <v>86</v>
      </c>
      <c r="B304">
        <v>896</v>
      </c>
      <c r="C304" s="133">
        <f t="shared" si="8"/>
        <v>219315.94287074928</v>
      </c>
      <c r="D304">
        <f t="shared" si="9"/>
        <v>19650708.481219135</v>
      </c>
    </row>
    <row r="305" spans="1:4" x14ac:dyDescent="0.2">
      <c r="A305" t="s">
        <v>86</v>
      </c>
      <c r="B305">
        <v>429</v>
      </c>
      <c r="C305" s="133">
        <f t="shared" si="8"/>
        <v>223804.26172816427</v>
      </c>
      <c r="D305">
        <f t="shared" si="9"/>
        <v>9601202.8281382471</v>
      </c>
    </row>
    <row r="306" spans="1:4" x14ac:dyDescent="0.2">
      <c r="A306" t="s">
        <v>86</v>
      </c>
      <c r="B306">
        <v>977</v>
      </c>
      <c r="C306" s="133">
        <f t="shared" si="8"/>
        <v>228382.34696272758</v>
      </c>
      <c r="D306">
        <f t="shared" si="9"/>
        <v>22312955.298258487</v>
      </c>
    </row>
    <row r="307" spans="1:4" x14ac:dyDescent="0.2">
      <c r="A307" t="s">
        <v>86</v>
      </c>
      <c r="B307">
        <v>129</v>
      </c>
      <c r="C307" s="133">
        <f t="shared" si="8"/>
        <v>233051.99390198215</v>
      </c>
      <c r="D307">
        <f t="shared" si="9"/>
        <v>3006370.7213355699</v>
      </c>
    </row>
    <row r="308" spans="1:4" x14ac:dyDescent="0.2">
      <c r="A308" t="s">
        <v>86</v>
      </c>
      <c r="B308">
        <v>592</v>
      </c>
      <c r="C308" s="133">
        <f t="shared" si="8"/>
        <v>237815.0337800218</v>
      </c>
      <c r="D308">
        <f t="shared" si="9"/>
        <v>14078649.999777291</v>
      </c>
    </row>
    <row r="309" spans="1:4" x14ac:dyDescent="0.2">
      <c r="A309" t="s">
        <v>86</v>
      </c>
      <c r="B309">
        <v>343</v>
      </c>
      <c r="C309" s="133">
        <f t="shared" si="8"/>
        <v>242673.33445562224</v>
      </c>
      <c r="D309">
        <f t="shared" si="9"/>
        <v>8323695.3718278427</v>
      </c>
    </row>
    <row r="310" spans="1:4" x14ac:dyDescent="0.2">
      <c r="A310" t="s">
        <v>86</v>
      </c>
      <c r="B310">
        <v>799</v>
      </c>
      <c r="C310" s="133">
        <f t="shared" si="8"/>
        <v>247628.80114473469</v>
      </c>
      <c r="D310">
        <f t="shared" si="9"/>
        <v>19785541.211464304</v>
      </c>
    </row>
    <row r="311" spans="1:4" x14ac:dyDescent="0.2">
      <c r="A311" t="s">
        <v>86</v>
      </c>
      <c r="B311">
        <v>178</v>
      </c>
      <c r="C311" s="133">
        <f t="shared" si="8"/>
        <v>252683.3771676294</v>
      </c>
      <c r="D311">
        <f t="shared" si="9"/>
        <v>4497764.1135838032</v>
      </c>
    </row>
    <row r="312" spans="1:4" x14ac:dyDescent="0.2">
      <c r="A312" t="s">
        <v>86</v>
      </c>
      <c r="B312">
        <v>754</v>
      </c>
      <c r="C312" s="133">
        <f t="shared" si="8"/>
        <v>257839.04471098198</v>
      </c>
      <c r="D312">
        <f t="shared" si="9"/>
        <v>19441063.97120804</v>
      </c>
    </row>
    <row r="313" spans="1:4" x14ac:dyDescent="0.2">
      <c r="A313" t="s">
        <v>86</v>
      </c>
      <c r="B313">
        <v>271</v>
      </c>
      <c r="C313" s="133">
        <f t="shared" si="8"/>
        <v>263097.82560520165</v>
      </c>
      <c r="D313">
        <f t="shared" si="9"/>
        <v>7129951.073900965</v>
      </c>
    </row>
    <row r="314" spans="1:4" x14ac:dyDescent="0.2">
      <c r="A314" t="s">
        <v>86</v>
      </c>
      <c r="B314">
        <v>447</v>
      </c>
      <c r="C314" s="133">
        <f t="shared" si="8"/>
        <v>268461.78211730567</v>
      </c>
      <c r="D314">
        <f t="shared" si="9"/>
        <v>12000241.660643565</v>
      </c>
    </row>
    <row r="315" spans="1:4" x14ac:dyDescent="0.2">
      <c r="A315" t="s">
        <v>86</v>
      </c>
      <c r="B315">
        <v>192</v>
      </c>
      <c r="C315" s="133">
        <f t="shared" si="8"/>
        <v>273933.01775965182</v>
      </c>
      <c r="D315">
        <f t="shared" si="9"/>
        <v>5259513.9409853155</v>
      </c>
    </row>
    <row r="316" spans="1:4" x14ac:dyDescent="0.2">
      <c r="A316" t="s">
        <v>86</v>
      </c>
      <c r="B316">
        <v>601</v>
      </c>
      <c r="C316" s="133">
        <f t="shared" si="8"/>
        <v>279513.67811484484</v>
      </c>
      <c r="D316">
        <f t="shared" si="9"/>
        <v>16798772.054702174</v>
      </c>
    </row>
    <row r="317" spans="1:4" x14ac:dyDescent="0.2">
      <c r="A317" t="s">
        <v>86</v>
      </c>
      <c r="B317">
        <v>864</v>
      </c>
      <c r="C317" s="133">
        <f t="shared" si="8"/>
        <v>285205.95167714171</v>
      </c>
      <c r="D317">
        <f t="shared" si="9"/>
        <v>24641794.224905044</v>
      </c>
    </row>
    <row r="318" spans="1:4" x14ac:dyDescent="0.2">
      <c r="A318" t="s">
        <v>86</v>
      </c>
      <c r="B318">
        <v>890</v>
      </c>
      <c r="C318" s="133">
        <f t="shared" si="8"/>
        <v>291012.07071068452</v>
      </c>
      <c r="D318">
        <f t="shared" si="9"/>
        <v>25900074.293250922</v>
      </c>
    </row>
    <row r="319" spans="1:4" x14ac:dyDescent="0.2">
      <c r="A319" t="s">
        <v>86</v>
      </c>
      <c r="B319">
        <v>251</v>
      </c>
      <c r="C319" s="133">
        <f t="shared" si="8"/>
        <v>296934.31212489819</v>
      </c>
      <c r="D319">
        <f t="shared" si="9"/>
        <v>7453051.2343349447</v>
      </c>
    </row>
    <row r="320" spans="1:4" x14ac:dyDescent="0.2">
      <c r="A320" t="s">
        <v>86</v>
      </c>
      <c r="B320">
        <v>235</v>
      </c>
      <c r="C320" s="133">
        <f t="shared" si="8"/>
        <v>302974.99836739618</v>
      </c>
      <c r="D320">
        <f t="shared" si="9"/>
        <v>7119912.4616338108</v>
      </c>
    </row>
    <row r="321" spans="1:4" x14ac:dyDescent="0.2">
      <c r="A321" t="s">
        <v>86</v>
      </c>
      <c r="B321">
        <v>462</v>
      </c>
      <c r="C321" s="133">
        <f t="shared" si="8"/>
        <v>309136.49833474413</v>
      </c>
      <c r="D321">
        <f t="shared" si="9"/>
        <v>14282106.223065179</v>
      </c>
    </row>
    <row r="322" spans="1:4" x14ac:dyDescent="0.2">
      <c r="A322" t="s">
        <v>86</v>
      </c>
      <c r="B322">
        <v>352</v>
      </c>
      <c r="C322" s="133">
        <f t="shared" si="8"/>
        <v>315421.22830143903</v>
      </c>
      <c r="D322">
        <f t="shared" si="9"/>
        <v>11102827.236210654</v>
      </c>
    </row>
    <row r="323" spans="1:4" x14ac:dyDescent="0.2">
      <c r="A323" t="s">
        <v>86</v>
      </c>
      <c r="B323">
        <v>480</v>
      </c>
      <c r="C323" s="133">
        <f t="shared" ref="C323:C386" si="10">IF(A323=A322,(C322+100)*1.02,10)</f>
        <v>321831.65286746784</v>
      </c>
      <c r="D323">
        <f t="shared" ref="D323:D386" si="11">B323*(C323*0.1)</f>
        <v>15447919.337638456</v>
      </c>
    </row>
    <row r="324" spans="1:4" x14ac:dyDescent="0.2">
      <c r="A324" t="s">
        <v>86</v>
      </c>
      <c r="B324">
        <v>589</v>
      </c>
      <c r="C324" s="133">
        <f t="shared" si="10"/>
        <v>328370.2859248172</v>
      </c>
      <c r="D324">
        <f t="shared" si="11"/>
        <v>19341009.840971734</v>
      </c>
    </row>
    <row r="325" spans="1:4" x14ac:dyDescent="0.2">
      <c r="A325" t="s">
        <v>86</v>
      </c>
      <c r="B325">
        <v>225</v>
      </c>
      <c r="C325" s="133">
        <f t="shared" si="10"/>
        <v>335039.69164331356</v>
      </c>
      <c r="D325">
        <f t="shared" si="11"/>
        <v>7538393.0619745553</v>
      </c>
    </row>
    <row r="326" spans="1:4" x14ac:dyDescent="0.2">
      <c r="A326" t="s">
        <v>86</v>
      </c>
      <c r="B326">
        <v>419</v>
      </c>
      <c r="C326" s="133">
        <f t="shared" si="10"/>
        <v>341842.48547617986</v>
      </c>
      <c r="D326">
        <f t="shared" si="11"/>
        <v>14323200.141451936</v>
      </c>
    </row>
    <row r="327" spans="1:4" x14ac:dyDescent="0.2">
      <c r="A327" t="s">
        <v>86</v>
      </c>
      <c r="B327">
        <v>482</v>
      </c>
      <c r="C327" s="133">
        <f t="shared" si="10"/>
        <v>348781.33518570347</v>
      </c>
      <c r="D327">
        <f t="shared" si="11"/>
        <v>16811260.355950911</v>
      </c>
    </row>
    <row r="328" spans="1:4" x14ac:dyDescent="0.2">
      <c r="A328" t="s">
        <v>86</v>
      </c>
      <c r="B328">
        <v>101</v>
      </c>
      <c r="C328" s="133">
        <f t="shared" si="10"/>
        <v>355858.96188941755</v>
      </c>
      <c r="D328">
        <f t="shared" si="11"/>
        <v>3594175.5150831174</v>
      </c>
    </row>
    <row r="329" spans="1:4" x14ac:dyDescent="0.2">
      <c r="A329" t="s">
        <v>86</v>
      </c>
      <c r="B329">
        <v>986</v>
      </c>
      <c r="C329" s="133">
        <f t="shared" si="10"/>
        <v>363078.14112720592</v>
      </c>
      <c r="D329">
        <f t="shared" si="11"/>
        <v>35799504.715142511</v>
      </c>
    </row>
    <row r="330" spans="1:4" x14ac:dyDescent="0.2">
      <c r="A330" t="s">
        <v>86</v>
      </c>
      <c r="B330">
        <v>897</v>
      </c>
      <c r="C330" s="133">
        <f t="shared" si="10"/>
        <v>370441.70394975005</v>
      </c>
      <c r="D330">
        <f t="shared" si="11"/>
        <v>33228620.844292581</v>
      </c>
    </row>
    <row r="331" spans="1:4" x14ac:dyDescent="0.2">
      <c r="A331" t="s">
        <v>86</v>
      </c>
      <c r="B331">
        <v>753</v>
      </c>
      <c r="C331" s="133">
        <f t="shared" si="10"/>
        <v>377952.53802874504</v>
      </c>
      <c r="D331">
        <f t="shared" si="11"/>
        <v>28459826.113564502</v>
      </c>
    </row>
    <row r="332" spans="1:4" x14ac:dyDescent="0.2">
      <c r="A332" t="s">
        <v>86</v>
      </c>
      <c r="B332">
        <v>734</v>
      </c>
      <c r="C332" s="133">
        <f t="shared" si="10"/>
        <v>385613.58878931997</v>
      </c>
      <c r="D332">
        <f t="shared" si="11"/>
        <v>28304037.417136088</v>
      </c>
    </row>
    <row r="333" spans="1:4" x14ac:dyDescent="0.2">
      <c r="A333" t="s">
        <v>86</v>
      </c>
      <c r="B333">
        <v>718</v>
      </c>
      <c r="C333" s="133">
        <f t="shared" si="10"/>
        <v>393427.86056510638</v>
      </c>
      <c r="D333">
        <f t="shared" si="11"/>
        <v>28248120.388574637</v>
      </c>
    </row>
    <row r="334" spans="1:4" x14ac:dyDescent="0.2">
      <c r="A334" t="s">
        <v>86</v>
      </c>
      <c r="B334">
        <v>539</v>
      </c>
      <c r="C334" s="133">
        <f t="shared" si="10"/>
        <v>401398.41777640855</v>
      </c>
      <c r="D334">
        <f t="shared" si="11"/>
        <v>21635374.718148425</v>
      </c>
    </row>
    <row r="335" spans="1:4" x14ac:dyDescent="0.2">
      <c r="A335" t="s">
        <v>86</v>
      </c>
      <c r="B335">
        <v>669</v>
      </c>
      <c r="C335" s="133">
        <f t="shared" si="10"/>
        <v>409528.38613193674</v>
      </c>
      <c r="D335">
        <f t="shared" si="11"/>
        <v>27397449.03222657</v>
      </c>
    </row>
    <row r="336" spans="1:4" x14ac:dyDescent="0.2">
      <c r="A336" t="s">
        <v>86</v>
      </c>
      <c r="B336">
        <v>787</v>
      </c>
      <c r="C336" s="133">
        <f t="shared" si="10"/>
        <v>417820.95385457546</v>
      </c>
      <c r="D336">
        <f t="shared" si="11"/>
        <v>32882509.068355091</v>
      </c>
    </row>
    <row r="337" spans="1:4" x14ac:dyDescent="0.2">
      <c r="A337" t="s">
        <v>86</v>
      </c>
      <c r="B337">
        <v>965</v>
      </c>
      <c r="C337" s="133">
        <f t="shared" si="10"/>
        <v>426279.37293166696</v>
      </c>
      <c r="D337">
        <f t="shared" si="11"/>
        <v>41135959.487905867</v>
      </c>
    </row>
    <row r="338" spans="1:4" x14ac:dyDescent="0.2">
      <c r="A338" t="s">
        <v>86</v>
      </c>
      <c r="B338">
        <v>657</v>
      </c>
      <c r="C338" s="133">
        <f t="shared" si="10"/>
        <v>434906.96039030032</v>
      </c>
      <c r="D338">
        <f t="shared" si="11"/>
        <v>28573387.297642734</v>
      </c>
    </row>
    <row r="339" spans="1:4" x14ac:dyDescent="0.2">
      <c r="A339" t="s">
        <v>86</v>
      </c>
      <c r="B339">
        <v>166</v>
      </c>
      <c r="C339" s="133">
        <f t="shared" si="10"/>
        <v>443707.09959810635</v>
      </c>
      <c r="D339">
        <f t="shared" si="11"/>
        <v>7365537.8533285651</v>
      </c>
    </row>
    <row r="340" spans="1:4" x14ac:dyDescent="0.2">
      <c r="A340" t="s">
        <v>86</v>
      </c>
      <c r="B340">
        <v>343</v>
      </c>
      <c r="C340" s="133">
        <f t="shared" si="10"/>
        <v>452683.2415900685</v>
      </c>
      <c r="D340">
        <f t="shared" si="11"/>
        <v>15527035.18653935</v>
      </c>
    </row>
    <row r="341" spans="1:4" x14ac:dyDescent="0.2">
      <c r="A341" t="s">
        <v>86</v>
      </c>
      <c r="B341">
        <v>393</v>
      </c>
      <c r="C341" s="133">
        <f t="shared" si="10"/>
        <v>461838.90642186988</v>
      </c>
      <c r="D341">
        <f t="shared" si="11"/>
        <v>18150269.022379488</v>
      </c>
    </row>
    <row r="342" spans="1:4" x14ac:dyDescent="0.2">
      <c r="A342" t="s">
        <v>86</v>
      </c>
      <c r="B342">
        <v>261</v>
      </c>
      <c r="C342" s="133">
        <f t="shared" si="10"/>
        <v>471177.68455030728</v>
      </c>
      <c r="D342">
        <f t="shared" si="11"/>
        <v>12297737.566763021</v>
      </c>
    </row>
    <row r="343" spans="1:4" x14ac:dyDescent="0.2">
      <c r="A343" t="s">
        <v>86</v>
      </c>
      <c r="B343">
        <v>505</v>
      </c>
      <c r="C343" s="133">
        <f t="shared" si="10"/>
        <v>480703.23824131343</v>
      </c>
      <c r="D343">
        <f t="shared" si="11"/>
        <v>24275513.531186327</v>
      </c>
    </row>
    <row r="344" spans="1:4" x14ac:dyDescent="0.2">
      <c r="A344" t="s">
        <v>86</v>
      </c>
      <c r="B344">
        <v>712</v>
      </c>
      <c r="C344" s="133">
        <f t="shared" si="10"/>
        <v>490419.3030061397</v>
      </c>
      <c r="D344">
        <f t="shared" si="11"/>
        <v>34917854.374037147</v>
      </c>
    </row>
    <row r="345" spans="1:4" x14ac:dyDescent="0.2">
      <c r="A345" t="s">
        <v>86</v>
      </c>
      <c r="B345">
        <v>343</v>
      </c>
      <c r="C345" s="133">
        <f t="shared" si="10"/>
        <v>500329.68906626251</v>
      </c>
      <c r="D345">
        <f t="shared" si="11"/>
        <v>17161308.334972803</v>
      </c>
    </row>
    <row r="346" spans="1:4" x14ac:dyDescent="0.2">
      <c r="A346" t="s">
        <v>86</v>
      </c>
      <c r="B346">
        <v>83</v>
      </c>
      <c r="C346" s="133">
        <f t="shared" si="10"/>
        <v>510438.28284758778</v>
      </c>
      <c r="D346">
        <f t="shared" si="11"/>
        <v>4236637.747634979</v>
      </c>
    </row>
    <row r="347" spans="1:4" x14ac:dyDescent="0.2">
      <c r="A347" t="s">
        <v>86</v>
      </c>
      <c r="B347">
        <v>333</v>
      </c>
      <c r="C347" s="133">
        <f t="shared" si="10"/>
        <v>520749.04850453953</v>
      </c>
      <c r="D347">
        <f t="shared" si="11"/>
        <v>17340943.315201167</v>
      </c>
    </row>
    <row r="348" spans="1:4" x14ac:dyDescent="0.2">
      <c r="A348" t="s">
        <v>86</v>
      </c>
      <c r="B348">
        <v>733</v>
      </c>
      <c r="C348" s="133">
        <f t="shared" si="10"/>
        <v>531266.02947463037</v>
      </c>
      <c r="D348">
        <f t="shared" si="11"/>
        <v>38941799.960490413</v>
      </c>
    </row>
    <row r="349" spans="1:4" x14ac:dyDescent="0.2">
      <c r="A349" t="s">
        <v>86</v>
      </c>
      <c r="B349">
        <v>744</v>
      </c>
      <c r="C349" s="133">
        <f t="shared" si="10"/>
        <v>541993.35006412293</v>
      </c>
      <c r="D349">
        <f t="shared" si="11"/>
        <v>40324305.244770743</v>
      </c>
    </row>
    <row r="350" spans="1:4" x14ac:dyDescent="0.2">
      <c r="A350" t="s">
        <v>86</v>
      </c>
      <c r="B350">
        <v>231</v>
      </c>
      <c r="C350" s="133">
        <f t="shared" si="10"/>
        <v>552935.21706540545</v>
      </c>
      <c r="D350">
        <f t="shared" si="11"/>
        <v>12772803.514210867</v>
      </c>
    </row>
    <row r="351" spans="1:4" x14ac:dyDescent="0.2">
      <c r="A351" t="s">
        <v>86</v>
      </c>
      <c r="B351">
        <v>74</v>
      </c>
      <c r="C351" s="133">
        <f t="shared" si="10"/>
        <v>564095.92140671355</v>
      </c>
      <c r="D351">
        <f t="shared" si="11"/>
        <v>4174309.8184096809</v>
      </c>
    </row>
    <row r="352" spans="1:4" x14ac:dyDescent="0.2">
      <c r="A352" t="s">
        <v>86</v>
      </c>
      <c r="B352">
        <v>453</v>
      </c>
      <c r="C352" s="133">
        <f t="shared" si="10"/>
        <v>575479.83983484784</v>
      </c>
      <c r="D352">
        <f t="shared" si="11"/>
        <v>26069236.744518608</v>
      </c>
    </row>
    <row r="353" spans="1:4" x14ac:dyDescent="0.2">
      <c r="A353" t="s">
        <v>86</v>
      </c>
      <c r="B353">
        <v>351</v>
      </c>
      <c r="C353" s="133">
        <f t="shared" si="10"/>
        <v>587091.43663154484</v>
      </c>
      <c r="D353">
        <f t="shared" si="11"/>
        <v>20606909.425767224</v>
      </c>
    </row>
    <row r="354" spans="1:4" x14ac:dyDescent="0.2">
      <c r="A354" t="s">
        <v>86</v>
      </c>
      <c r="B354">
        <v>28</v>
      </c>
      <c r="C354" s="133">
        <f t="shared" si="10"/>
        <v>598935.26536417578</v>
      </c>
      <c r="D354">
        <f t="shared" si="11"/>
        <v>1677018.7430196921</v>
      </c>
    </row>
    <row r="355" spans="1:4" x14ac:dyDescent="0.2">
      <c r="A355" t="s">
        <v>86</v>
      </c>
      <c r="B355">
        <v>75</v>
      </c>
      <c r="C355" s="133">
        <f t="shared" si="10"/>
        <v>611015.97067145933</v>
      </c>
      <c r="D355">
        <f t="shared" si="11"/>
        <v>4582619.7800359456</v>
      </c>
    </row>
    <row r="356" spans="1:4" x14ac:dyDescent="0.2">
      <c r="A356" t="s">
        <v>86</v>
      </c>
      <c r="B356">
        <v>6</v>
      </c>
      <c r="C356" s="133">
        <f t="shared" si="10"/>
        <v>623338.29008488858</v>
      </c>
      <c r="D356">
        <f t="shared" si="11"/>
        <v>374002.97405093315</v>
      </c>
    </row>
    <row r="357" spans="1:4" x14ac:dyDescent="0.2">
      <c r="A357" t="s">
        <v>86</v>
      </c>
      <c r="B357">
        <v>676</v>
      </c>
      <c r="C357" s="133">
        <f t="shared" si="10"/>
        <v>635907.05588658631</v>
      </c>
      <c r="D357">
        <f t="shared" si="11"/>
        <v>42987316.977933235</v>
      </c>
    </row>
    <row r="358" spans="1:4" x14ac:dyDescent="0.2">
      <c r="A358" t="s">
        <v>86</v>
      </c>
      <c r="B358">
        <v>927</v>
      </c>
      <c r="C358" s="133">
        <f t="shared" si="10"/>
        <v>648727.197004318</v>
      </c>
      <c r="D358">
        <f t="shared" si="11"/>
        <v>60137011.162300281</v>
      </c>
    </row>
    <row r="359" spans="1:4" x14ac:dyDescent="0.2">
      <c r="A359" t="s">
        <v>86</v>
      </c>
      <c r="B359">
        <v>376</v>
      </c>
      <c r="C359" s="133">
        <f t="shared" si="10"/>
        <v>661803.74094440439</v>
      </c>
      <c r="D359">
        <f t="shared" si="11"/>
        <v>24883820.659509607</v>
      </c>
    </row>
    <row r="360" spans="1:4" x14ac:dyDescent="0.2">
      <c r="A360" t="s">
        <v>86</v>
      </c>
      <c r="B360">
        <v>582</v>
      </c>
      <c r="C360" s="133">
        <f t="shared" si="10"/>
        <v>675141.81576329248</v>
      </c>
      <c r="D360">
        <f t="shared" si="11"/>
        <v>39293253.677423626</v>
      </c>
    </row>
    <row r="361" spans="1:4" x14ac:dyDescent="0.2">
      <c r="A361" t="s">
        <v>86</v>
      </c>
      <c r="B361">
        <v>561</v>
      </c>
      <c r="C361" s="133">
        <f t="shared" si="10"/>
        <v>688746.65207855834</v>
      </c>
      <c r="D361">
        <f t="shared" si="11"/>
        <v>38638687.181607127</v>
      </c>
    </row>
    <row r="362" spans="1:4" x14ac:dyDescent="0.2">
      <c r="A362" t="s">
        <v>86</v>
      </c>
      <c r="B362">
        <v>854</v>
      </c>
      <c r="C362" s="133">
        <f t="shared" si="10"/>
        <v>702623.58512012952</v>
      </c>
      <c r="D362">
        <f t="shared" si="11"/>
        <v>60004054.169259064</v>
      </c>
    </row>
    <row r="363" spans="1:4" x14ac:dyDescent="0.2">
      <c r="A363" t="s">
        <v>86</v>
      </c>
      <c r="B363">
        <v>149</v>
      </c>
      <c r="C363" s="133">
        <f t="shared" si="10"/>
        <v>716778.05682253209</v>
      </c>
      <c r="D363">
        <f t="shared" si="11"/>
        <v>10679993.046655728</v>
      </c>
    </row>
    <row r="364" spans="1:4" x14ac:dyDescent="0.2">
      <c r="A364" t="s">
        <v>86</v>
      </c>
      <c r="B364">
        <v>117</v>
      </c>
      <c r="C364" s="133">
        <f t="shared" si="10"/>
        <v>731215.61795898271</v>
      </c>
      <c r="D364">
        <f t="shared" si="11"/>
        <v>8555222.7301200982</v>
      </c>
    </row>
    <row r="365" spans="1:4" x14ac:dyDescent="0.2">
      <c r="A365" t="s">
        <v>86</v>
      </c>
      <c r="B365">
        <v>846</v>
      </c>
      <c r="C365" s="133">
        <f t="shared" si="10"/>
        <v>745941.93031816243</v>
      </c>
      <c r="D365">
        <f t="shared" si="11"/>
        <v>63106687.304916546</v>
      </c>
    </row>
    <row r="366" spans="1:4" x14ac:dyDescent="0.2">
      <c r="A366" t="s">
        <v>86</v>
      </c>
      <c r="B366">
        <v>491</v>
      </c>
      <c r="C366" s="133">
        <f t="shared" si="10"/>
        <v>760962.76892452571</v>
      </c>
      <c r="D366">
        <f t="shared" si="11"/>
        <v>37363271.95419421</v>
      </c>
    </row>
    <row r="367" spans="1:4" x14ac:dyDescent="0.2">
      <c r="A367" t="s">
        <v>86</v>
      </c>
      <c r="B367">
        <v>804</v>
      </c>
      <c r="C367" s="133">
        <f t="shared" si="10"/>
        <v>776284.02430301625</v>
      </c>
      <c r="D367">
        <f t="shared" si="11"/>
        <v>62413235.553962514</v>
      </c>
    </row>
    <row r="368" spans="1:4" x14ac:dyDescent="0.2">
      <c r="A368" t="s">
        <v>86</v>
      </c>
      <c r="B368">
        <v>933</v>
      </c>
      <c r="C368" s="133">
        <f t="shared" si="10"/>
        <v>791911.70478907658</v>
      </c>
      <c r="D368">
        <f t="shared" si="11"/>
        <v>73885362.056820855</v>
      </c>
    </row>
    <row r="369" spans="1:4" x14ac:dyDescent="0.2">
      <c r="A369" t="s">
        <v>86</v>
      </c>
      <c r="B369">
        <v>339</v>
      </c>
      <c r="C369" s="133">
        <f t="shared" si="10"/>
        <v>807851.93888485816</v>
      </c>
      <c r="D369">
        <f t="shared" si="11"/>
        <v>27386180.728196695</v>
      </c>
    </row>
    <row r="370" spans="1:4" x14ac:dyDescent="0.2">
      <c r="A370" t="s">
        <v>86</v>
      </c>
      <c r="B370">
        <v>187</v>
      </c>
      <c r="C370" s="133">
        <f t="shared" si="10"/>
        <v>824110.97766255529</v>
      </c>
      <c r="D370">
        <f t="shared" si="11"/>
        <v>15410875.282289786</v>
      </c>
    </row>
    <row r="371" spans="1:4" x14ac:dyDescent="0.2">
      <c r="A371" t="s">
        <v>86</v>
      </c>
      <c r="B371">
        <v>47</v>
      </c>
      <c r="C371" s="133">
        <f t="shared" si="10"/>
        <v>840695.19721580646</v>
      </c>
      <c r="D371">
        <f t="shared" si="11"/>
        <v>3951267.426914291</v>
      </c>
    </row>
    <row r="372" spans="1:4" x14ac:dyDescent="0.2">
      <c r="A372" t="s">
        <v>86</v>
      </c>
      <c r="B372">
        <v>934</v>
      </c>
      <c r="C372" s="133">
        <f t="shared" si="10"/>
        <v>857611.10116012255</v>
      </c>
      <c r="D372">
        <f t="shared" si="11"/>
        <v>80100876.848355457</v>
      </c>
    </row>
    <row r="373" spans="1:4" x14ac:dyDescent="0.2">
      <c r="A373" t="s">
        <v>86</v>
      </c>
      <c r="B373">
        <v>264</v>
      </c>
      <c r="C373" s="133">
        <f t="shared" si="10"/>
        <v>874865.323183325</v>
      </c>
      <c r="D373">
        <f t="shared" si="11"/>
        <v>23096444.532039784</v>
      </c>
    </row>
    <row r="374" spans="1:4" x14ac:dyDescent="0.2">
      <c r="A374" t="s">
        <v>86</v>
      </c>
      <c r="B374">
        <v>89</v>
      </c>
      <c r="C374" s="133">
        <f t="shared" si="10"/>
        <v>892464.6296469915</v>
      </c>
      <c r="D374">
        <f t="shared" si="11"/>
        <v>7942935.2038582247</v>
      </c>
    </row>
    <row r="375" spans="1:4" x14ac:dyDescent="0.2">
      <c r="A375" t="s">
        <v>86</v>
      </c>
      <c r="B375">
        <v>931</v>
      </c>
      <c r="C375" s="133">
        <f t="shared" si="10"/>
        <v>910415.9222399313</v>
      </c>
      <c r="D375">
        <f t="shared" si="11"/>
        <v>84759722.360537618</v>
      </c>
    </row>
    <row r="376" spans="1:4" x14ac:dyDescent="0.2">
      <c r="A376" t="s">
        <v>86</v>
      </c>
      <c r="B376">
        <v>271</v>
      </c>
      <c r="C376" s="133">
        <f t="shared" si="10"/>
        <v>928726.24068472988</v>
      </c>
      <c r="D376">
        <f t="shared" si="11"/>
        <v>25168481.122556183</v>
      </c>
    </row>
    <row r="377" spans="1:4" x14ac:dyDescent="0.2">
      <c r="A377" t="s">
        <v>86</v>
      </c>
      <c r="B377">
        <v>886</v>
      </c>
      <c r="C377" s="133">
        <f t="shared" si="10"/>
        <v>947402.76549842453</v>
      </c>
      <c r="D377">
        <f t="shared" si="11"/>
        <v>83939885.023160413</v>
      </c>
    </row>
    <row r="378" spans="1:4" x14ac:dyDescent="0.2">
      <c r="A378" t="s">
        <v>86</v>
      </c>
      <c r="B378">
        <v>427</v>
      </c>
      <c r="C378" s="133">
        <f t="shared" si="10"/>
        <v>966452.82080839307</v>
      </c>
      <c r="D378">
        <f t="shared" si="11"/>
        <v>41267535.448518388</v>
      </c>
    </row>
    <row r="379" spans="1:4" x14ac:dyDescent="0.2">
      <c r="A379" t="s">
        <v>86</v>
      </c>
      <c r="B379">
        <v>852</v>
      </c>
      <c r="C379" s="133">
        <f t="shared" si="10"/>
        <v>985883.87722456094</v>
      </c>
      <c r="D379">
        <f t="shared" si="11"/>
        <v>83997306.339532599</v>
      </c>
    </row>
    <row r="380" spans="1:4" x14ac:dyDescent="0.2">
      <c r="A380" t="s">
        <v>86</v>
      </c>
      <c r="B380">
        <v>217</v>
      </c>
      <c r="C380" s="133">
        <f t="shared" si="10"/>
        <v>1005703.5547690522</v>
      </c>
      <c r="D380">
        <f t="shared" si="11"/>
        <v>21823767.138488434</v>
      </c>
    </row>
    <row r="381" spans="1:4" x14ac:dyDescent="0.2">
      <c r="A381" t="s">
        <v>86</v>
      </c>
      <c r="B381">
        <v>180</v>
      </c>
      <c r="C381" s="133">
        <f t="shared" si="10"/>
        <v>1025919.6258644332</v>
      </c>
      <c r="D381">
        <f t="shared" si="11"/>
        <v>18466553.2655598</v>
      </c>
    </row>
    <row r="382" spans="1:4" x14ac:dyDescent="0.2">
      <c r="A382" t="s">
        <v>86</v>
      </c>
      <c r="B382">
        <v>147</v>
      </c>
      <c r="C382" s="133">
        <f t="shared" si="10"/>
        <v>1046540.0183817219</v>
      </c>
      <c r="D382">
        <f t="shared" si="11"/>
        <v>15384138.270211315</v>
      </c>
    </row>
    <row r="383" spans="1:4" x14ac:dyDescent="0.2">
      <c r="A383" t="s">
        <v>86</v>
      </c>
      <c r="B383">
        <v>712</v>
      </c>
      <c r="C383" s="133">
        <f t="shared" si="10"/>
        <v>1067572.8187493563</v>
      </c>
      <c r="D383">
        <f t="shared" si="11"/>
        <v>76011184.694954172</v>
      </c>
    </row>
    <row r="384" spans="1:4" x14ac:dyDescent="0.2">
      <c r="A384" t="s">
        <v>86</v>
      </c>
      <c r="B384">
        <v>726</v>
      </c>
      <c r="C384" s="133">
        <f t="shared" si="10"/>
        <v>1089026.2751243436</v>
      </c>
      <c r="D384">
        <f t="shared" si="11"/>
        <v>79063307.574027345</v>
      </c>
    </row>
    <row r="385" spans="1:4" x14ac:dyDescent="0.2">
      <c r="A385" t="s">
        <v>86</v>
      </c>
      <c r="B385">
        <v>289</v>
      </c>
      <c r="C385" s="133">
        <f t="shared" si="10"/>
        <v>1110908.8006268304</v>
      </c>
      <c r="D385">
        <f t="shared" si="11"/>
        <v>32105264.338115402</v>
      </c>
    </row>
    <row r="386" spans="1:4" x14ac:dyDescent="0.2">
      <c r="A386" t="s">
        <v>86</v>
      </c>
      <c r="B386">
        <v>515</v>
      </c>
      <c r="C386" s="133">
        <f t="shared" si="10"/>
        <v>1133228.9766393672</v>
      </c>
      <c r="D386">
        <f t="shared" si="11"/>
        <v>58361292.296927407</v>
      </c>
    </row>
    <row r="387" spans="1:4" x14ac:dyDescent="0.2">
      <c r="A387" t="s">
        <v>86</v>
      </c>
      <c r="B387">
        <v>170</v>
      </c>
      <c r="C387" s="133">
        <f t="shared" ref="C387:C450" si="12">IF(A387=A386,(C386+100)*1.02,10)</f>
        <v>1155995.5561721546</v>
      </c>
      <c r="D387">
        <f t="shared" ref="D387:D450" si="13">B387*(C387*0.1)</f>
        <v>19651924.454926629</v>
      </c>
    </row>
    <row r="388" spans="1:4" x14ac:dyDescent="0.2">
      <c r="A388" t="s">
        <v>86</v>
      </c>
      <c r="B388">
        <v>258</v>
      </c>
      <c r="C388" s="133">
        <f t="shared" si="12"/>
        <v>1179217.4672955978</v>
      </c>
      <c r="D388">
        <f t="shared" si="13"/>
        <v>30423810.656226426</v>
      </c>
    </row>
    <row r="389" spans="1:4" x14ac:dyDescent="0.2">
      <c r="A389" t="s">
        <v>86</v>
      </c>
      <c r="B389">
        <v>500</v>
      </c>
      <c r="C389" s="133">
        <f t="shared" si="12"/>
        <v>1202903.8166415098</v>
      </c>
      <c r="D389">
        <f t="shared" si="13"/>
        <v>60145190.832075492</v>
      </c>
    </row>
    <row r="390" spans="1:4" x14ac:dyDescent="0.2">
      <c r="A390" t="s">
        <v>86</v>
      </c>
      <c r="B390">
        <v>856</v>
      </c>
      <c r="C390" s="133">
        <f t="shared" si="12"/>
        <v>1227063.8929743399</v>
      </c>
      <c r="D390">
        <f t="shared" si="13"/>
        <v>105036669.2386035</v>
      </c>
    </row>
    <row r="391" spans="1:4" x14ac:dyDescent="0.2">
      <c r="A391" t="s">
        <v>86</v>
      </c>
      <c r="B391">
        <v>235</v>
      </c>
      <c r="C391" s="133">
        <f t="shared" si="12"/>
        <v>1251707.1708338268</v>
      </c>
      <c r="D391">
        <f t="shared" si="13"/>
        <v>29415118.514594931</v>
      </c>
    </row>
    <row r="392" spans="1:4" x14ac:dyDescent="0.2">
      <c r="A392" t="s">
        <v>86</v>
      </c>
      <c r="B392">
        <v>146</v>
      </c>
      <c r="C392" s="133">
        <f t="shared" si="12"/>
        <v>1276843.3142505034</v>
      </c>
      <c r="D392">
        <f t="shared" si="13"/>
        <v>18641912.388057351</v>
      </c>
    </row>
    <row r="393" spans="1:4" x14ac:dyDescent="0.2">
      <c r="A393" t="s">
        <v>86</v>
      </c>
      <c r="B393">
        <v>796</v>
      </c>
      <c r="C393" s="133">
        <f t="shared" si="12"/>
        <v>1302482.1805355134</v>
      </c>
      <c r="D393">
        <f t="shared" si="13"/>
        <v>103677581.57062687</v>
      </c>
    </row>
    <row r="394" spans="1:4" x14ac:dyDescent="0.2">
      <c r="A394" t="s">
        <v>86</v>
      </c>
      <c r="B394">
        <v>82</v>
      </c>
      <c r="C394" s="133">
        <f t="shared" si="12"/>
        <v>1328633.8241462237</v>
      </c>
      <c r="D394">
        <f t="shared" si="13"/>
        <v>10894797.357999034</v>
      </c>
    </row>
    <row r="395" spans="1:4" x14ac:dyDescent="0.2">
      <c r="A395" t="s">
        <v>86</v>
      </c>
      <c r="B395">
        <v>231</v>
      </c>
      <c r="C395" s="133">
        <f t="shared" si="12"/>
        <v>1355308.5006291482</v>
      </c>
      <c r="D395">
        <f t="shared" si="13"/>
        <v>31307626.364533328</v>
      </c>
    </row>
    <row r="396" spans="1:4" x14ac:dyDescent="0.2">
      <c r="A396" t="s">
        <v>86</v>
      </c>
      <c r="B396">
        <v>8</v>
      </c>
      <c r="C396" s="133">
        <f t="shared" si="12"/>
        <v>1382516.6706417312</v>
      </c>
      <c r="D396">
        <f t="shared" si="13"/>
        <v>1106013.3365133849</v>
      </c>
    </row>
    <row r="397" spans="1:4" x14ac:dyDescent="0.2">
      <c r="A397" t="s">
        <v>86</v>
      </c>
      <c r="B397">
        <v>446</v>
      </c>
      <c r="C397" s="133">
        <f t="shared" si="12"/>
        <v>1410269.0040545659</v>
      </c>
      <c r="D397">
        <f t="shared" si="13"/>
        <v>62897997.580833644</v>
      </c>
    </row>
    <row r="398" spans="1:4" x14ac:dyDescent="0.2">
      <c r="A398" t="s">
        <v>86</v>
      </c>
      <c r="B398">
        <v>197</v>
      </c>
      <c r="C398" s="133">
        <f t="shared" si="12"/>
        <v>1438576.3841356572</v>
      </c>
      <c r="D398">
        <f t="shared" si="13"/>
        <v>28339954.76747245</v>
      </c>
    </row>
    <row r="399" spans="1:4" x14ac:dyDescent="0.2">
      <c r="A399" t="s">
        <v>86</v>
      </c>
      <c r="B399">
        <v>449</v>
      </c>
      <c r="C399" s="133">
        <f t="shared" si="12"/>
        <v>1467449.9118183705</v>
      </c>
      <c r="D399">
        <f t="shared" si="13"/>
        <v>65888501.040644832</v>
      </c>
    </row>
    <row r="400" spans="1:4" x14ac:dyDescent="0.2">
      <c r="A400" t="s">
        <v>86</v>
      </c>
      <c r="B400">
        <v>377</v>
      </c>
      <c r="C400" s="133">
        <f t="shared" si="12"/>
        <v>1496900.9100547379</v>
      </c>
      <c r="D400">
        <f t="shared" si="13"/>
        <v>56433164.309063621</v>
      </c>
    </row>
    <row r="401" spans="1:4" x14ac:dyDescent="0.2">
      <c r="A401" t="s">
        <v>86</v>
      </c>
      <c r="B401">
        <v>216</v>
      </c>
      <c r="C401" s="133">
        <f t="shared" si="12"/>
        <v>1526940.9282558328</v>
      </c>
      <c r="D401">
        <f t="shared" si="13"/>
        <v>32981924.050325986</v>
      </c>
    </row>
    <row r="402" spans="1:4" x14ac:dyDescent="0.2">
      <c r="A402" t="s">
        <v>86</v>
      </c>
      <c r="B402">
        <v>250</v>
      </c>
      <c r="C402" s="133">
        <f t="shared" si="12"/>
        <v>1557581.7468209495</v>
      </c>
      <c r="D402">
        <f t="shared" si="13"/>
        <v>38939543.67052374</v>
      </c>
    </row>
    <row r="403" spans="1:4" x14ac:dyDescent="0.2">
      <c r="A403" t="s">
        <v>86</v>
      </c>
      <c r="B403">
        <v>589</v>
      </c>
      <c r="C403" s="133">
        <f t="shared" si="12"/>
        <v>1588835.3817573686</v>
      </c>
      <c r="D403">
        <f t="shared" si="13"/>
        <v>93582403.985509023</v>
      </c>
    </row>
    <row r="404" spans="1:4" x14ac:dyDescent="0.2">
      <c r="A404" t="s">
        <v>86</v>
      </c>
      <c r="B404">
        <v>751</v>
      </c>
      <c r="C404" s="133">
        <f t="shared" si="12"/>
        <v>1620714.0893925161</v>
      </c>
      <c r="D404">
        <f t="shared" si="13"/>
        <v>121715628.11337796</v>
      </c>
    </row>
    <row r="405" spans="1:4" x14ac:dyDescent="0.2">
      <c r="A405" t="s">
        <v>86</v>
      </c>
      <c r="B405">
        <v>835</v>
      </c>
      <c r="C405" s="133">
        <f t="shared" si="12"/>
        <v>1653230.3711803665</v>
      </c>
      <c r="D405">
        <f t="shared" si="13"/>
        <v>138044735.99356061</v>
      </c>
    </row>
    <row r="406" spans="1:4" x14ac:dyDescent="0.2">
      <c r="A406" t="s">
        <v>87</v>
      </c>
      <c r="B406">
        <v>464</v>
      </c>
      <c r="C406" s="133">
        <f t="shared" si="12"/>
        <v>10</v>
      </c>
      <c r="D406">
        <f t="shared" si="13"/>
        <v>464</v>
      </c>
    </row>
    <row r="407" spans="1:4" x14ac:dyDescent="0.2">
      <c r="A407" t="s">
        <v>87</v>
      </c>
      <c r="B407">
        <v>981</v>
      </c>
      <c r="C407" s="133">
        <f t="shared" si="12"/>
        <v>112.2</v>
      </c>
      <c r="D407">
        <f t="shared" si="13"/>
        <v>11006.820000000002</v>
      </c>
    </row>
    <row r="408" spans="1:4" x14ac:dyDescent="0.2">
      <c r="A408" t="s">
        <v>87</v>
      </c>
      <c r="B408">
        <v>785</v>
      </c>
      <c r="C408" s="133">
        <f t="shared" si="12"/>
        <v>216.44399999999999</v>
      </c>
      <c r="D408">
        <f t="shared" si="13"/>
        <v>16990.853999999999</v>
      </c>
    </row>
    <row r="409" spans="1:4" x14ac:dyDescent="0.2">
      <c r="A409" t="s">
        <v>87</v>
      </c>
      <c r="B409">
        <v>666</v>
      </c>
      <c r="C409" s="133">
        <f t="shared" si="12"/>
        <v>322.77287999999999</v>
      </c>
      <c r="D409">
        <f t="shared" si="13"/>
        <v>21496.673808</v>
      </c>
    </row>
    <row r="410" spans="1:4" x14ac:dyDescent="0.2">
      <c r="A410" t="s">
        <v>87</v>
      </c>
      <c r="B410">
        <v>470</v>
      </c>
      <c r="C410" s="133">
        <f t="shared" si="12"/>
        <v>431.22833759999997</v>
      </c>
      <c r="D410">
        <f t="shared" si="13"/>
        <v>20267.7318672</v>
      </c>
    </row>
    <row r="411" spans="1:4" x14ac:dyDescent="0.2">
      <c r="A411" t="s">
        <v>87</v>
      </c>
      <c r="B411">
        <v>162</v>
      </c>
      <c r="C411" s="133">
        <f t="shared" si="12"/>
        <v>541.852904352</v>
      </c>
      <c r="D411">
        <f t="shared" si="13"/>
        <v>8778.0170505023998</v>
      </c>
    </row>
    <row r="412" spans="1:4" x14ac:dyDescent="0.2">
      <c r="A412" t="s">
        <v>87</v>
      </c>
      <c r="B412">
        <v>280</v>
      </c>
      <c r="C412" s="133">
        <f t="shared" si="12"/>
        <v>654.68996243903996</v>
      </c>
      <c r="D412">
        <f t="shared" si="13"/>
        <v>18331.318948293119</v>
      </c>
    </row>
    <row r="413" spans="1:4" x14ac:dyDescent="0.2">
      <c r="A413" t="s">
        <v>87</v>
      </c>
      <c r="B413">
        <v>972</v>
      </c>
      <c r="C413" s="133">
        <f t="shared" si="12"/>
        <v>769.78376168782074</v>
      </c>
      <c r="D413">
        <f t="shared" si="13"/>
        <v>74822.981636056182</v>
      </c>
    </row>
    <row r="414" spans="1:4" x14ac:dyDescent="0.2">
      <c r="A414" t="s">
        <v>87</v>
      </c>
      <c r="B414">
        <v>355</v>
      </c>
      <c r="C414" s="133">
        <f t="shared" si="12"/>
        <v>887.17943692157712</v>
      </c>
      <c r="D414">
        <f t="shared" si="13"/>
        <v>31494.870010715989</v>
      </c>
    </row>
    <row r="415" spans="1:4" x14ac:dyDescent="0.2">
      <c r="A415" t="s">
        <v>87</v>
      </c>
      <c r="B415">
        <v>746</v>
      </c>
      <c r="C415" s="133">
        <f t="shared" si="12"/>
        <v>1006.9230256600086</v>
      </c>
      <c r="D415">
        <f t="shared" si="13"/>
        <v>75116.457714236647</v>
      </c>
    </row>
    <row r="416" spans="1:4" x14ac:dyDescent="0.2">
      <c r="A416" t="s">
        <v>87</v>
      </c>
      <c r="B416">
        <v>585</v>
      </c>
      <c r="C416" s="133">
        <f t="shared" si="12"/>
        <v>1129.0614861732088</v>
      </c>
      <c r="D416">
        <f t="shared" si="13"/>
        <v>66050.09694113271</v>
      </c>
    </row>
    <row r="417" spans="1:4" x14ac:dyDescent="0.2">
      <c r="A417" t="s">
        <v>87</v>
      </c>
      <c r="B417">
        <v>231</v>
      </c>
      <c r="C417" s="133">
        <f t="shared" si="12"/>
        <v>1253.6427158966731</v>
      </c>
      <c r="D417">
        <f t="shared" si="13"/>
        <v>28959.146737213148</v>
      </c>
    </row>
    <row r="418" spans="1:4" x14ac:dyDescent="0.2">
      <c r="A418" t="s">
        <v>87</v>
      </c>
      <c r="B418">
        <v>160</v>
      </c>
      <c r="C418" s="133">
        <f t="shared" si="12"/>
        <v>1380.7155702146065</v>
      </c>
      <c r="D418">
        <f t="shared" si="13"/>
        <v>22091.449123433704</v>
      </c>
    </row>
    <row r="419" spans="1:4" x14ac:dyDescent="0.2">
      <c r="A419" t="s">
        <v>87</v>
      </c>
      <c r="B419">
        <v>862</v>
      </c>
      <c r="C419" s="133">
        <f t="shared" si="12"/>
        <v>1510.3298816188988</v>
      </c>
      <c r="D419">
        <f t="shared" si="13"/>
        <v>130190.43579554907</v>
      </c>
    </row>
    <row r="420" spans="1:4" x14ac:dyDescent="0.2">
      <c r="A420" t="s">
        <v>87</v>
      </c>
      <c r="B420">
        <v>379</v>
      </c>
      <c r="C420" s="133">
        <f t="shared" si="12"/>
        <v>1642.5364792512767</v>
      </c>
      <c r="D420">
        <f t="shared" si="13"/>
        <v>62252.132563623389</v>
      </c>
    </row>
    <row r="421" spans="1:4" x14ac:dyDescent="0.2">
      <c r="A421" t="s">
        <v>87</v>
      </c>
      <c r="B421">
        <v>405</v>
      </c>
      <c r="C421" s="133">
        <f t="shared" si="12"/>
        <v>1777.3872088363023</v>
      </c>
      <c r="D421">
        <f t="shared" si="13"/>
        <v>71984.181957870242</v>
      </c>
    </row>
    <row r="422" spans="1:4" x14ac:dyDescent="0.2">
      <c r="A422" t="s">
        <v>87</v>
      </c>
      <c r="B422">
        <v>893</v>
      </c>
      <c r="C422" s="133">
        <f t="shared" si="12"/>
        <v>1914.9349530130285</v>
      </c>
      <c r="D422">
        <f t="shared" si="13"/>
        <v>171003.69130406345</v>
      </c>
    </row>
    <row r="423" spans="1:4" x14ac:dyDescent="0.2">
      <c r="A423" t="s">
        <v>87</v>
      </c>
      <c r="B423">
        <v>875</v>
      </c>
      <c r="C423" s="133">
        <f t="shared" si="12"/>
        <v>2055.2336520732892</v>
      </c>
      <c r="D423">
        <f t="shared" si="13"/>
        <v>179832.94455641281</v>
      </c>
    </row>
    <row r="424" spans="1:4" x14ac:dyDescent="0.2">
      <c r="A424" t="s">
        <v>87</v>
      </c>
      <c r="B424">
        <v>869</v>
      </c>
      <c r="C424" s="133">
        <f t="shared" si="12"/>
        <v>2198.3383251147552</v>
      </c>
      <c r="D424">
        <f t="shared" si="13"/>
        <v>191035.60045247222</v>
      </c>
    </row>
    <row r="425" spans="1:4" x14ac:dyDescent="0.2">
      <c r="A425" t="s">
        <v>87</v>
      </c>
      <c r="B425">
        <v>862</v>
      </c>
      <c r="C425" s="133">
        <f t="shared" si="12"/>
        <v>2344.3050916170505</v>
      </c>
      <c r="D425">
        <f t="shared" si="13"/>
        <v>202079.09889738978</v>
      </c>
    </row>
    <row r="426" spans="1:4" x14ac:dyDescent="0.2">
      <c r="A426" t="s">
        <v>87</v>
      </c>
      <c r="B426">
        <v>211</v>
      </c>
      <c r="C426" s="133">
        <f t="shared" si="12"/>
        <v>2493.1911934493914</v>
      </c>
      <c r="D426">
        <f t="shared" si="13"/>
        <v>52606.334181782164</v>
      </c>
    </row>
    <row r="427" spans="1:4" x14ac:dyDescent="0.2">
      <c r="A427" t="s">
        <v>87</v>
      </c>
      <c r="B427">
        <v>547</v>
      </c>
      <c r="C427" s="133">
        <f t="shared" si="12"/>
        <v>2645.0550173183792</v>
      </c>
      <c r="D427">
        <f t="shared" si="13"/>
        <v>144684.50944731533</v>
      </c>
    </row>
    <row r="428" spans="1:4" x14ac:dyDescent="0.2">
      <c r="A428" t="s">
        <v>87</v>
      </c>
      <c r="B428">
        <v>676</v>
      </c>
      <c r="C428" s="133">
        <f t="shared" si="12"/>
        <v>2799.9561176647467</v>
      </c>
      <c r="D428">
        <f t="shared" si="13"/>
        <v>189277.03355413687</v>
      </c>
    </row>
    <row r="429" spans="1:4" x14ac:dyDescent="0.2">
      <c r="A429" t="s">
        <v>87</v>
      </c>
      <c r="B429">
        <v>266</v>
      </c>
      <c r="C429" s="133">
        <f t="shared" si="12"/>
        <v>2957.9552400180419</v>
      </c>
      <c r="D429">
        <f t="shared" si="13"/>
        <v>78681.609384479918</v>
      </c>
    </row>
    <row r="430" spans="1:4" x14ac:dyDescent="0.2">
      <c r="A430" t="s">
        <v>87</v>
      </c>
      <c r="B430">
        <v>818</v>
      </c>
      <c r="C430" s="133">
        <f t="shared" si="12"/>
        <v>3119.114344818403</v>
      </c>
      <c r="D430">
        <f t="shared" si="13"/>
        <v>255143.55340614539</v>
      </c>
    </row>
    <row r="431" spans="1:4" x14ac:dyDescent="0.2">
      <c r="A431" t="s">
        <v>87</v>
      </c>
      <c r="B431">
        <v>296</v>
      </c>
      <c r="C431" s="133">
        <f t="shared" si="12"/>
        <v>3283.496631714771</v>
      </c>
      <c r="D431">
        <f t="shared" si="13"/>
        <v>97191.500298757222</v>
      </c>
    </row>
    <row r="432" spans="1:4" x14ac:dyDescent="0.2">
      <c r="A432" t="s">
        <v>87</v>
      </c>
      <c r="B432">
        <v>268</v>
      </c>
      <c r="C432" s="133">
        <f t="shared" si="12"/>
        <v>3451.1665643490664</v>
      </c>
      <c r="D432">
        <f t="shared" si="13"/>
        <v>92491.26392455498</v>
      </c>
    </row>
    <row r="433" spans="1:4" x14ac:dyDescent="0.2">
      <c r="A433" t="s">
        <v>87</v>
      </c>
      <c r="B433">
        <v>665</v>
      </c>
      <c r="C433" s="133">
        <f t="shared" si="12"/>
        <v>3622.1898956360478</v>
      </c>
      <c r="D433">
        <f t="shared" si="13"/>
        <v>240875.62805979719</v>
      </c>
    </row>
    <row r="434" spans="1:4" x14ac:dyDescent="0.2">
      <c r="A434" t="s">
        <v>87</v>
      </c>
      <c r="B434">
        <v>636</v>
      </c>
      <c r="C434" s="133">
        <f t="shared" si="12"/>
        <v>3796.6336935487689</v>
      </c>
      <c r="D434">
        <f t="shared" si="13"/>
        <v>241465.90290970172</v>
      </c>
    </row>
    <row r="435" spans="1:4" x14ac:dyDescent="0.2">
      <c r="A435" t="s">
        <v>87</v>
      </c>
      <c r="B435">
        <v>430</v>
      </c>
      <c r="C435" s="133">
        <f t="shared" si="12"/>
        <v>3974.5663674197444</v>
      </c>
      <c r="D435">
        <f t="shared" si="13"/>
        <v>170906.35379904901</v>
      </c>
    </row>
    <row r="436" spans="1:4" x14ac:dyDescent="0.2">
      <c r="A436" t="s">
        <v>87</v>
      </c>
      <c r="B436">
        <v>21</v>
      </c>
      <c r="C436" s="133">
        <f t="shared" si="12"/>
        <v>4156.0576947681393</v>
      </c>
      <c r="D436">
        <f t="shared" si="13"/>
        <v>8727.7211590130937</v>
      </c>
    </row>
    <row r="437" spans="1:4" x14ac:dyDescent="0.2">
      <c r="A437" t="s">
        <v>87</v>
      </c>
      <c r="B437">
        <v>676</v>
      </c>
      <c r="C437" s="133">
        <f t="shared" si="12"/>
        <v>4341.1788486635023</v>
      </c>
      <c r="D437">
        <f t="shared" si="13"/>
        <v>293463.69016965281</v>
      </c>
    </row>
    <row r="438" spans="1:4" x14ac:dyDescent="0.2">
      <c r="A438" t="s">
        <v>87</v>
      </c>
      <c r="B438">
        <v>175</v>
      </c>
      <c r="C438" s="133">
        <f t="shared" si="12"/>
        <v>4530.0024256367724</v>
      </c>
      <c r="D438">
        <f t="shared" si="13"/>
        <v>79275.042448643522</v>
      </c>
    </row>
    <row r="439" spans="1:4" x14ac:dyDescent="0.2">
      <c r="A439" t="s">
        <v>87</v>
      </c>
      <c r="B439">
        <v>641</v>
      </c>
      <c r="C439" s="133">
        <f t="shared" si="12"/>
        <v>4722.6024741495075</v>
      </c>
      <c r="D439">
        <f t="shared" si="13"/>
        <v>302718.81859298341</v>
      </c>
    </row>
    <row r="440" spans="1:4" x14ac:dyDescent="0.2">
      <c r="A440" t="s">
        <v>87</v>
      </c>
      <c r="B440">
        <v>11</v>
      </c>
      <c r="C440" s="133">
        <f t="shared" si="12"/>
        <v>4919.0545236324979</v>
      </c>
      <c r="D440">
        <f t="shared" si="13"/>
        <v>5410.9599759957482</v>
      </c>
    </row>
    <row r="441" spans="1:4" x14ac:dyDescent="0.2">
      <c r="A441" t="s">
        <v>87</v>
      </c>
      <c r="B441">
        <v>170</v>
      </c>
      <c r="C441" s="133">
        <f t="shared" si="12"/>
        <v>5119.4356141051476</v>
      </c>
      <c r="D441">
        <f t="shared" si="13"/>
        <v>87030.405439787515</v>
      </c>
    </row>
    <row r="442" spans="1:4" x14ac:dyDescent="0.2">
      <c r="A442" t="s">
        <v>87</v>
      </c>
      <c r="B442">
        <v>977</v>
      </c>
      <c r="C442" s="133">
        <f t="shared" si="12"/>
        <v>5323.8243263872509</v>
      </c>
      <c r="D442">
        <f t="shared" si="13"/>
        <v>520137.63668803446</v>
      </c>
    </row>
    <row r="443" spans="1:4" x14ac:dyDescent="0.2">
      <c r="A443" t="s">
        <v>87</v>
      </c>
      <c r="B443">
        <v>374</v>
      </c>
      <c r="C443" s="133">
        <f t="shared" si="12"/>
        <v>5532.3008129149957</v>
      </c>
      <c r="D443">
        <f t="shared" si="13"/>
        <v>206908.05040302084</v>
      </c>
    </row>
    <row r="444" spans="1:4" x14ac:dyDescent="0.2">
      <c r="A444" t="s">
        <v>87</v>
      </c>
      <c r="B444">
        <v>759</v>
      </c>
      <c r="C444" s="133">
        <f t="shared" si="12"/>
        <v>5744.9468291732956</v>
      </c>
      <c r="D444">
        <f t="shared" si="13"/>
        <v>436041.46433425311</v>
      </c>
    </row>
    <row r="445" spans="1:4" x14ac:dyDescent="0.2">
      <c r="A445" t="s">
        <v>87</v>
      </c>
      <c r="B445">
        <v>578</v>
      </c>
      <c r="C445" s="133">
        <f t="shared" si="12"/>
        <v>5961.8457657567615</v>
      </c>
      <c r="D445">
        <f t="shared" si="13"/>
        <v>344594.68526074081</v>
      </c>
    </row>
    <row r="446" spans="1:4" x14ac:dyDescent="0.2">
      <c r="A446" t="s">
        <v>87</v>
      </c>
      <c r="B446">
        <v>73</v>
      </c>
      <c r="C446" s="133">
        <f t="shared" si="12"/>
        <v>6183.0826810718972</v>
      </c>
      <c r="D446">
        <f t="shared" si="13"/>
        <v>45136.503571824855</v>
      </c>
    </row>
    <row r="447" spans="1:4" x14ac:dyDescent="0.2">
      <c r="A447" t="s">
        <v>87</v>
      </c>
      <c r="B447">
        <v>785</v>
      </c>
      <c r="C447" s="133">
        <f t="shared" si="12"/>
        <v>6408.7443346933351</v>
      </c>
      <c r="D447">
        <f t="shared" si="13"/>
        <v>503086.43027342681</v>
      </c>
    </row>
    <row r="448" spans="1:4" x14ac:dyDescent="0.2">
      <c r="A448" t="s">
        <v>87</v>
      </c>
      <c r="B448">
        <v>115</v>
      </c>
      <c r="C448" s="133">
        <f t="shared" si="12"/>
        <v>6638.919221387202</v>
      </c>
      <c r="D448">
        <f t="shared" si="13"/>
        <v>76347.571045952835</v>
      </c>
    </row>
    <row r="449" spans="1:4" x14ac:dyDescent="0.2">
      <c r="A449" t="s">
        <v>87</v>
      </c>
      <c r="B449">
        <v>771</v>
      </c>
      <c r="C449" s="133">
        <f t="shared" si="12"/>
        <v>6873.6976058149457</v>
      </c>
      <c r="D449">
        <f t="shared" si="13"/>
        <v>529962.08540833229</v>
      </c>
    </row>
    <row r="450" spans="1:4" x14ac:dyDescent="0.2">
      <c r="A450" t="s">
        <v>87</v>
      </c>
      <c r="B450">
        <v>847</v>
      </c>
      <c r="C450" s="133">
        <f t="shared" si="12"/>
        <v>7113.1715579312449</v>
      </c>
      <c r="D450">
        <f t="shared" si="13"/>
        <v>602485.63095677656</v>
      </c>
    </row>
    <row r="451" spans="1:4" x14ac:dyDescent="0.2">
      <c r="A451" t="s">
        <v>87</v>
      </c>
      <c r="B451">
        <v>888</v>
      </c>
      <c r="C451" s="133">
        <f t="shared" ref="C451:C514" si="14">IF(A451=A450,(C450+100)*1.02,10)</f>
        <v>7357.4349890898702</v>
      </c>
      <c r="D451">
        <f t="shared" ref="D451:D514" si="15">B451*(C451*0.1)</f>
        <v>653340.22703118052</v>
      </c>
    </row>
    <row r="452" spans="1:4" x14ac:dyDescent="0.2">
      <c r="A452" t="s">
        <v>87</v>
      </c>
      <c r="B452">
        <v>691</v>
      </c>
      <c r="C452" s="133">
        <f t="shared" si="14"/>
        <v>7606.5836888716676</v>
      </c>
      <c r="D452">
        <f t="shared" si="15"/>
        <v>525614.93290103227</v>
      </c>
    </row>
    <row r="453" spans="1:4" x14ac:dyDescent="0.2">
      <c r="A453" t="s">
        <v>87</v>
      </c>
      <c r="B453">
        <v>506</v>
      </c>
      <c r="C453" s="133">
        <f t="shared" si="14"/>
        <v>7860.7153626491008</v>
      </c>
      <c r="D453">
        <f t="shared" si="15"/>
        <v>397752.19735004456</v>
      </c>
    </row>
    <row r="454" spans="1:4" x14ac:dyDescent="0.2">
      <c r="A454" t="s">
        <v>87</v>
      </c>
      <c r="B454">
        <v>890</v>
      </c>
      <c r="C454" s="133">
        <f t="shared" si="14"/>
        <v>8119.9296699020833</v>
      </c>
      <c r="D454">
        <f t="shared" si="15"/>
        <v>722673.74062128551</v>
      </c>
    </row>
    <row r="455" spans="1:4" x14ac:dyDescent="0.2">
      <c r="A455" t="s">
        <v>87</v>
      </c>
      <c r="B455">
        <v>404</v>
      </c>
      <c r="C455" s="133">
        <f t="shared" si="14"/>
        <v>8384.3282633001254</v>
      </c>
      <c r="D455">
        <f t="shared" si="15"/>
        <v>338726.86183732509</v>
      </c>
    </row>
    <row r="456" spans="1:4" x14ac:dyDescent="0.2">
      <c r="A456" t="s">
        <v>87</v>
      </c>
      <c r="B456">
        <v>670</v>
      </c>
      <c r="C456" s="133">
        <f t="shared" si="14"/>
        <v>8654.0148285661289</v>
      </c>
      <c r="D456">
        <f t="shared" si="15"/>
        <v>579818.99351393071</v>
      </c>
    </row>
    <row r="457" spans="1:4" x14ac:dyDescent="0.2">
      <c r="A457" t="s">
        <v>87</v>
      </c>
      <c r="B457">
        <v>592</v>
      </c>
      <c r="C457" s="133">
        <f t="shared" si="14"/>
        <v>8929.0951251374518</v>
      </c>
      <c r="D457">
        <f t="shared" si="15"/>
        <v>528602.4314081372</v>
      </c>
    </row>
    <row r="458" spans="1:4" x14ac:dyDescent="0.2">
      <c r="A458" t="s">
        <v>87</v>
      </c>
      <c r="B458">
        <v>450</v>
      </c>
      <c r="C458" s="133">
        <f t="shared" si="14"/>
        <v>9209.6770276402003</v>
      </c>
      <c r="D458">
        <f t="shared" si="15"/>
        <v>414435.46624380903</v>
      </c>
    </row>
    <row r="459" spans="1:4" x14ac:dyDescent="0.2">
      <c r="A459" t="s">
        <v>87</v>
      </c>
      <c r="B459">
        <v>842</v>
      </c>
      <c r="C459" s="133">
        <f t="shared" si="14"/>
        <v>9495.8705681930041</v>
      </c>
      <c r="D459">
        <f t="shared" si="15"/>
        <v>799552.30184185097</v>
      </c>
    </row>
    <row r="460" spans="1:4" x14ac:dyDescent="0.2">
      <c r="A460" t="s">
        <v>87</v>
      </c>
      <c r="B460">
        <v>411</v>
      </c>
      <c r="C460" s="133">
        <f t="shared" si="14"/>
        <v>9787.7879795568642</v>
      </c>
      <c r="D460">
        <f t="shared" si="15"/>
        <v>402278.08595978713</v>
      </c>
    </row>
    <row r="461" spans="1:4" x14ac:dyDescent="0.2">
      <c r="A461" t="s">
        <v>87</v>
      </c>
      <c r="B461">
        <v>19</v>
      </c>
      <c r="C461" s="133">
        <f t="shared" si="14"/>
        <v>10085.543739148001</v>
      </c>
      <c r="D461">
        <f t="shared" si="15"/>
        <v>19162.533104381204</v>
      </c>
    </row>
    <row r="462" spans="1:4" x14ac:dyDescent="0.2">
      <c r="A462" t="s">
        <v>87</v>
      </c>
      <c r="B462">
        <v>139</v>
      </c>
      <c r="C462" s="133">
        <f t="shared" si="14"/>
        <v>10389.254613930962</v>
      </c>
      <c r="D462">
        <f t="shared" si="15"/>
        <v>144410.63913364036</v>
      </c>
    </row>
    <row r="463" spans="1:4" x14ac:dyDescent="0.2">
      <c r="A463" t="s">
        <v>87</v>
      </c>
      <c r="B463">
        <v>534</v>
      </c>
      <c r="C463" s="133">
        <f t="shared" si="14"/>
        <v>10699.039706209582</v>
      </c>
      <c r="D463">
        <f t="shared" si="15"/>
        <v>571328.72031159175</v>
      </c>
    </row>
    <row r="464" spans="1:4" x14ac:dyDescent="0.2">
      <c r="A464" t="s">
        <v>87</v>
      </c>
      <c r="B464">
        <v>523</v>
      </c>
      <c r="C464" s="133">
        <f t="shared" si="14"/>
        <v>11015.020500333774</v>
      </c>
      <c r="D464">
        <f t="shared" si="15"/>
        <v>576085.57216745638</v>
      </c>
    </row>
    <row r="465" spans="1:4" x14ac:dyDescent="0.2">
      <c r="A465" t="s">
        <v>87</v>
      </c>
      <c r="B465">
        <v>245</v>
      </c>
      <c r="C465" s="133">
        <f t="shared" si="14"/>
        <v>11337.32091034045</v>
      </c>
      <c r="D465">
        <f t="shared" si="15"/>
        <v>277764.36230334104</v>
      </c>
    </row>
    <row r="466" spans="1:4" x14ac:dyDescent="0.2">
      <c r="A466" t="s">
        <v>87</v>
      </c>
      <c r="B466">
        <v>915</v>
      </c>
      <c r="C466" s="133">
        <f t="shared" si="14"/>
        <v>11666.067328547259</v>
      </c>
      <c r="D466">
        <f t="shared" si="15"/>
        <v>1067445.160562074</v>
      </c>
    </row>
    <row r="467" spans="1:4" x14ac:dyDescent="0.2">
      <c r="A467" t="s">
        <v>87</v>
      </c>
      <c r="B467">
        <v>926</v>
      </c>
      <c r="C467" s="133">
        <f t="shared" si="14"/>
        <v>12001.388675118204</v>
      </c>
      <c r="D467">
        <f t="shared" si="15"/>
        <v>1111328.5913159456</v>
      </c>
    </row>
    <row r="468" spans="1:4" x14ac:dyDescent="0.2">
      <c r="A468" t="s">
        <v>87</v>
      </c>
      <c r="B468">
        <v>303</v>
      </c>
      <c r="C468" s="133">
        <f t="shared" si="14"/>
        <v>12343.416448620568</v>
      </c>
      <c r="D468">
        <f t="shared" si="15"/>
        <v>374005.51839320327</v>
      </c>
    </row>
    <row r="469" spans="1:4" x14ac:dyDescent="0.2">
      <c r="A469" t="s">
        <v>87</v>
      </c>
      <c r="B469">
        <v>330</v>
      </c>
      <c r="C469" s="133">
        <f t="shared" si="14"/>
        <v>12692.28477759298</v>
      </c>
      <c r="D469">
        <f t="shared" si="15"/>
        <v>418845.39766056836</v>
      </c>
    </row>
    <row r="470" spans="1:4" x14ac:dyDescent="0.2">
      <c r="A470" t="s">
        <v>87</v>
      </c>
      <c r="B470">
        <v>674</v>
      </c>
      <c r="C470" s="133">
        <f t="shared" si="14"/>
        <v>13048.13047314484</v>
      </c>
      <c r="D470">
        <f t="shared" si="15"/>
        <v>879443.99388996221</v>
      </c>
    </row>
    <row r="471" spans="1:4" x14ac:dyDescent="0.2">
      <c r="A471" t="s">
        <v>87</v>
      </c>
      <c r="B471">
        <v>673</v>
      </c>
      <c r="C471" s="133">
        <f t="shared" si="14"/>
        <v>13411.093082607737</v>
      </c>
      <c r="D471">
        <f t="shared" si="15"/>
        <v>902566.56445950072</v>
      </c>
    </row>
    <row r="472" spans="1:4" x14ac:dyDescent="0.2">
      <c r="A472" t="s">
        <v>87</v>
      </c>
      <c r="B472">
        <v>12</v>
      </c>
      <c r="C472" s="133">
        <f t="shared" si="14"/>
        <v>13781.314944259891</v>
      </c>
      <c r="D472">
        <f t="shared" si="15"/>
        <v>16537.577933111872</v>
      </c>
    </row>
    <row r="473" spans="1:4" x14ac:dyDescent="0.2">
      <c r="A473" t="s">
        <v>87</v>
      </c>
      <c r="B473">
        <v>922</v>
      </c>
      <c r="C473" s="133">
        <f t="shared" si="14"/>
        <v>14158.941243145089</v>
      </c>
      <c r="D473">
        <f t="shared" si="15"/>
        <v>1305454.3826179774</v>
      </c>
    </row>
    <row r="474" spans="1:4" x14ac:dyDescent="0.2">
      <c r="A474" t="s">
        <v>87</v>
      </c>
      <c r="B474">
        <v>893</v>
      </c>
      <c r="C474" s="133">
        <f t="shared" si="14"/>
        <v>14544.120068007991</v>
      </c>
      <c r="D474">
        <f t="shared" si="15"/>
        <v>1298789.9220731137</v>
      </c>
    </row>
    <row r="475" spans="1:4" x14ac:dyDescent="0.2">
      <c r="A475" t="s">
        <v>87</v>
      </c>
      <c r="B475">
        <v>147</v>
      </c>
      <c r="C475" s="133">
        <f t="shared" si="14"/>
        <v>14937.002469368152</v>
      </c>
      <c r="D475">
        <f t="shared" si="15"/>
        <v>219573.93629971184</v>
      </c>
    </row>
    <row r="476" spans="1:4" x14ac:dyDescent="0.2">
      <c r="A476" t="s">
        <v>87</v>
      </c>
      <c r="B476">
        <v>626</v>
      </c>
      <c r="C476" s="133">
        <f t="shared" si="14"/>
        <v>15337.742518755515</v>
      </c>
      <c r="D476">
        <f t="shared" si="15"/>
        <v>960142.68167409522</v>
      </c>
    </row>
    <row r="477" spans="1:4" x14ac:dyDescent="0.2">
      <c r="A477" t="s">
        <v>87</v>
      </c>
      <c r="B477">
        <v>541</v>
      </c>
      <c r="C477" s="133">
        <f t="shared" si="14"/>
        <v>15746.497369130626</v>
      </c>
      <c r="D477">
        <f t="shared" si="15"/>
        <v>851885.5076699669</v>
      </c>
    </row>
    <row r="478" spans="1:4" x14ac:dyDescent="0.2">
      <c r="A478" t="s">
        <v>87</v>
      </c>
      <c r="B478">
        <v>572</v>
      </c>
      <c r="C478" s="133">
        <f t="shared" si="14"/>
        <v>16163.427316513238</v>
      </c>
      <c r="D478">
        <f t="shared" si="15"/>
        <v>924548.04250455729</v>
      </c>
    </row>
    <row r="479" spans="1:4" x14ac:dyDescent="0.2">
      <c r="A479" t="s">
        <v>87</v>
      </c>
      <c r="B479">
        <v>164</v>
      </c>
      <c r="C479" s="133">
        <f t="shared" si="14"/>
        <v>16588.695862843502</v>
      </c>
      <c r="D479">
        <f t="shared" si="15"/>
        <v>272054.61215063347</v>
      </c>
    </row>
    <row r="480" spans="1:4" x14ac:dyDescent="0.2">
      <c r="A480" t="s">
        <v>87</v>
      </c>
      <c r="B480">
        <v>8</v>
      </c>
      <c r="C480" s="133">
        <f t="shared" si="14"/>
        <v>17022.469780100371</v>
      </c>
      <c r="D480">
        <f t="shared" si="15"/>
        <v>13617.975824080298</v>
      </c>
    </row>
    <row r="481" spans="1:4" x14ac:dyDescent="0.2">
      <c r="A481" t="s">
        <v>87</v>
      </c>
      <c r="B481">
        <v>489</v>
      </c>
      <c r="C481" s="133">
        <f t="shared" si="14"/>
        <v>17464.91917570238</v>
      </c>
      <c r="D481">
        <f t="shared" si="15"/>
        <v>854034.54769184638</v>
      </c>
    </row>
    <row r="482" spans="1:4" x14ac:dyDescent="0.2">
      <c r="A482" t="s">
        <v>87</v>
      </c>
      <c r="B482">
        <v>170</v>
      </c>
      <c r="C482" s="133">
        <f t="shared" si="14"/>
        <v>17916.217559216428</v>
      </c>
      <c r="D482">
        <f t="shared" si="15"/>
        <v>304575.69850667933</v>
      </c>
    </row>
    <row r="483" spans="1:4" x14ac:dyDescent="0.2">
      <c r="A483" t="s">
        <v>87</v>
      </c>
      <c r="B483">
        <v>450</v>
      </c>
      <c r="C483" s="133">
        <f t="shared" si="14"/>
        <v>18376.541910400756</v>
      </c>
      <c r="D483">
        <f t="shared" si="15"/>
        <v>826944.38596803404</v>
      </c>
    </row>
    <row r="484" spans="1:4" x14ac:dyDescent="0.2">
      <c r="A484" t="s">
        <v>87</v>
      </c>
      <c r="B484">
        <v>67</v>
      </c>
      <c r="C484" s="133">
        <f t="shared" si="14"/>
        <v>18846.072748608771</v>
      </c>
      <c r="D484">
        <f t="shared" si="15"/>
        <v>126268.68741567877</v>
      </c>
    </row>
    <row r="485" spans="1:4" x14ac:dyDescent="0.2">
      <c r="A485" t="s">
        <v>87</v>
      </c>
      <c r="B485">
        <v>942</v>
      </c>
      <c r="C485" s="133">
        <f t="shared" si="14"/>
        <v>19324.994203580947</v>
      </c>
      <c r="D485">
        <f t="shared" si="15"/>
        <v>1820414.4539773252</v>
      </c>
    </row>
    <row r="486" spans="1:4" x14ac:dyDescent="0.2">
      <c r="A486" t="s">
        <v>87</v>
      </c>
      <c r="B486">
        <v>486</v>
      </c>
      <c r="C486" s="133">
        <f t="shared" si="14"/>
        <v>19813.494087652565</v>
      </c>
      <c r="D486">
        <f t="shared" si="15"/>
        <v>962935.81265991472</v>
      </c>
    </row>
    <row r="487" spans="1:4" x14ac:dyDescent="0.2">
      <c r="A487" t="s">
        <v>87</v>
      </c>
      <c r="B487">
        <v>429</v>
      </c>
      <c r="C487" s="133">
        <f t="shared" si="14"/>
        <v>20311.763969405616</v>
      </c>
      <c r="D487">
        <f t="shared" si="15"/>
        <v>871374.67428750102</v>
      </c>
    </row>
    <row r="488" spans="1:4" x14ac:dyDescent="0.2">
      <c r="A488" t="s">
        <v>87</v>
      </c>
      <c r="B488">
        <v>826</v>
      </c>
      <c r="C488" s="133">
        <f t="shared" si="14"/>
        <v>20819.999248793727</v>
      </c>
      <c r="D488">
        <f t="shared" si="15"/>
        <v>1719731.937950362</v>
      </c>
    </row>
    <row r="489" spans="1:4" x14ac:dyDescent="0.2">
      <c r="A489" t="s">
        <v>87</v>
      </c>
      <c r="B489">
        <v>297</v>
      </c>
      <c r="C489" s="133">
        <f t="shared" si="14"/>
        <v>21338.399233769604</v>
      </c>
      <c r="D489">
        <f t="shared" si="15"/>
        <v>633750.45724295732</v>
      </c>
    </row>
    <row r="490" spans="1:4" x14ac:dyDescent="0.2">
      <c r="A490" t="s">
        <v>87</v>
      </c>
      <c r="B490">
        <v>839</v>
      </c>
      <c r="C490" s="133">
        <f t="shared" si="14"/>
        <v>21867.167218444996</v>
      </c>
      <c r="D490">
        <f t="shared" si="15"/>
        <v>1834655.3296275353</v>
      </c>
    </row>
    <row r="491" spans="1:4" x14ac:dyDescent="0.2">
      <c r="A491" t="s">
        <v>87</v>
      </c>
      <c r="B491">
        <v>116</v>
      </c>
      <c r="C491" s="133">
        <f t="shared" si="14"/>
        <v>22406.510562813895</v>
      </c>
      <c r="D491">
        <f t="shared" si="15"/>
        <v>259915.52252864119</v>
      </c>
    </row>
    <row r="492" spans="1:4" x14ac:dyDescent="0.2">
      <c r="A492" t="s">
        <v>87</v>
      </c>
      <c r="B492">
        <v>764</v>
      </c>
      <c r="C492" s="133">
        <f t="shared" si="14"/>
        <v>22956.640774070172</v>
      </c>
      <c r="D492">
        <f t="shared" si="15"/>
        <v>1753887.3551389612</v>
      </c>
    </row>
    <row r="493" spans="1:4" x14ac:dyDescent="0.2">
      <c r="A493" t="s">
        <v>87</v>
      </c>
      <c r="B493">
        <v>771</v>
      </c>
      <c r="C493" s="133">
        <f t="shared" si="14"/>
        <v>23517.773589551576</v>
      </c>
      <c r="D493">
        <f t="shared" si="15"/>
        <v>1813220.3437544263</v>
      </c>
    </row>
    <row r="494" spans="1:4" x14ac:dyDescent="0.2">
      <c r="A494" t="s">
        <v>87</v>
      </c>
      <c r="B494">
        <v>15</v>
      </c>
      <c r="C494" s="133">
        <f t="shared" si="14"/>
        <v>24090.129061342606</v>
      </c>
      <c r="D494">
        <f t="shared" si="15"/>
        <v>36135.193592013915</v>
      </c>
    </row>
    <row r="495" spans="1:4" x14ac:dyDescent="0.2">
      <c r="A495" t="s">
        <v>87</v>
      </c>
      <c r="B495">
        <v>453</v>
      </c>
      <c r="C495" s="133">
        <f t="shared" si="14"/>
        <v>24673.93164256946</v>
      </c>
      <c r="D495">
        <f t="shared" si="15"/>
        <v>1117729.1034083965</v>
      </c>
    </row>
    <row r="496" spans="1:4" x14ac:dyDescent="0.2">
      <c r="A496" t="s">
        <v>87</v>
      </c>
      <c r="B496">
        <v>456</v>
      </c>
      <c r="C496" s="133">
        <f t="shared" si="14"/>
        <v>25269.410275420851</v>
      </c>
      <c r="D496">
        <f t="shared" si="15"/>
        <v>1152285.1085591908</v>
      </c>
    </row>
    <row r="497" spans="1:4" x14ac:dyDescent="0.2">
      <c r="A497" t="s">
        <v>87</v>
      </c>
      <c r="B497">
        <v>973</v>
      </c>
      <c r="C497" s="133">
        <f t="shared" si="14"/>
        <v>25876.798480929268</v>
      </c>
      <c r="D497">
        <f t="shared" si="15"/>
        <v>2517812.4921944179</v>
      </c>
    </row>
    <row r="498" spans="1:4" x14ac:dyDescent="0.2">
      <c r="A498" t="s">
        <v>87</v>
      </c>
      <c r="B498">
        <v>710</v>
      </c>
      <c r="C498" s="133">
        <f t="shared" si="14"/>
        <v>26496.334450547853</v>
      </c>
      <c r="D498">
        <f t="shared" si="15"/>
        <v>1881239.7459888977</v>
      </c>
    </row>
    <row r="499" spans="1:4" x14ac:dyDescent="0.2">
      <c r="A499" t="s">
        <v>87</v>
      </c>
      <c r="B499">
        <v>467</v>
      </c>
      <c r="C499" s="133">
        <f t="shared" si="14"/>
        <v>27128.26113955881</v>
      </c>
      <c r="D499">
        <f t="shared" si="15"/>
        <v>1266889.7952173965</v>
      </c>
    </row>
    <row r="500" spans="1:4" x14ac:dyDescent="0.2">
      <c r="A500" t="s">
        <v>87</v>
      </c>
      <c r="B500">
        <v>32</v>
      </c>
      <c r="C500" s="133">
        <f t="shared" si="14"/>
        <v>27772.826362349988</v>
      </c>
      <c r="D500">
        <f t="shared" si="15"/>
        <v>88873.044359519961</v>
      </c>
    </row>
    <row r="501" spans="1:4" x14ac:dyDescent="0.2">
      <c r="A501" t="s">
        <v>87</v>
      </c>
      <c r="B501">
        <v>152</v>
      </c>
      <c r="C501" s="133">
        <f t="shared" si="14"/>
        <v>28430.282889596987</v>
      </c>
      <c r="D501">
        <f t="shared" si="15"/>
        <v>432140.29992187419</v>
      </c>
    </row>
    <row r="502" spans="1:4" x14ac:dyDescent="0.2">
      <c r="A502" t="s">
        <v>87</v>
      </c>
      <c r="B502">
        <v>79</v>
      </c>
      <c r="C502" s="133">
        <f t="shared" si="14"/>
        <v>29100.888547388928</v>
      </c>
      <c r="D502">
        <f t="shared" si="15"/>
        <v>229897.01952437256</v>
      </c>
    </row>
    <row r="503" spans="1:4" x14ac:dyDescent="0.2">
      <c r="A503" t="s">
        <v>87</v>
      </c>
      <c r="B503">
        <v>934</v>
      </c>
      <c r="C503" s="133">
        <f t="shared" si="14"/>
        <v>29784.906318336707</v>
      </c>
      <c r="D503">
        <f t="shared" si="15"/>
        <v>2781910.2501326483</v>
      </c>
    </row>
    <row r="504" spans="1:4" x14ac:dyDescent="0.2">
      <c r="A504" t="s">
        <v>87</v>
      </c>
      <c r="B504">
        <v>525</v>
      </c>
      <c r="C504" s="133">
        <f t="shared" si="14"/>
        <v>30482.60444470344</v>
      </c>
      <c r="D504">
        <f t="shared" si="15"/>
        <v>1600336.7333469307</v>
      </c>
    </row>
    <row r="505" spans="1:4" x14ac:dyDescent="0.2">
      <c r="A505" t="s">
        <v>87</v>
      </c>
      <c r="B505">
        <v>157</v>
      </c>
      <c r="C505" s="133">
        <f t="shared" si="14"/>
        <v>31194.256533597509</v>
      </c>
      <c r="D505">
        <f t="shared" si="15"/>
        <v>489749.82757748087</v>
      </c>
    </row>
    <row r="506" spans="1:4" x14ac:dyDescent="0.2">
      <c r="A506" t="s">
        <v>87</v>
      </c>
      <c r="B506">
        <v>183</v>
      </c>
      <c r="C506" s="133">
        <f t="shared" si="14"/>
        <v>31920.14166426946</v>
      </c>
      <c r="D506">
        <f t="shared" si="15"/>
        <v>584138.59245613113</v>
      </c>
    </row>
    <row r="507" spans="1:4" x14ac:dyDescent="0.2">
      <c r="A507" t="s">
        <v>87</v>
      </c>
      <c r="B507">
        <v>66</v>
      </c>
      <c r="C507" s="133">
        <f t="shared" si="14"/>
        <v>32660.544497554849</v>
      </c>
      <c r="D507">
        <f t="shared" si="15"/>
        <v>215559.59368386201</v>
      </c>
    </row>
    <row r="508" spans="1:4" x14ac:dyDescent="0.2">
      <c r="A508" t="s">
        <v>87</v>
      </c>
      <c r="B508">
        <v>595</v>
      </c>
      <c r="C508" s="133">
        <f t="shared" si="14"/>
        <v>33415.755387505946</v>
      </c>
      <c r="D508">
        <f t="shared" si="15"/>
        <v>1988237.4455566038</v>
      </c>
    </row>
    <row r="509" spans="1:4" x14ac:dyDescent="0.2">
      <c r="A509" t="s">
        <v>87</v>
      </c>
      <c r="B509">
        <v>751</v>
      </c>
      <c r="C509" s="133">
        <f t="shared" si="14"/>
        <v>34186.070495256063</v>
      </c>
      <c r="D509">
        <f t="shared" si="15"/>
        <v>2567373.8941937303</v>
      </c>
    </row>
    <row r="510" spans="1:4" x14ac:dyDescent="0.2">
      <c r="A510" t="s">
        <v>87</v>
      </c>
      <c r="B510">
        <v>990</v>
      </c>
      <c r="C510" s="133">
        <f t="shared" si="14"/>
        <v>34971.791905161183</v>
      </c>
      <c r="D510">
        <f t="shared" si="15"/>
        <v>3462207.3986109574</v>
      </c>
    </row>
    <row r="511" spans="1:4" x14ac:dyDescent="0.2">
      <c r="A511" t="s">
        <v>87</v>
      </c>
      <c r="B511">
        <v>970</v>
      </c>
      <c r="C511" s="133">
        <f t="shared" si="14"/>
        <v>35773.227743264404</v>
      </c>
      <c r="D511">
        <f t="shared" si="15"/>
        <v>3470003.0910966475</v>
      </c>
    </row>
    <row r="512" spans="1:4" x14ac:dyDescent="0.2">
      <c r="A512" t="s">
        <v>87</v>
      </c>
      <c r="B512">
        <v>904</v>
      </c>
      <c r="C512" s="133">
        <f t="shared" si="14"/>
        <v>36590.692298129696</v>
      </c>
      <c r="D512">
        <f t="shared" si="15"/>
        <v>3307798.5837509246</v>
      </c>
    </row>
    <row r="513" spans="1:4" x14ac:dyDescent="0.2">
      <c r="A513" t="s">
        <v>87</v>
      </c>
      <c r="B513">
        <v>898</v>
      </c>
      <c r="C513" s="133">
        <f t="shared" si="14"/>
        <v>37424.506144092287</v>
      </c>
      <c r="D513">
        <f t="shared" si="15"/>
        <v>3360720.6517394874</v>
      </c>
    </row>
    <row r="514" spans="1:4" x14ac:dyDescent="0.2">
      <c r="A514" t="s">
        <v>87</v>
      </c>
      <c r="B514">
        <v>315</v>
      </c>
      <c r="C514" s="133">
        <f t="shared" si="14"/>
        <v>38274.996266974136</v>
      </c>
      <c r="D514">
        <f t="shared" si="15"/>
        <v>1205662.3824096853</v>
      </c>
    </row>
    <row r="515" spans="1:4" x14ac:dyDescent="0.2">
      <c r="A515" t="s">
        <v>87</v>
      </c>
      <c r="B515">
        <v>914</v>
      </c>
      <c r="C515" s="133">
        <f t="shared" ref="C515:C578" si="16">IF(A515=A514,(C514+100)*1.02,10)</f>
        <v>39142.496192313622</v>
      </c>
      <c r="D515">
        <f t="shared" ref="D515:D578" si="17">B515*(C515*0.1)</f>
        <v>3577624.1519774655</v>
      </c>
    </row>
    <row r="516" spans="1:4" x14ac:dyDescent="0.2">
      <c r="A516" t="s">
        <v>87</v>
      </c>
      <c r="B516">
        <v>209</v>
      </c>
      <c r="C516" s="133">
        <f t="shared" si="16"/>
        <v>40027.346116159897</v>
      </c>
      <c r="D516">
        <f t="shared" si="17"/>
        <v>836571.53382774186</v>
      </c>
    </row>
    <row r="517" spans="1:4" x14ac:dyDescent="0.2">
      <c r="A517" t="s">
        <v>87</v>
      </c>
      <c r="B517">
        <v>542</v>
      </c>
      <c r="C517" s="133">
        <f t="shared" si="16"/>
        <v>40929.893038483096</v>
      </c>
      <c r="D517">
        <f t="shared" si="17"/>
        <v>2218400.2026857836</v>
      </c>
    </row>
    <row r="518" spans="1:4" x14ac:dyDescent="0.2">
      <c r="A518" t="s">
        <v>87</v>
      </c>
      <c r="B518">
        <v>646</v>
      </c>
      <c r="C518" s="133">
        <f t="shared" si="16"/>
        <v>41850.490899252756</v>
      </c>
      <c r="D518">
        <f t="shared" si="17"/>
        <v>2703541.7120917281</v>
      </c>
    </row>
    <row r="519" spans="1:4" x14ac:dyDescent="0.2">
      <c r="A519" t="s">
        <v>87</v>
      </c>
      <c r="B519">
        <v>893</v>
      </c>
      <c r="C519" s="133">
        <f t="shared" si="16"/>
        <v>42789.50071723781</v>
      </c>
      <c r="D519">
        <f t="shared" si="17"/>
        <v>3821102.4140493372</v>
      </c>
    </row>
    <row r="520" spans="1:4" x14ac:dyDescent="0.2">
      <c r="A520" t="s">
        <v>87</v>
      </c>
      <c r="B520">
        <v>373</v>
      </c>
      <c r="C520" s="133">
        <f t="shared" si="16"/>
        <v>43747.290731582565</v>
      </c>
      <c r="D520">
        <f t="shared" si="17"/>
        <v>1631773.9442880298</v>
      </c>
    </row>
    <row r="521" spans="1:4" x14ac:dyDescent="0.2">
      <c r="A521" t="s">
        <v>87</v>
      </c>
      <c r="B521">
        <v>209</v>
      </c>
      <c r="C521" s="133">
        <f t="shared" si="16"/>
        <v>44724.236546214219</v>
      </c>
      <c r="D521">
        <f t="shared" si="17"/>
        <v>934736.54381587729</v>
      </c>
    </row>
    <row r="522" spans="1:4" x14ac:dyDescent="0.2">
      <c r="A522" t="s">
        <v>87</v>
      </c>
      <c r="B522">
        <v>208</v>
      </c>
      <c r="C522" s="133">
        <f t="shared" si="16"/>
        <v>45720.721277138502</v>
      </c>
      <c r="D522">
        <f t="shared" si="17"/>
        <v>950991.00256448076</v>
      </c>
    </row>
    <row r="523" spans="1:4" x14ac:dyDescent="0.2">
      <c r="A523" t="s">
        <v>87</v>
      </c>
      <c r="B523">
        <v>261</v>
      </c>
      <c r="C523" s="133">
        <f t="shared" si="16"/>
        <v>46737.135702681269</v>
      </c>
      <c r="D523">
        <f t="shared" si="17"/>
        <v>1219839.2418399812</v>
      </c>
    </row>
    <row r="524" spans="1:4" x14ac:dyDescent="0.2">
      <c r="A524" t="s">
        <v>87</v>
      </c>
      <c r="B524">
        <v>24</v>
      </c>
      <c r="C524" s="133">
        <f t="shared" si="16"/>
        <v>47773.878416734893</v>
      </c>
      <c r="D524">
        <f t="shared" si="17"/>
        <v>114657.30820016375</v>
      </c>
    </row>
    <row r="525" spans="1:4" x14ac:dyDescent="0.2">
      <c r="A525" t="s">
        <v>87</v>
      </c>
      <c r="B525">
        <v>701</v>
      </c>
      <c r="C525" s="133">
        <f t="shared" si="16"/>
        <v>48831.355985069589</v>
      </c>
      <c r="D525">
        <f t="shared" si="17"/>
        <v>3423078.0545533784</v>
      </c>
    </row>
    <row r="526" spans="1:4" x14ac:dyDescent="0.2">
      <c r="A526" t="s">
        <v>87</v>
      </c>
      <c r="B526">
        <v>731</v>
      </c>
      <c r="C526" s="133">
        <f t="shared" si="16"/>
        <v>49909.983104770981</v>
      </c>
      <c r="D526">
        <f t="shared" si="17"/>
        <v>3648419.7649587588</v>
      </c>
    </row>
    <row r="527" spans="1:4" x14ac:dyDescent="0.2">
      <c r="A527" t="s">
        <v>87</v>
      </c>
      <c r="B527">
        <v>743</v>
      </c>
      <c r="C527" s="133">
        <f t="shared" si="16"/>
        <v>51010.182766866405</v>
      </c>
      <c r="D527">
        <f t="shared" si="17"/>
        <v>3790056.5795781743</v>
      </c>
    </row>
    <row r="528" spans="1:4" x14ac:dyDescent="0.2">
      <c r="A528" t="s">
        <v>87</v>
      </c>
      <c r="B528">
        <v>753</v>
      </c>
      <c r="C528" s="133">
        <f t="shared" si="16"/>
        <v>52132.38642220373</v>
      </c>
      <c r="D528">
        <f t="shared" si="17"/>
        <v>3925568.6975919413</v>
      </c>
    </row>
    <row r="529" spans="1:4" x14ac:dyDescent="0.2">
      <c r="A529" t="s">
        <v>87</v>
      </c>
      <c r="B529">
        <v>450</v>
      </c>
      <c r="C529" s="133">
        <f t="shared" si="16"/>
        <v>53277.034150647807</v>
      </c>
      <c r="D529">
        <f t="shared" si="17"/>
        <v>2397466.5367791518</v>
      </c>
    </row>
    <row r="530" spans="1:4" x14ac:dyDescent="0.2">
      <c r="A530" t="s">
        <v>87</v>
      </c>
      <c r="B530">
        <v>333</v>
      </c>
      <c r="C530" s="133">
        <f t="shared" si="16"/>
        <v>54444.574833660765</v>
      </c>
      <c r="D530">
        <f t="shared" si="17"/>
        <v>1813004.3419609037</v>
      </c>
    </row>
    <row r="531" spans="1:4" x14ac:dyDescent="0.2">
      <c r="A531" t="s">
        <v>87</v>
      </c>
      <c r="B531">
        <v>5</v>
      </c>
      <c r="C531" s="133">
        <f t="shared" si="16"/>
        <v>55635.466330333984</v>
      </c>
      <c r="D531">
        <f t="shared" si="17"/>
        <v>27817.733165166992</v>
      </c>
    </row>
    <row r="532" spans="1:4" x14ac:dyDescent="0.2">
      <c r="A532" t="s">
        <v>87</v>
      </c>
      <c r="B532">
        <v>546</v>
      </c>
      <c r="C532" s="133">
        <f t="shared" si="16"/>
        <v>56850.175656940664</v>
      </c>
      <c r="D532">
        <f t="shared" si="17"/>
        <v>3104019.5908689601</v>
      </c>
    </row>
    <row r="533" spans="1:4" x14ac:dyDescent="0.2">
      <c r="A533" t="s">
        <v>87</v>
      </c>
      <c r="B533">
        <v>260</v>
      </c>
      <c r="C533" s="133">
        <f t="shared" si="16"/>
        <v>58089.179170079478</v>
      </c>
      <c r="D533">
        <f t="shared" si="17"/>
        <v>1510318.6584220664</v>
      </c>
    </row>
    <row r="534" spans="1:4" x14ac:dyDescent="0.2">
      <c r="A534" t="s">
        <v>87</v>
      </c>
      <c r="B534">
        <v>344</v>
      </c>
      <c r="C534" s="133">
        <f t="shared" si="16"/>
        <v>59352.962753481072</v>
      </c>
      <c r="D534">
        <f t="shared" si="17"/>
        <v>2041741.9187197492</v>
      </c>
    </row>
    <row r="535" spans="1:4" x14ac:dyDescent="0.2">
      <c r="A535" t="s">
        <v>87</v>
      </c>
      <c r="B535">
        <v>212</v>
      </c>
      <c r="C535" s="133">
        <f t="shared" si="16"/>
        <v>60642.022008550695</v>
      </c>
      <c r="D535">
        <f t="shared" si="17"/>
        <v>1285610.8665812749</v>
      </c>
    </row>
    <row r="536" spans="1:4" x14ac:dyDescent="0.2">
      <c r="A536" t="s">
        <v>87</v>
      </c>
      <c r="B536">
        <v>573</v>
      </c>
      <c r="C536" s="133">
        <f t="shared" si="16"/>
        <v>61956.862448721709</v>
      </c>
      <c r="D536">
        <f t="shared" si="17"/>
        <v>3550128.2183117541</v>
      </c>
    </row>
    <row r="537" spans="1:4" x14ac:dyDescent="0.2">
      <c r="A537" t="s">
        <v>87</v>
      </c>
      <c r="B537">
        <v>185</v>
      </c>
      <c r="C537" s="133">
        <f t="shared" si="16"/>
        <v>63297.999697696141</v>
      </c>
      <c r="D537">
        <f t="shared" si="17"/>
        <v>1171012.9944073786</v>
      </c>
    </row>
    <row r="538" spans="1:4" x14ac:dyDescent="0.2">
      <c r="A538" t="s">
        <v>87</v>
      </c>
      <c r="B538">
        <v>941</v>
      </c>
      <c r="C538" s="133">
        <f t="shared" si="16"/>
        <v>64665.959691650067</v>
      </c>
      <c r="D538">
        <f t="shared" si="17"/>
        <v>6085066.8069842719</v>
      </c>
    </row>
    <row r="539" spans="1:4" x14ac:dyDescent="0.2">
      <c r="A539" t="s">
        <v>87</v>
      </c>
      <c r="B539">
        <v>362</v>
      </c>
      <c r="C539" s="133">
        <f t="shared" si="16"/>
        <v>66061.278885483072</v>
      </c>
      <c r="D539">
        <f t="shared" si="17"/>
        <v>2391418.2956544873</v>
      </c>
    </row>
    <row r="540" spans="1:4" x14ac:dyDescent="0.2">
      <c r="A540" t="s">
        <v>87</v>
      </c>
      <c r="B540">
        <v>421</v>
      </c>
      <c r="C540" s="133">
        <f t="shared" si="16"/>
        <v>67484.50446319273</v>
      </c>
      <c r="D540">
        <f t="shared" si="17"/>
        <v>2841097.6379004139</v>
      </c>
    </row>
    <row r="541" spans="1:4" x14ac:dyDescent="0.2">
      <c r="A541" t="s">
        <v>87</v>
      </c>
      <c r="B541">
        <v>627</v>
      </c>
      <c r="C541" s="133">
        <f t="shared" si="16"/>
        <v>68936.194552456582</v>
      </c>
      <c r="D541">
        <f t="shared" si="17"/>
        <v>4322299.3984390274</v>
      </c>
    </row>
    <row r="542" spans="1:4" x14ac:dyDescent="0.2">
      <c r="A542" t="s">
        <v>87</v>
      </c>
      <c r="B542">
        <v>54</v>
      </c>
      <c r="C542" s="133">
        <f t="shared" si="16"/>
        <v>70416.91844350571</v>
      </c>
      <c r="D542">
        <f t="shared" si="17"/>
        <v>380251.35959493084</v>
      </c>
    </row>
    <row r="543" spans="1:4" x14ac:dyDescent="0.2">
      <c r="A543" t="s">
        <v>87</v>
      </c>
      <c r="B543">
        <v>548</v>
      </c>
      <c r="C543" s="133">
        <f t="shared" si="16"/>
        <v>71927.256812375825</v>
      </c>
      <c r="D543">
        <f t="shared" si="17"/>
        <v>3941613.6733181952</v>
      </c>
    </row>
    <row r="544" spans="1:4" x14ac:dyDescent="0.2">
      <c r="A544" t="s">
        <v>87</v>
      </c>
      <c r="B544">
        <v>746</v>
      </c>
      <c r="C544" s="133">
        <f t="shared" si="16"/>
        <v>73467.801948623339</v>
      </c>
      <c r="D544">
        <f t="shared" si="17"/>
        <v>5480698.0253673019</v>
      </c>
    </row>
    <row r="545" spans="1:4" x14ac:dyDescent="0.2">
      <c r="A545" t="s">
        <v>87</v>
      </c>
      <c r="B545">
        <v>937</v>
      </c>
      <c r="C545" s="133">
        <f t="shared" si="16"/>
        <v>75039.157987595812</v>
      </c>
      <c r="D545">
        <f t="shared" si="17"/>
        <v>7031169.1034377282</v>
      </c>
    </row>
    <row r="546" spans="1:4" x14ac:dyDescent="0.2">
      <c r="A546" t="s">
        <v>87</v>
      </c>
      <c r="B546">
        <v>627</v>
      </c>
      <c r="C546" s="133">
        <f t="shared" si="16"/>
        <v>76641.941147347723</v>
      </c>
      <c r="D546">
        <f t="shared" si="17"/>
        <v>4805449.7099387022</v>
      </c>
    </row>
    <row r="547" spans="1:4" x14ac:dyDescent="0.2">
      <c r="A547" t="s">
        <v>87</v>
      </c>
      <c r="B547">
        <v>148</v>
      </c>
      <c r="C547" s="133">
        <f t="shared" si="16"/>
        <v>78276.77997029468</v>
      </c>
      <c r="D547">
        <f t="shared" si="17"/>
        <v>1158496.3435603613</v>
      </c>
    </row>
    <row r="548" spans="1:4" x14ac:dyDescent="0.2">
      <c r="A548" t="s">
        <v>87</v>
      </c>
      <c r="B548">
        <v>24</v>
      </c>
      <c r="C548" s="133">
        <f t="shared" si="16"/>
        <v>79944.315569700571</v>
      </c>
      <c r="D548">
        <f t="shared" si="17"/>
        <v>191866.35736728139</v>
      </c>
    </row>
    <row r="549" spans="1:4" x14ac:dyDescent="0.2">
      <c r="A549" t="s">
        <v>87</v>
      </c>
      <c r="B549">
        <v>393</v>
      </c>
      <c r="C549" s="133">
        <f t="shared" si="16"/>
        <v>81645.201881094588</v>
      </c>
      <c r="D549">
        <f t="shared" si="17"/>
        <v>3208656.4339270173</v>
      </c>
    </row>
    <row r="550" spans="1:4" x14ac:dyDescent="0.2">
      <c r="A550" t="s">
        <v>87</v>
      </c>
      <c r="B550">
        <v>502</v>
      </c>
      <c r="C550" s="133">
        <f t="shared" si="16"/>
        <v>83380.105918716479</v>
      </c>
      <c r="D550">
        <f t="shared" si="17"/>
        <v>4185681.3171195677</v>
      </c>
    </row>
    <row r="551" spans="1:4" x14ac:dyDescent="0.2">
      <c r="A551" t="s">
        <v>87</v>
      </c>
      <c r="B551">
        <v>857</v>
      </c>
      <c r="C551" s="133">
        <f t="shared" si="16"/>
        <v>85149.708037090808</v>
      </c>
      <c r="D551">
        <f t="shared" si="17"/>
        <v>7297329.9787786817</v>
      </c>
    </row>
    <row r="552" spans="1:4" x14ac:dyDescent="0.2">
      <c r="A552" t="s">
        <v>87</v>
      </c>
      <c r="B552">
        <v>692</v>
      </c>
      <c r="C552" s="133">
        <f t="shared" si="16"/>
        <v>86954.702197832623</v>
      </c>
      <c r="D552">
        <f t="shared" si="17"/>
        <v>6017265.3920900179</v>
      </c>
    </row>
    <row r="553" spans="1:4" x14ac:dyDescent="0.2">
      <c r="A553" t="s">
        <v>87</v>
      </c>
      <c r="B553">
        <v>439</v>
      </c>
      <c r="C553" s="133">
        <f t="shared" si="16"/>
        <v>88795.79624178927</v>
      </c>
      <c r="D553">
        <f t="shared" si="17"/>
        <v>3898135.4550145487</v>
      </c>
    </row>
    <row r="554" spans="1:4" x14ac:dyDescent="0.2">
      <c r="A554" t="s">
        <v>87</v>
      </c>
      <c r="B554">
        <v>848</v>
      </c>
      <c r="C554" s="133">
        <f t="shared" si="16"/>
        <v>90673.71216662506</v>
      </c>
      <c r="D554">
        <f t="shared" si="17"/>
        <v>7689130.7917298051</v>
      </c>
    </row>
    <row r="555" spans="1:4" x14ac:dyDescent="0.2">
      <c r="A555" t="s">
        <v>87</v>
      </c>
      <c r="B555">
        <v>268</v>
      </c>
      <c r="C555" s="133">
        <f t="shared" si="16"/>
        <v>92589.186409957561</v>
      </c>
      <c r="D555">
        <f t="shared" si="17"/>
        <v>2481390.1957868626</v>
      </c>
    </row>
    <row r="556" spans="1:4" x14ac:dyDescent="0.2">
      <c r="A556" t="s">
        <v>87</v>
      </c>
      <c r="B556">
        <v>776</v>
      </c>
      <c r="C556" s="133">
        <f t="shared" si="16"/>
        <v>94542.970138156714</v>
      </c>
      <c r="D556">
        <f t="shared" si="17"/>
        <v>7336534.4827209618</v>
      </c>
    </row>
    <row r="557" spans="1:4" x14ac:dyDescent="0.2">
      <c r="A557" t="s">
        <v>87</v>
      </c>
      <c r="B557">
        <v>314</v>
      </c>
      <c r="C557" s="133">
        <f t="shared" si="16"/>
        <v>96535.829540919847</v>
      </c>
      <c r="D557">
        <f t="shared" si="17"/>
        <v>3031225.0475848834</v>
      </c>
    </row>
    <row r="558" spans="1:4" x14ac:dyDescent="0.2">
      <c r="A558" t="s">
        <v>87</v>
      </c>
      <c r="B558">
        <v>381</v>
      </c>
      <c r="C558" s="133">
        <f t="shared" si="16"/>
        <v>98568.546131738243</v>
      </c>
      <c r="D558">
        <f t="shared" si="17"/>
        <v>3755461.6076192278</v>
      </c>
    </row>
    <row r="559" spans="1:4" x14ac:dyDescent="0.2">
      <c r="A559" t="s">
        <v>87</v>
      </c>
      <c r="B559">
        <v>347</v>
      </c>
      <c r="C559" s="133">
        <f t="shared" si="16"/>
        <v>100641.91705437301</v>
      </c>
      <c r="D559">
        <f t="shared" si="17"/>
        <v>3492274.5217867438</v>
      </c>
    </row>
    <row r="560" spans="1:4" x14ac:dyDescent="0.2">
      <c r="A560" t="s">
        <v>87</v>
      </c>
      <c r="B560">
        <v>597</v>
      </c>
      <c r="C560" s="133">
        <f t="shared" si="16"/>
        <v>102756.75539546048</v>
      </c>
      <c r="D560">
        <f t="shared" si="17"/>
        <v>6134578.297108992</v>
      </c>
    </row>
    <row r="561" spans="1:4" x14ac:dyDescent="0.2">
      <c r="A561" t="s">
        <v>87</v>
      </c>
      <c r="B561">
        <v>434</v>
      </c>
      <c r="C561" s="133">
        <f t="shared" si="16"/>
        <v>104913.89050336969</v>
      </c>
      <c r="D561">
        <f t="shared" si="17"/>
        <v>4553262.8478462445</v>
      </c>
    </row>
    <row r="562" spans="1:4" x14ac:dyDescent="0.2">
      <c r="A562" t="s">
        <v>87</v>
      </c>
      <c r="B562">
        <v>789</v>
      </c>
      <c r="C562" s="133">
        <f t="shared" si="16"/>
        <v>107114.16831343708</v>
      </c>
      <c r="D562">
        <f t="shared" si="17"/>
        <v>8451307.879930187</v>
      </c>
    </row>
    <row r="563" spans="1:4" x14ac:dyDescent="0.2">
      <c r="A563" t="s">
        <v>87</v>
      </c>
      <c r="B563">
        <v>844</v>
      </c>
      <c r="C563" s="133">
        <f t="shared" si="16"/>
        <v>109358.45167970583</v>
      </c>
      <c r="D563">
        <f t="shared" si="17"/>
        <v>9229853.3217671718</v>
      </c>
    </row>
    <row r="564" spans="1:4" x14ac:dyDescent="0.2">
      <c r="A564" t="s">
        <v>87</v>
      </c>
      <c r="B564">
        <v>891</v>
      </c>
      <c r="C564" s="133">
        <f t="shared" si="16"/>
        <v>111647.62071329996</v>
      </c>
      <c r="D564">
        <f t="shared" si="17"/>
        <v>9947803.0055550262</v>
      </c>
    </row>
    <row r="565" spans="1:4" x14ac:dyDescent="0.2">
      <c r="A565" t="s">
        <v>87</v>
      </c>
      <c r="B565">
        <v>46</v>
      </c>
      <c r="C565" s="133">
        <f t="shared" si="16"/>
        <v>113982.57312756595</v>
      </c>
      <c r="D565">
        <f t="shared" si="17"/>
        <v>524319.83638680342</v>
      </c>
    </row>
    <row r="566" spans="1:4" x14ac:dyDescent="0.2">
      <c r="A566" t="s">
        <v>87</v>
      </c>
      <c r="B566">
        <v>607</v>
      </c>
      <c r="C566" s="133">
        <f t="shared" si="16"/>
        <v>116364.22459011727</v>
      </c>
      <c r="D566">
        <f t="shared" si="17"/>
        <v>7063308.4326201193</v>
      </c>
    </row>
    <row r="567" spans="1:4" x14ac:dyDescent="0.2">
      <c r="A567" t="s">
        <v>87</v>
      </c>
      <c r="B567">
        <v>518</v>
      </c>
      <c r="C567" s="133">
        <f t="shared" si="16"/>
        <v>118793.50908191962</v>
      </c>
      <c r="D567">
        <f t="shared" si="17"/>
        <v>6153503.7704434367</v>
      </c>
    </row>
    <row r="568" spans="1:4" x14ac:dyDescent="0.2">
      <c r="A568" t="s">
        <v>87</v>
      </c>
      <c r="B568">
        <v>136</v>
      </c>
      <c r="C568" s="133">
        <f t="shared" si="16"/>
        <v>121271.37926355802</v>
      </c>
      <c r="D568">
        <f t="shared" si="17"/>
        <v>1649290.7579843891</v>
      </c>
    </row>
    <row r="569" spans="1:4" x14ac:dyDescent="0.2">
      <c r="A569" t="s">
        <v>87</v>
      </c>
      <c r="B569">
        <v>733</v>
      </c>
      <c r="C569" s="133">
        <f t="shared" si="16"/>
        <v>123798.80684882918</v>
      </c>
      <c r="D569">
        <f t="shared" si="17"/>
        <v>9074452.5420191791</v>
      </c>
    </row>
    <row r="570" spans="1:4" x14ac:dyDescent="0.2">
      <c r="A570" t="s">
        <v>87</v>
      </c>
      <c r="B570">
        <v>972</v>
      </c>
      <c r="C570" s="133">
        <f t="shared" si="16"/>
        <v>126376.78298580577</v>
      </c>
      <c r="D570">
        <f t="shared" si="17"/>
        <v>12283823.306220321</v>
      </c>
    </row>
    <row r="571" spans="1:4" x14ac:dyDescent="0.2">
      <c r="A571" t="s">
        <v>87</v>
      </c>
      <c r="B571">
        <v>773</v>
      </c>
      <c r="C571" s="133">
        <f t="shared" si="16"/>
        <v>129006.31864552188</v>
      </c>
      <c r="D571">
        <f t="shared" si="17"/>
        <v>9972188.4312988427</v>
      </c>
    </row>
    <row r="572" spans="1:4" x14ac:dyDescent="0.2">
      <c r="A572" t="s">
        <v>87</v>
      </c>
      <c r="B572">
        <v>982</v>
      </c>
      <c r="C572" s="133">
        <f t="shared" si="16"/>
        <v>131688.44501843234</v>
      </c>
      <c r="D572">
        <f t="shared" si="17"/>
        <v>12931805.300810056</v>
      </c>
    </row>
    <row r="573" spans="1:4" x14ac:dyDescent="0.2">
      <c r="A573" t="s">
        <v>87</v>
      </c>
      <c r="B573">
        <v>817</v>
      </c>
      <c r="C573" s="133">
        <f t="shared" si="16"/>
        <v>134424.21391880099</v>
      </c>
      <c r="D573">
        <f t="shared" si="17"/>
        <v>10982458.277166041</v>
      </c>
    </row>
    <row r="574" spans="1:4" x14ac:dyDescent="0.2">
      <c r="A574" t="s">
        <v>87</v>
      </c>
      <c r="B574">
        <v>997</v>
      </c>
      <c r="C574" s="133">
        <f t="shared" si="16"/>
        <v>137214.698197177</v>
      </c>
      <c r="D574">
        <f t="shared" si="17"/>
        <v>13680305.410258546</v>
      </c>
    </row>
    <row r="575" spans="1:4" x14ac:dyDescent="0.2">
      <c r="A575" t="s">
        <v>87</v>
      </c>
      <c r="B575">
        <v>305</v>
      </c>
      <c r="C575" s="133">
        <f t="shared" si="16"/>
        <v>140060.99216112055</v>
      </c>
      <c r="D575">
        <f t="shared" si="17"/>
        <v>4271860.2609141767</v>
      </c>
    </row>
    <row r="576" spans="1:4" x14ac:dyDescent="0.2">
      <c r="A576" t="s">
        <v>87</v>
      </c>
      <c r="B576">
        <v>552</v>
      </c>
      <c r="C576" s="133">
        <f t="shared" si="16"/>
        <v>142964.21200434296</v>
      </c>
      <c r="D576">
        <f t="shared" si="17"/>
        <v>7891624.5026397323</v>
      </c>
    </row>
    <row r="577" spans="1:4" x14ac:dyDescent="0.2">
      <c r="A577" t="s">
        <v>87</v>
      </c>
      <c r="B577">
        <v>285</v>
      </c>
      <c r="C577" s="133">
        <f t="shared" si="16"/>
        <v>145925.49624442981</v>
      </c>
      <c r="D577">
        <f t="shared" si="17"/>
        <v>4158876.6429662495</v>
      </c>
    </row>
    <row r="578" spans="1:4" x14ac:dyDescent="0.2">
      <c r="A578" t="s">
        <v>87</v>
      </c>
      <c r="B578">
        <v>198</v>
      </c>
      <c r="C578" s="133">
        <f t="shared" si="16"/>
        <v>148946.00616931843</v>
      </c>
      <c r="D578">
        <f t="shared" si="17"/>
        <v>2949130.9221525048</v>
      </c>
    </row>
    <row r="579" spans="1:4" x14ac:dyDescent="0.2">
      <c r="A579" t="s">
        <v>87</v>
      </c>
      <c r="B579">
        <v>631</v>
      </c>
      <c r="C579" s="133">
        <f t="shared" ref="C579:C642" si="18">IF(A579=A578,(C578+100)*1.02,10)</f>
        <v>152026.9262927048</v>
      </c>
      <c r="D579">
        <f t="shared" ref="D579:D642" si="19">B579*(C579*0.1)</f>
        <v>9592899.0490696728</v>
      </c>
    </row>
    <row r="580" spans="1:4" x14ac:dyDescent="0.2">
      <c r="A580" t="s">
        <v>87</v>
      </c>
      <c r="B580">
        <v>688</v>
      </c>
      <c r="C580" s="133">
        <f t="shared" si="18"/>
        <v>155169.46481855889</v>
      </c>
      <c r="D580">
        <f t="shared" si="19"/>
        <v>10675659.179516852</v>
      </c>
    </row>
    <row r="581" spans="1:4" x14ac:dyDescent="0.2">
      <c r="A581" t="s">
        <v>87</v>
      </c>
      <c r="B581">
        <v>359</v>
      </c>
      <c r="C581" s="133">
        <f t="shared" si="18"/>
        <v>158374.85411493006</v>
      </c>
      <c r="D581">
        <f t="shared" si="19"/>
        <v>5685657.2627259893</v>
      </c>
    </row>
    <row r="582" spans="1:4" x14ac:dyDescent="0.2">
      <c r="A582" t="s">
        <v>87</v>
      </c>
      <c r="B582">
        <v>806</v>
      </c>
      <c r="C582" s="133">
        <f t="shared" si="18"/>
        <v>161644.35119722865</v>
      </c>
      <c r="D582">
        <f t="shared" si="19"/>
        <v>13028534.70649663</v>
      </c>
    </row>
    <row r="583" spans="1:4" x14ac:dyDescent="0.2">
      <c r="A583" t="s">
        <v>87</v>
      </c>
      <c r="B583">
        <v>696</v>
      </c>
      <c r="C583" s="133">
        <f t="shared" si="18"/>
        <v>164979.23822117323</v>
      </c>
      <c r="D583">
        <f t="shared" si="19"/>
        <v>11482554.980193658</v>
      </c>
    </row>
    <row r="584" spans="1:4" x14ac:dyDescent="0.2">
      <c r="A584" t="s">
        <v>87</v>
      </c>
      <c r="B584">
        <v>859</v>
      </c>
      <c r="C584" s="133">
        <f t="shared" si="18"/>
        <v>168380.82298559669</v>
      </c>
      <c r="D584">
        <f t="shared" si="19"/>
        <v>14463912.694462758</v>
      </c>
    </row>
    <row r="585" spans="1:4" x14ac:dyDescent="0.2">
      <c r="A585" t="s">
        <v>87</v>
      </c>
      <c r="B585">
        <v>906</v>
      </c>
      <c r="C585" s="133">
        <f t="shared" si="18"/>
        <v>171850.43944530864</v>
      </c>
      <c r="D585">
        <f t="shared" si="19"/>
        <v>15569649.813744964</v>
      </c>
    </row>
    <row r="586" spans="1:4" x14ac:dyDescent="0.2">
      <c r="A586" t="s">
        <v>87</v>
      </c>
      <c r="B586">
        <v>25</v>
      </c>
      <c r="C586" s="133">
        <f t="shared" si="18"/>
        <v>175389.44823421483</v>
      </c>
      <c r="D586">
        <f t="shared" si="19"/>
        <v>438473.62058553711</v>
      </c>
    </row>
    <row r="587" spans="1:4" x14ac:dyDescent="0.2">
      <c r="A587" t="s">
        <v>87</v>
      </c>
      <c r="B587">
        <v>496</v>
      </c>
      <c r="C587" s="133">
        <f t="shared" si="18"/>
        <v>178999.23719889912</v>
      </c>
      <c r="D587">
        <f t="shared" si="19"/>
        <v>8878362.1650653966</v>
      </c>
    </row>
    <row r="588" spans="1:4" x14ac:dyDescent="0.2">
      <c r="A588" t="s">
        <v>87</v>
      </c>
      <c r="B588">
        <v>284</v>
      </c>
      <c r="C588" s="133">
        <f t="shared" si="18"/>
        <v>182681.22194287711</v>
      </c>
      <c r="D588">
        <f t="shared" si="19"/>
        <v>5188146.7031777101</v>
      </c>
    </row>
    <row r="589" spans="1:4" x14ac:dyDescent="0.2">
      <c r="A589" t="s">
        <v>87</v>
      </c>
      <c r="B589">
        <v>327</v>
      </c>
      <c r="C589" s="133">
        <f t="shared" si="18"/>
        <v>186436.84638173465</v>
      </c>
      <c r="D589">
        <f t="shared" si="19"/>
        <v>6096484.8766827229</v>
      </c>
    </row>
    <row r="590" spans="1:4" x14ac:dyDescent="0.2">
      <c r="A590" t="s">
        <v>87</v>
      </c>
      <c r="B590">
        <v>762</v>
      </c>
      <c r="C590" s="133">
        <f t="shared" si="18"/>
        <v>190267.58330936934</v>
      </c>
      <c r="D590">
        <f t="shared" si="19"/>
        <v>14498389.848173942</v>
      </c>
    </row>
    <row r="591" spans="1:4" x14ac:dyDescent="0.2">
      <c r="A591" t="s">
        <v>87</v>
      </c>
      <c r="B591">
        <v>106</v>
      </c>
      <c r="C591" s="133">
        <f t="shared" si="18"/>
        <v>194174.93497555674</v>
      </c>
      <c r="D591">
        <f t="shared" si="19"/>
        <v>2058254.3107409016</v>
      </c>
    </row>
    <row r="592" spans="1:4" x14ac:dyDescent="0.2">
      <c r="A592" t="s">
        <v>87</v>
      </c>
      <c r="B592">
        <v>723</v>
      </c>
      <c r="C592" s="133">
        <f t="shared" si="18"/>
        <v>198160.43367506788</v>
      </c>
      <c r="D592">
        <f t="shared" si="19"/>
        <v>14326999.354707411</v>
      </c>
    </row>
    <row r="593" spans="1:4" x14ac:dyDescent="0.2">
      <c r="A593" t="s">
        <v>87</v>
      </c>
      <c r="B593">
        <v>566</v>
      </c>
      <c r="C593" s="133">
        <f t="shared" si="18"/>
        <v>202225.64234856924</v>
      </c>
      <c r="D593">
        <f t="shared" si="19"/>
        <v>11445971.356929019</v>
      </c>
    </row>
    <row r="594" spans="1:4" x14ac:dyDescent="0.2">
      <c r="A594" t="s">
        <v>87</v>
      </c>
      <c r="B594">
        <v>981</v>
      </c>
      <c r="C594" s="133">
        <f t="shared" si="18"/>
        <v>206372.15519554063</v>
      </c>
      <c r="D594">
        <f t="shared" si="19"/>
        <v>20245108.424682539</v>
      </c>
    </row>
    <row r="595" spans="1:4" x14ac:dyDescent="0.2">
      <c r="A595" t="s">
        <v>87</v>
      </c>
      <c r="B595">
        <v>234</v>
      </c>
      <c r="C595" s="133">
        <f t="shared" si="18"/>
        <v>210601.59829945143</v>
      </c>
      <c r="D595">
        <f t="shared" si="19"/>
        <v>4928077.4002071638</v>
      </c>
    </row>
    <row r="596" spans="1:4" x14ac:dyDescent="0.2">
      <c r="A596" t="s">
        <v>87</v>
      </c>
      <c r="B596">
        <v>488</v>
      </c>
      <c r="C596" s="133">
        <f t="shared" si="18"/>
        <v>214915.63026544047</v>
      </c>
      <c r="D596">
        <f t="shared" si="19"/>
        <v>10487882.756953496</v>
      </c>
    </row>
    <row r="597" spans="1:4" x14ac:dyDescent="0.2">
      <c r="A597" t="s">
        <v>87</v>
      </c>
      <c r="B597">
        <v>95</v>
      </c>
      <c r="C597" s="133">
        <f t="shared" si="18"/>
        <v>219315.94287074928</v>
      </c>
      <c r="D597">
        <f t="shared" si="19"/>
        <v>2083501.4572721182</v>
      </c>
    </row>
    <row r="598" spans="1:4" x14ac:dyDescent="0.2">
      <c r="A598" t="s">
        <v>87</v>
      </c>
      <c r="B598">
        <v>807</v>
      </c>
      <c r="C598" s="133">
        <f t="shared" si="18"/>
        <v>223804.26172816427</v>
      </c>
      <c r="D598">
        <f t="shared" si="19"/>
        <v>18061003.921462856</v>
      </c>
    </row>
    <row r="599" spans="1:4" x14ac:dyDescent="0.2">
      <c r="A599" t="s">
        <v>87</v>
      </c>
      <c r="B599">
        <v>428</v>
      </c>
      <c r="C599" s="133">
        <f t="shared" si="18"/>
        <v>228382.34696272758</v>
      </c>
      <c r="D599">
        <f t="shared" si="19"/>
        <v>9774764.4500047415</v>
      </c>
    </row>
    <row r="600" spans="1:4" x14ac:dyDescent="0.2">
      <c r="A600" t="s">
        <v>87</v>
      </c>
      <c r="B600">
        <v>846</v>
      </c>
      <c r="C600" s="133">
        <f t="shared" si="18"/>
        <v>233051.99390198215</v>
      </c>
      <c r="D600">
        <f t="shared" si="19"/>
        <v>19716198.684107691</v>
      </c>
    </row>
    <row r="601" spans="1:4" x14ac:dyDescent="0.2">
      <c r="A601" t="s">
        <v>87</v>
      </c>
      <c r="B601">
        <v>677</v>
      </c>
      <c r="C601" s="133">
        <f t="shared" si="18"/>
        <v>237815.0337800218</v>
      </c>
      <c r="D601">
        <f t="shared" si="19"/>
        <v>16100077.786907475</v>
      </c>
    </row>
    <row r="602" spans="1:4" x14ac:dyDescent="0.2">
      <c r="A602" t="s">
        <v>87</v>
      </c>
      <c r="B602">
        <v>232</v>
      </c>
      <c r="C602" s="133">
        <f t="shared" si="18"/>
        <v>242673.33445562224</v>
      </c>
      <c r="D602">
        <f t="shared" si="19"/>
        <v>5630021.3593704365</v>
      </c>
    </row>
    <row r="603" spans="1:4" x14ac:dyDescent="0.2">
      <c r="A603" t="s">
        <v>87</v>
      </c>
      <c r="B603">
        <v>16</v>
      </c>
      <c r="C603" s="133">
        <f t="shared" si="18"/>
        <v>247628.80114473469</v>
      </c>
      <c r="D603">
        <f t="shared" si="19"/>
        <v>396206.08183157555</v>
      </c>
    </row>
    <row r="604" spans="1:4" x14ac:dyDescent="0.2">
      <c r="A604" t="s">
        <v>87</v>
      </c>
      <c r="B604">
        <v>408</v>
      </c>
      <c r="C604" s="133">
        <f t="shared" si="18"/>
        <v>252683.3771676294</v>
      </c>
      <c r="D604">
        <f t="shared" si="19"/>
        <v>10309481.788439279</v>
      </c>
    </row>
    <row r="605" spans="1:4" x14ac:dyDescent="0.2">
      <c r="A605" t="s">
        <v>87</v>
      </c>
      <c r="B605">
        <v>3</v>
      </c>
      <c r="C605" s="133">
        <f t="shared" si="18"/>
        <v>257839.04471098198</v>
      </c>
      <c r="D605">
        <f t="shared" si="19"/>
        <v>77351.713413294594</v>
      </c>
    </row>
    <row r="606" spans="1:4" x14ac:dyDescent="0.2">
      <c r="A606" t="s">
        <v>87</v>
      </c>
      <c r="B606">
        <v>575</v>
      </c>
      <c r="C606" s="133">
        <f t="shared" si="18"/>
        <v>263097.82560520165</v>
      </c>
      <c r="D606">
        <f t="shared" si="19"/>
        <v>15128124.972299095</v>
      </c>
    </row>
    <row r="607" spans="1:4" x14ac:dyDescent="0.2">
      <c r="A607" t="s">
        <v>87</v>
      </c>
      <c r="B607">
        <v>997</v>
      </c>
      <c r="C607" s="133">
        <f t="shared" si="18"/>
        <v>268461.78211730567</v>
      </c>
      <c r="D607">
        <f t="shared" si="19"/>
        <v>26765639.67709538</v>
      </c>
    </row>
    <row r="608" spans="1:4" x14ac:dyDescent="0.2">
      <c r="A608" t="s">
        <v>87</v>
      </c>
      <c r="B608">
        <v>464</v>
      </c>
      <c r="C608" s="133">
        <f t="shared" si="18"/>
        <v>273933.01775965182</v>
      </c>
      <c r="D608">
        <f t="shared" si="19"/>
        <v>12710492.024047846</v>
      </c>
    </row>
    <row r="609" spans="1:4" x14ac:dyDescent="0.2">
      <c r="A609" t="s">
        <v>87</v>
      </c>
      <c r="B609">
        <v>169</v>
      </c>
      <c r="C609" s="133">
        <f t="shared" si="18"/>
        <v>279513.67811484484</v>
      </c>
      <c r="D609">
        <f t="shared" si="19"/>
        <v>4723781.1601408776</v>
      </c>
    </row>
    <row r="610" spans="1:4" x14ac:dyDescent="0.2">
      <c r="A610" t="s">
        <v>87</v>
      </c>
      <c r="B610">
        <v>875</v>
      </c>
      <c r="C610" s="133">
        <f t="shared" si="18"/>
        <v>285205.95167714171</v>
      </c>
      <c r="D610">
        <f t="shared" si="19"/>
        <v>24955520.771749899</v>
      </c>
    </row>
    <row r="611" spans="1:4" x14ac:dyDescent="0.2">
      <c r="A611" t="s">
        <v>87</v>
      </c>
      <c r="B611">
        <v>15</v>
      </c>
      <c r="C611" s="133">
        <f t="shared" si="18"/>
        <v>291012.07071068452</v>
      </c>
      <c r="D611">
        <f t="shared" si="19"/>
        <v>436518.10606602678</v>
      </c>
    </row>
    <row r="612" spans="1:4" x14ac:dyDescent="0.2">
      <c r="A612" t="s">
        <v>87</v>
      </c>
      <c r="B612">
        <v>754</v>
      </c>
      <c r="C612" s="133">
        <f t="shared" si="18"/>
        <v>296934.31212489819</v>
      </c>
      <c r="D612">
        <f t="shared" si="19"/>
        <v>22388847.134217326</v>
      </c>
    </row>
    <row r="613" spans="1:4" x14ac:dyDescent="0.2">
      <c r="A613" t="s">
        <v>87</v>
      </c>
      <c r="B613">
        <v>820</v>
      </c>
      <c r="C613" s="133">
        <f t="shared" si="18"/>
        <v>302974.99836739618</v>
      </c>
      <c r="D613">
        <f t="shared" si="19"/>
        <v>24843949.866126485</v>
      </c>
    </row>
    <row r="614" spans="1:4" x14ac:dyDescent="0.2">
      <c r="A614" t="s">
        <v>87</v>
      </c>
      <c r="B614">
        <v>693</v>
      </c>
      <c r="C614" s="133">
        <f t="shared" si="18"/>
        <v>309136.49833474413</v>
      </c>
      <c r="D614">
        <f t="shared" si="19"/>
        <v>21423159.33459777</v>
      </c>
    </row>
    <row r="615" spans="1:4" x14ac:dyDescent="0.2">
      <c r="A615" t="s">
        <v>87</v>
      </c>
      <c r="B615">
        <v>822</v>
      </c>
      <c r="C615" s="133">
        <f t="shared" si="18"/>
        <v>315421.22830143903</v>
      </c>
      <c r="D615">
        <f t="shared" si="19"/>
        <v>25927624.96637829</v>
      </c>
    </row>
    <row r="616" spans="1:4" x14ac:dyDescent="0.2">
      <c r="A616" t="s">
        <v>87</v>
      </c>
      <c r="B616">
        <v>409</v>
      </c>
      <c r="C616" s="133">
        <f t="shared" si="18"/>
        <v>321831.65286746784</v>
      </c>
      <c r="D616">
        <f t="shared" si="19"/>
        <v>13162914.602279436</v>
      </c>
    </row>
    <row r="617" spans="1:4" x14ac:dyDescent="0.2">
      <c r="A617" t="s">
        <v>87</v>
      </c>
      <c r="B617">
        <v>49</v>
      </c>
      <c r="C617" s="133">
        <f t="shared" si="18"/>
        <v>328370.2859248172</v>
      </c>
      <c r="D617">
        <f t="shared" si="19"/>
        <v>1609014.4010316043</v>
      </c>
    </row>
    <row r="618" spans="1:4" x14ac:dyDescent="0.2">
      <c r="A618" t="s">
        <v>87</v>
      </c>
      <c r="B618">
        <v>380</v>
      </c>
      <c r="C618" s="133">
        <f t="shared" si="18"/>
        <v>335039.69164331356</v>
      </c>
      <c r="D618">
        <f t="shared" si="19"/>
        <v>12731508.282445915</v>
      </c>
    </row>
    <row r="619" spans="1:4" x14ac:dyDescent="0.2">
      <c r="A619" t="s">
        <v>87</v>
      </c>
      <c r="B619">
        <v>81</v>
      </c>
      <c r="C619" s="133">
        <f t="shared" si="18"/>
        <v>341842.48547617986</v>
      </c>
      <c r="D619">
        <f t="shared" si="19"/>
        <v>2768924.1323570567</v>
      </c>
    </row>
    <row r="620" spans="1:4" x14ac:dyDescent="0.2">
      <c r="A620" t="s">
        <v>87</v>
      </c>
      <c r="B620">
        <v>806</v>
      </c>
      <c r="C620" s="133">
        <f t="shared" si="18"/>
        <v>348781.33518570347</v>
      </c>
      <c r="D620">
        <f t="shared" si="19"/>
        <v>28111775.615967702</v>
      </c>
    </row>
    <row r="621" spans="1:4" x14ac:dyDescent="0.2">
      <c r="A621" t="s">
        <v>87</v>
      </c>
      <c r="B621">
        <v>189</v>
      </c>
      <c r="C621" s="133">
        <f t="shared" si="18"/>
        <v>355858.96188941755</v>
      </c>
      <c r="D621">
        <f t="shared" si="19"/>
        <v>6725734.3797099916</v>
      </c>
    </row>
    <row r="622" spans="1:4" x14ac:dyDescent="0.2">
      <c r="A622" t="s">
        <v>87</v>
      </c>
      <c r="B622">
        <v>488</v>
      </c>
      <c r="C622" s="133">
        <f t="shared" si="18"/>
        <v>363078.14112720592</v>
      </c>
      <c r="D622">
        <f t="shared" si="19"/>
        <v>17718213.287007652</v>
      </c>
    </row>
    <row r="623" spans="1:4" x14ac:dyDescent="0.2">
      <c r="A623" t="s">
        <v>87</v>
      </c>
      <c r="B623">
        <v>539</v>
      </c>
      <c r="C623" s="133">
        <f t="shared" si="18"/>
        <v>370441.70394975005</v>
      </c>
      <c r="D623">
        <f t="shared" si="19"/>
        <v>19966807.842891529</v>
      </c>
    </row>
    <row r="624" spans="1:4" x14ac:dyDescent="0.2">
      <c r="A624" t="s">
        <v>87</v>
      </c>
      <c r="B624">
        <v>958</v>
      </c>
      <c r="C624" s="133">
        <f t="shared" si="18"/>
        <v>377952.53802874504</v>
      </c>
      <c r="D624">
        <f t="shared" si="19"/>
        <v>36207853.143153772</v>
      </c>
    </row>
    <row r="625" spans="1:4" x14ac:dyDescent="0.2">
      <c r="A625" t="s">
        <v>87</v>
      </c>
      <c r="B625">
        <v>372</v>
      </c>
      <c r="C625" s="133">
        <f t="shared" si="18"/>
        <v>385613.58878931997</v>
      </c>
      <c r="D625">
        <f t="shared" si="19"/>
        <v>14344825.502962703</v>
      </c>
    </row>
    <row r="626" spans="1:4" x14ac:dyDescent="0.2">
      <c r="A626" t="s">
        <v>87</v>
      </c>
      <c r="B626">
        <v>511</v>
      </c>
      <c r="C626" s="133">
        <f t="shared" si="18"/>
        <v>393427.86056510638</v>
      </c>
      <c r="D626">
        <f t="shared" si="19"/>
        <v>20104163.674876936</v>
      </c>
    </row>
    <row r="627" spans="1:4" x14ac:dyDescent="0.2">
      <c r="A627" t="s">
        <v>88</v>
      </c>
      <c r="B627">
        <v>478</v>
      </c>
      <c r="C627" s="133">
        <f t="shared" si="18"/>
        <v>10</v>
      </c>
      <c r="D627">
        <f t="shared" si="19"/>
        <v>478</v>
      </c>
    </row>
    <row r="628" spans="1:4" x14ac:dyDescent="0.2">
      <c r="A628" t="s">
        <v>88</v>
      </c>
      <c r="B628">
        <v>802</v>
      </c>
      <c r="C628" s="133">
        <f t="shared" si="18"/>
        <v>112.2</v>
      </c>
      <c r="D628">
        <f t="shared" si="19"/>
        <v>8998.44</v>
      </c>
    </row>
    <row r="629" spans="1:4" x14ac:dyDescent="0.2">
      <c r="A629" t="s">
        <v>88</v>
      </c>
      <c r="B629">
        <v>171</v>
      </c>
      <c r="C629" s="133">
        <f t="shared" si="18"/>
        <v>216.44399999999999</v>
      </c>
      <c r="D629">
        <f t="shared" si="19"/>
        <v>3701.1924000000004</v>
      </c>
    </row>
    <row r="630" spans="1:4" x14ac:dyDescent="0.2">
      <c r="A630" t="s">
        <v>88</v>
      </c>
      <c r="B630">
        <v>197</v>
      </c>
      <c r="C630" s="133">
        <f t="shared" si="18"/>
        <v>322.77287999999999</v>
      </c>
      <c r="D630">
        <f t="shared" si="19"/>
        <v>6358.625736</v>
      </c>
    </row>
    <row r="631" spans="1:4" x14ac:dyDescent="0.2">
      <c r="A631" t="s">
        <v>88</v>
      </c>
      <c r="B631">
        <v>476</v>
      </c>
      <c r="C631" s="133">
        <f t="shared" si="18"/>
        <v>431.22833759999997</v>
      </c>
      <c r="D631">
        <f t="shared" si="19"/>
        <v>20526.46886976</v>
      </c>
    </row>
    <row r="632" spans="1:4" x14ac:dyDescent="0.2">
      <c r="A632" t="s">
        <v>88</v>
      </c>
      <c r="B632">
        <v>537</v>
      </c>
      <c r="C632" s="133">
        <f t="shared" si="18"/>
        <v>541.852904352</v>
      </c>
      <c r="D632">
        <f t="shared" si="19"/>
        <v>29097.500963702401</v>
      </c>
    </row>
    <row r="633" spans="1:4" x14ac:dyDescent="0.2">
      <c r="A633" t="s">
        <v>88</v>
      </c>
      <c r="B633">
        <v>685</v>
      </c>
      <c r="C633" s="133">
        <f t="shared" si="18"/>
        <v>654.68996243903996</v>
      </c>
      <c r="D633">
        <f t="shared" si="19"/>
        <v>44846.262427074238</v>
      </c>
    </row>
    <row r="634" spans="1:4" x14ac:dyDescent="0.2">
      <c r="A634" t="s">
        <v>88</v>
      </c>
      <c r="B634">
        <v>135</v>
      </c>
      <c r="C634" s="133">
        <f t="shared" si="18"/>
        <v>769.78376168782074</v>
      </c>
      <c r="D634">
        <f t="shared" si="19"/>
        <v>10392.080782785581</v>
      </c>
    </row>
    <row r="635" spans="1:4" x14ac:dyDescent="0.2">
      <c r="A635" t="s">
        <v>88</v>
      </c>
      <c r="B635">
        <v>800</v>
      </c>
      <c r="C635" s="133">
        <f t="shared" si="18"/>
        <v>887.17943692157712</v>
      </c>
      <c r="D635">
        <f t="shared" si="19"/>
        <v>70974.354953726172</v>
      </c>
    </row>
    <row r="636" spans="1:4" x14ac:dyDescent="0.2">
      <c r="A636" t="s">
        <v>88</v>
      </c>
      <c r="B636">
        <v>800</v>
      </c>
      <c r="C636" s="133">
        <f t="shared" si="18"/>
        <v>1006.9230256600086</v>
      </c>
      <c r="D636">
        <f t="shared" si="19"/>
        <v>80553.842052800697</v>
      </c>
    </row>
    <row r="637" spans="1:4" x14ac:dyDescent="0.2">
      <c r="A637" t="s">
        <v>88</v>
      </c>
      <c r="B637">
        <v>523</v>
      </c>
      <c r="C637" s="133">
        <f t="shared" si="18"/>
        <v>1129.0614861732088</v>
      </c>
      <c r="D637">
        <f t="shared" si="19"/>
        <v>59049.915726858817</v>
      </c>
    </row>
    <row r="638" spans="1:4" x14ac:dyDescent="0.2">
      <c r="A638" t="s">
        <v>88</v>
      </c>
      <c r="B638">
        <v>121</v>
      </c>
      <c r="C638" s="133">
        <f t="shared" si="18"/>
        <v>1253.6427158966731</v>
      </c>
      <c r="D638">
        <f t="shared" si="19"/>
        <v>15169.076862349744</v>
      </c>
    </row>
    <row r="639" spans="1:4" x14ac:dyDescent="0.2">
      <c r="A639" t="s">
        <v>88</v>
      </c>
      <c r="B639">
        <v>977</v>
      </c>
      <c r="C639" s="133">
        <f t="shared" si="18"/>
        <v>1380.7155702146065</v>
      </c>
      <c r="D639">
        <f t="shared" si="19"/>
        <v>134895.91120996705</v>
      </c>
    </row>
    <row r="640" spans="1:4" x14ac:dyDescent="0.2">
      <c r="A640" t="s">
        <v>88</v>
      </c>
      <c r="B640">
        <v>932</v>
      </c>
      <c r="C640" s="133">
        <f t="shared" si="18"/>
        <v>1510.3298816188988</v>
      </c>
      <c r="D640">
        <f t="shared" si="19"/>
        <v>140762.74496688135</v>
      </c>
    </row>
    <row r="641" spans="1:4" x14ac:dyDescent="0.2">
      <c r="A641" t="s">
        <v>88</v>
      </c>
      <c r="B641">
        <v>626</v>
      </c>
      <c r="C641" s="133">
        <f t="shared" si="18"/>
        <v>1642.5364792512767</v>
      </c>
      <c r="D641">
        <f t="shared" si="19"/>
        <v>102822.78360112992</v>
      </c>
    </row>
    <row r="642" spans="1:4" x14ac:dyDescent="0.2">
      <c r="A642" t="s">
        <v>88</v>
      </c>
      <c r="B642">
        <v>722</v>
      </c>
      <c r="C642" s="133">
        <f t="shared" si="18"/>
        <v>1777.3872088363023</v>
      </c>
      <c r="D642">
        <f t="shared" si="19"/>
        <v>128327.35647798103</v>
      </c>
    </row>
    <row r="643" spans="1:4" x14ac:dyDescent="0.2">
      <c r="A643" t="s">
        <v>88</v>
      </c>
      <c r="B643">
        <v>993</v>
      </c>
      <c r="C643" s="133">
        <f t="shared" ref="C643:C700" si="20">IF(A643=A642,(C642+100)*1.02,10)</f>
        <v>1914.9349530130285</v>
      </c>
      <c r="D643">
        <f t="shared" ref="D643:D700" si="21">B643*(C643*0.1)</f>
        <v>190153.04083419373</v>
      </c>
    </row>
    <row r="644" spans="1:4" x14ac:dyDescent="0.2">
      <c r="A644" t="s">
        <v>88</v>
      </c>
      <c r="B644">
        <v>46</v>
      </c>
      <c r="C644" s="133">
        <f t="shared" si="20"/>
        <v>2055.2336520732892</v>
      </c>
      <c r="D644">
        <f t="shared" si="21"/>
        <v>9454.0747995371312</v>
      </c>
    </row>
    <row r="645" spans="1:4" x14ac:dyDescent="0.2">
      <c r="A645" t="s">
        <v>88</v>
      </c>
      <c r="B645">
        <v>193</v>
      </c>
      <c r="C645" s="133">
        <f t="shared" si="20"/>
        <v>2198.3383251147552</v>
      </c>
      <c r="D645">
        <f t="shared" si="21"/>
        <v>42427.929674714775</v>
      </c>
    </row>
    <row r="646" spans="1:4" x14ac:dyDescent="0.2">
      <c r="A646" t="s">
        <v>88</v>
      </c>
      <c r="B646">
        <v>231</v>
      </c>
      <c r="C646" s="133">
        <f t="shared" si="20"/>
        <v>2344.3050916170505</v>
      </c>
      <c r="D646">
        <f t="shared" si="21"/>
        <v>54153.447616353871</v>
      </c>
    </row>
    <row r="647" spans="1:4" x14ac:dyDescent="0.2">
      <c r="A647" t="s">
        <v>88</v>
      </c>
      <c r="B647">
        <v>17</v>
      </c>
      <c r="C647" s="133">
        <f t="shared" si="20"/>
        <v>2493.1911934493914</v>
      </c>
      <c r="D647">
        <f t="shared" si="21"/>
        <v>4238.425028863966</v>
      </c>
    </row>
    <row r="648" spans="1:4" x14ac:dyDescent="0.2">
      <c r="A648" t="s">
        <v>88</v>
      </c>
      <c r="B648">
        <v>306</v>
      </c>
      <c r="C648" s="133">
        <f t="shared" si="20"/>
        <v>2645.0550173183792</v>
      </c>
      <c r="D648">
        <f t="shared" si="21"/>
        <v>80938.683529942398</v>
      </c>
    </row>
    <row r="649" spans="1:4" x14ac:dyDescent="0.2">
      <c r="A649" t="s">
        <v>88</v>
      </c>
      <c r="B649">
        <v>447</v>
      </c>
      <c r="C649" s="133">
        <f t="shared" si="20"/>
        <v>2799.9561176647467</v>
      </c>
      <c r="D649">
        <f t="shared" si="21"/>
        <v>125158.03845961418</v>
      </c>
    </row>
    <row r="650" spans="1:4" x14ac:dyDescent="0.2">
      <c r="A650" t="s">
        <v>88</v>
      </c>
      <c r="B650">
        <v>850</v>
      </c>
      <c r="C650" s="133">
        <f t="shared" si="20"/>
        <v>2957.9552400180419</v>
      </c>
      <c r="D650">
        <f t="shared" si="21"/>
        <v>251426.19540153357</v>
      </c>
    </row>
    <row r="651" spans="1:4" x14ac:dyDescent="0.2">
      <c r="A651" t="s">
        <v>88</v>
      </c>
      <c r="B651">
        <v>69</v>
      </c>
      <c r="C651" s="133">
        <f t="shared" si="20"/>
        <v>3119.114344818403</v>
      </c>
      <c r="D651">
        <f t="shared" si="21"/>
        <v>21521.888979246982</v>
      </c>
    </row>
    <row r="652" spans="1:4" x14ac:dyDescent="0.2">
      <c r="A652" t="s">
        <v>88</v>
      </c>
      <c r="B652">
        <v>413</v>
      </c>
      <c r="C652" s="133">
        <f t="shared" si="20"/>
        <v>3283.496631714771</v>
      </c>
      <c r="D652">
        <f t="shared" si="21"/>
        <v>135608.41088982005</v>
      </c>
    </row>
    <row r="653" spans="1:4" x14ac:dyDescent="0.2">
      <c r="A653" t="s">
        <v>88</v>
      </c>
      <c r="B653">
        <v>794</v>
      </c>
      <c r="C653" s="133">
        <f t="shared" si="20"/>
        <v>3451.1665643490664</v>
      </c>
      <c r="D653">
        <f t="shared" si="21"/>
        <v>274022.62520931585</v>
      </c>
    </row>
    <row r="654" spans="1:4" x14ac:dyDescent="0.2">
      <c r="A654" t="s">
        <v>88</v>
      </c>
      <c r="B654">
        <v>708</v>
      </c>
      <c r="C654" s="133">
        <f t="shared" si="20"/>
        <v>3622.1898956360478</v>
      </c>
      <c r="D654">
        <f t="shared" si="21"/>
        <v>256451.04461103221</v>
      </c>
    </row>
    <row r="655" spans="1:4" x14ac:dyDescent="0.2">
      <c r="A655" t="s">
        <v>88</v>
      </c>
      <c r="B655">
        <v>565</v>
      </c>
      <c r="C655" s="133">
        <f t="shared" si="20"/>
        <v>3796.6336935487689</v>
      </c>
      <c r="D655">
        <f t="shared" si="21"/>
        <v>214509.80368550547</v>
      </c>
    </row>
    <row r="656" spans="1:4" x14ac:dyDescent="0.2">
      <c r="A656" t="s">
        <v>88</v>
      </c>
      <c r="B656">
        <v>614</v>
      </c>
      <c r="C656" s="133">
        <f t="shared" si="20"/>
        <v>3974.5663674197444</v>
      </c>
      <c r="D656">
        <f t="shared" si="21"/>
        <v>244038.37495957233</v>
      </c>
    </row>
    <row r="657" spans="1:4" x14ac:dyDescent="0.2">
      <c r="A657" t="s">
        <v>88</v>
      </c>
      <c r="B657">
        <v>756</v>
      </c>
      <c r="C657" s="133">
        <f t="shared" si="20"/>
        <v>4156.0576947681393</v>
      </c>
      <c r="D657">
        <f t="shared" si="21"/>
        <v>314197.96172447136</v>
      </c>
    </row>
    <row r="658" spans="1:4" x14ac:dyDescent="0.2">
      <c r="A658" t="s">
        <v>88</v>
      </c>
      <c r="B658">
        <v>262</v>
      </c>
      <c r="C658" s="133">
        <f t="shared" si="20"/>
        <v>4341.1788486635023</v>
      </c>
      <c r="D658">
        <f t="shared" si="21"/>
        <v>113738.88583498377</v>
      </c>
    </row>
    <row r="659" spans="1:4" x14ac:dyDescent="0.2">
      <c r="A659" t="s">
        <v>88</v>
      </c>
      <c r="B659">
        <v>477</v>
      </c>
      <c r="C659" s="133">
        <f t="shared" si="20"/>
        <v>4530.0024256367724</v>
      </c>
      <c r="D659">
        <f t="shared" si="21"/>
        <v>216081.11570287406</v>
      </c>
    </row>
    <row r="660" spans="1:4" x14ac:dyDescent="0.2">
      <c r="A660" t="s">
        <v>88</v>
      </c>
      <c r="B660">
        <v>550</v>
      </c>
      <c r="C660" s="133">
        <f t="shared" si="20"/>
        <v>4722.6024741495075</v>
      </c>
      <c r="D660">
        <f t="shared" si="21"/>
        <v>259743.13607822292</v>
      </c>
    </row>
    <row r="661" spans="1:4" x14ac:dyDescent="0.2">
      <c r="A661" t="s">
        <v>88</v>
      </c>
      <c r="B661">
        <v>430</v>
      </c>
      <c r="C661" s="133">
        <f t="shared" si="20"/>
        <v>4919.0545236324979</v>
      </c>
      <c r="D661">
        <f t="shared" si="21"/>
        <v>211519.34451619742</v>
      </c>
    </row>
    <row r="662" spans="1:4" x14ac:dyDescent="0.2">
      <c r="A662" t="s">
        <v>88</v>
      </c>
      <c r="B662">
        <v>92</v>
      </c>
      <c r="C662" s="133">
        <f t="shared" si="20"/>
        <v>5119.4356141051476</v>
      </c>
      <c r="D662">
        <f t="shared" si="21"/>
        <v>47098.807649767361</v>
      </c>
    </row>
    <row r="663" spans="1:4" x14ac:dyDescent="0.2">
      <c r="A663" t="s">
        <v>88</v>
      </c>
      <c r="B663">
        <v>871</v>
      </c>
      <c r="C663" s="133">
        <f t="shared" si="20"/>
        <v>5323.8243263872509</v>
      </c>
      <c r="D663">
        <f t="shared" si="21"/>
        <v>463705.09882832959</v>
      </c>
    </row>
    <row r="664" spans="1:4" x14ac:dyDescent="0.2">
      <c r="A664" t="s">
        <v>88</v>
      </c>
      <c r="B664">
        <v>565</v>
      </c>
      <c r="C664" s="133">
        <f t="shared" si="20"/>
        <v>5532.3008129149957</v>
      </c>
      <c r="D664">
        <f t="shared" si="21"/>
        <v>312574.99592969724</v>
      </c>
    </row>
    <row r="665" spans="1:4" x14ac:dyDescent="0.2">
      <c r="A665" t="s">
        <v>88</v>
      </c>
      <c r="B665">
        <v>213</v>
      </c>
      <c r="C665" s="133">
        <f t="shared" si="20"/>
        <v>5744.9468291732956</v>
      </c>
      <c r="D665">
        <f t="shared" si="21"/>
        <v>122367.3674613912</v>
      </c>
    </row>
    <row r="666" spans="1:4" x14ac:dyDescent="0.2">
      <c r="A666" t="s">
        <v>88</v>
      </c>
      <c r="B666">
        <v>554</v>
      </c>
      <c r="C666" s="133">
        <f t="shared" si="20"/>
        <v>5961.8457657567615</v>
      </c>
      <c r="D666">
        <f t="shared" si="21"/>
        <v>330286.25542292459</v>
      </c>
    </row>
    <row r="667" spans="1:4" x14ac:dyDescent="0.2">
      <c r="A667" t="s">
        <v>88</v>
      </c>
      <c r="B667">
        <v>707</v>
      </c>
      <c r="C667" s="133">
        <f t="shared" si="20"/>
        <v>6183.0826810718972</v>
      </c>
      <c r="D667">
        <f t="shared" si="21"/>
        <v>437143.94555178314</v>
      </c>
    </row>
    <row r="668" spans="1:4" x14ac:dyDescent="0.2">
      <c r="A668" t="s">
        <v>88</v>
      </c>
      <c r="B668">
        <v>554</v>
      </c>
      <c r="C668" s="133">
        <f t="shared" si="20"/>
        <v>6408.7443346933351</v>
      </c>
      <c r="D668">
        <f t="shared" si="21"/>
        <v>355044.43614201079</v>
      </c>
    </row>
    <row r="669" spans="1:4" x14ac:dyDescent="0.2">
      <c r="A669" t="s">
        <v>88</v>
      </c>
      <c r="B669">
        <v>239</v>
      </c>
      <c r="C669" s="133">
        <f t="shared" si="20"/>
        <v>6638.919221387202</v>
      </c>
      <c r="D669">
        <f t="shared" si="21"/>
        <v>158670.16939115414</v>
      </c>
    </row>
    <row r="670" spans="1:4" x14ac:dyDescent="0.2">
      <c r="A670" t="s">
        <v>88</v>
      </c>
      <c r="B670">
        <v>485</v>
      </c>
      <c r="C670" s="133">
        <f t="shared" si="20"/>
        <v>6873.6976058149457</v>
      </c>
      <c r="D670">
        <f t="shared" si="21"/>
        <v>333374.33388202486</v>
      </c>
    </row>
    <row r="671" spans="1:4" x14ac:dyDescent="0.2">
      <c r="A671" t="s">
        <v>88</v>
      </c>
      <c r="B671">
        <v>851</v>
      </c>
      <c r="C671" s="133">
        <f t="shared" si="20"/>
        <v>7113.1715579312449</v>
      </c>
      <c r="D671">
        <f t="shared" si="21"/>
        <v>605330.89957994898</v>
      </c>
    </row>
    <row r="672" spans="1:4" x14ac:dyDescent="0.2">
      <c r="A672" t="s">
        <v>88</v>
      </c>
      <c r="B672">
        <v>226</v>
      </c>
      <c r="C672" s="133">
        <f t="shared" si="20"/>
        <v>7357.4349890898702</v>
      </c>
      <c r="D672">
        <f t="shared" si="21"/>
        <v>166278.03075343106</v>
      </c>
    </row>
    <row r="673" spans="1:4" x14ac:dyDescent="0.2">
      <c r="A673" t="s">
        <v>88</v>
      </c>
      <c r="B673">
        <v>746</v>
      </c>
      <c r="C673" s="133">
        <f t="shared" si="20"/>
        <v>7606.5836888716676</v>
      </c>
      <c r="D673">
        <f t="shared" si="21"/>
        <v>567451.1431898264</v>
      </c>
    </row>
    <row r="674" spans="1:4" x14ac:dyDescent="0.2">
      <c r="A674" t="s">
        <v>88</v>
      </c>
      <c r="B674">
        <v>253</v>
      </c>
      <c r="C674" s="133">
        <f t="shared" si="20"/>
        <v>7860.7153626491008</v>
      </c>
      <c r="D674">
        <f t="shared" si="21"/>
        <v>198876.09867502228</v>
      </c>
    </row>
    <row r="675" spans="1:4" x14ac:dyDescent="0.2">
      <c r="A675" t="s">
        <v>88</v>
      </c>
      <c r="B675">
        <v>910</v>
      </c>
      <c r="C675" s="133">
        <f t="shared" si="20"/>
        <v>8119.9296699020833</v>
      </c>
      <c r="D675">
        <f t="shared" si="21"/>
        <v>738913.59996108967</v>
      </c>
    </row>
    <row r="676" spans="1:4" x14ac:dyDescent="0.2">
      <c r="A676" t="s">
        <v>88</v>
      </c>
      <c r="B676">
        <v>348</v>
      </c>
      <c r="C676" s="133">
        <f t="shared" si="20"/>
        <v>8384.3282633001254</v>
      </c>
      <c r="D676">
        <f t="shared" si="21"/>
        <v>291774.62356284441</v>
      </c>
    </row>
    <row r="677" spans="1:4" x14ac:dyDescent="0.2">
      <c r="A677" t="s">
        <v>88</v>
      </c>
      <c r="B677">
        <v>336</v>
      </c>
      <c r="C677" s="133">
        <f t="shared" si="20"/>
        <v>8654.0148285661289</v>
      </c>
      <c r="D677">
        <f t="shared" si="21"/>
        <v>290774.89823982195</v>
      </c>
    </row>
    <row r="678" spans="1:4" x14ac:dyDescent="0.2">
      <c r="A678" t="s">
        <v>88</v>
      </c>
      <c r="B678">
        <v>17</v>
      </c>
      <c r="C678" s="133">
        <f t="shared" si="20"/>
        <v>8929.0951251374518</v>
      </c>
      <c r="D678">
        <f t="shared" si="21"/>
        <v>15179.461712733668</v>
      </c>
    </row>
    <row r="679" spans="1:4" x14ac:dyDescent="0.2">
      <c r="A679" t="s">
        <v>88</v>
      </c>
      <c r="B679">
        <v>705</v>
      </c>
      <c r="C679" s="133">
        <f t="shared" si="20"/>
        <v>9209.6770276402003</v>
      </c>
      <c r="D679">
        <f t="shared" si="21"/>
        <v>649282.23044863413</v>
      </c>
    </row>
    <row r="680" spans="1:4" x14ac:dyDescent="0.2">
      <c r="A680" t="s">
        <v>88</v>
      </c>
      <c r="B680">
        <v>252</v>
      </c>
      <c r="C680" s="133">
        <f t="shared" si="20"/>
        <v>9495.8705681930041</v>
      </c>
      <c r="D680">
        <f t="shared" si="21"/>
        <v>239295.93831846371</v>
      </c>
    </row>
    <row r="681" spans="1:4" x14ac:dyDescent="0.2">
      <c r="A681" t="s">
        <v>88</v>
      </c>
      <c r="B681">
        <v>259</v>
      </c>
      <c r="C681" s="133">
        <f t="shared" si="20"/>
        <v>9787.7879795568642</v>
      </c>
      <c r="D681">
        <f t="shared" si="21"/>
        <v>253503.70867052281</v>
      </c>
    </row>
    <row r="682" spans="1:4" x14ac:dyDescent="0.2">
      <c r="A682" t="s">
        <v>88</v>
      </c>
      <c r="B682">
        <v>782</v>
      </c>
      <c r="C682" s="133">
        <f t="shared" si="20"/>
        <v>10085.543739148001</v>
      </c>
      <c r="D682">
        <f t="shared" si="21"/>
        <v>788689.52040137374</v>
      </c>
    </row>
    <row r="683" spans="1:4" x14ac:dyDescent="0.2">
      <c r="A683" t="s">
        <v>88</v>
      </c>
      <c r="B683">
        <v>978</v>
      </c>
      <c r="C683" s="133">
        <f t="shared" si="20"/>
        <v>10389.254613930962</v>
      </c>
      <c r="D683">
        <f t="shared" si="21"/>
        <v>1016069.1012424481</v>
      </c>
    </row>
    <row r="684" spans="1:4" x14ac:dyDescent="0.2">
      <c r="A684" t="s">
        <v>88</v>
      </c>
      <c r="B684">
        <v>902</v>
      </c>
      <c r="C684" s="133">
        <f t="shared" si="20"/>
        <v>10699.039706209582</v>
      </c>
      <c r="D684">
        <f t="shared" si="21"/>
        <v>965053.38150010433</v>
      </c>
    </row>
    <row r="685" spans="1:4" x14ac:dyDescent="0.2">
      <c r="A685" t="s">
        <v>88</v>
      </c>
      <c r="B685">
        <v>430</v>
      </c>
      <c r="C685" s="133">
        <f t="shared" si="20"/>
        <v>11015.020500333774</v>
      </c>
      <c r="D685">
        <f t="shared" si="21"/>
        <v>473645.88151435228</v>
      </c>
    </row>
    <row r="686" spans="1:4" x14ac:dyDescent="0.2">
      <c r="A686" t="s">
        <v>88</v>
      </c>
      <c r="B686">
        <v>661</v>
      </c>
      <c r="C686" s="133">
        <f t="shared" si="20"/>
        <v>11337.32091034045</v>
      </c>
      <c r="D686">
        <f t="shared" si="21"/>
        <v>749396.91217350378</v>
      </c>
    </row>
    <row r="687" spans="1:4" x14ac:dyDescent="0.2">
      <c r="A687" t="s">
        <v>88</v>
      </c>
      <c r="B687">
        <v>304</v>
      </c>
      <c r="C687" s="133">
        <f t="shared" si="20"/>
        <v>11666.067328547259</v>
      </c>
      <c r="D687">
        <f t="shared" si="21"/>
        <v>354648.44678783667</v>
      </c>
    </row>
    <row r="688" spans="1:4" x14ac:dyDescent="0.2">
      <c r="A688" t="s">
        <v>88</v>
      </c>
      <c r="B688">
        <v>458</v>
      </c>
      <c r="C688" s="133">
        <f t="shared" si="20"/>
        <v>12001.388675118204</v>
      </c>
      <c r="D688">
        <f t="shared" si="21"/>
        <v>549663.60132041376</v>
      </c>
    </row>
    <row r="689" spans="1:4" x14ac:dyDescent="0.2">
      <c r="A689" t="s">
        <v>88</v>
      </c>
      <c r="B689">
        <v>672</v>
      </c>
      <c r="C689" s="133">
        <f t="shared" si="20"/>
        <v>12343.416448620568</v>
      </c>
      <c r="D689">
        <f t="shared" si="21"/>
        <v>829477.58534730226</v>
      </c>
    </row>
    <row r="690" spans="1:4" x14ac:dyDescent="0.2">
      <c r="A690" t="s">
        <v>88</v>
      </c>
      <c r="B690">
        <v>217</v>
      </c>
      <c r="C690" s="133">
        <f t="shared" si="20"/>
        <v>12692.28477759298</v>
      </c>
      <c r="D690">
        <f t="shared" si="21"/>
        <v>275422.57967376767</v>
      </c>
    </row>
    <row r="691" spans="1:4" x14ac:dyDescent="0.2">
      <c r="A691" t="s">
        <v>88</v>
      </c>
      <c r="B691">
        <v>998</v>
      </c>
      <c r="C691" s="133">
        <f t="shared" si="20"/>
        <v>13048.13047314484</v>
      </c>
      <c r="D691">
        <f t="shared" si="21"/>
        <v>1302203.4212198551</v>
      </c>
    </row>
    <row r="692" spans="1:4" x14ac:dyDescent="0.2">
      <c r="A692" t="s">
        <v>88</v>
      </c>
      <c r="B692">
        <v>732</v>
      </c>
      <c r="C692" s="133">
        <f t="shared" si="20"/>
        <v>13411.093082607737</v>
      </c>
      <c r="D692">
        <f t="shared" si="21"/>
        <v>981692.01364688645</v>
      </c>
    </row>
    <row r="693" spans="1:4" x14ac:dyDescent="0.2">
      <c r="A693" t="s">
        <v>88</v>
      </c>
      <c r="B693">
        <v>555</v>
      </c>
      <c r="C693" s="133">
        <f t="shared" si="20"/>
        <v>13781.314944259891</v>
      </c>
      <c r="D693">
        <f t="shared" si="21"/>
        <v>764862.9794064241</v>
      </c>
    </row>
    <row r="694" spans="1:4" x14ac:dyDescent="0.2">
      <c r="A694" t="s">
        <v>88</v>
      </c>
      <c r="B694">
        <v>623</v>
      </c>
      <c r="C694" s="133">
        <f t="shared" si="20"/>
        <v>14158.941243145089</v>
      </c>
      <c r="D694">
        <f t="shared" si="21"/>
        <v>882102.03944793914</v>
      </c>
    </row>
    <row r="695" spans="1:4" x14ac:dyDescent="0.2">
      <c r="A695" t="s">
        <v>88</v>
      </c>
      <c r="B695">
        <v>516</v>
      </c>
      <c r="C695" s="133">
        <f t="shared" si="20"/>
        <v>14544.120068007991</v>
      </c>
      <c r="D695">
        <f t="shared" si="21"/>
        <v>750476.59550921235</v>
      </c>
    </row>
    <row r="696" spans="1:4" x14ac:dyDescent="0.2">
      <c r="A696" t="s">
        <v>88</v>
      </c>
      <c r="B696">
        <v>895</v>
      </c>
      <c r="C696" s="133">
        <f t="shared" si="20"/>
        <v>14937.002469368152</v>
      </c>
      <c r="D696">
        <f t="shared" si="21"/>
        <v>1336861.7210084498</v>
      </c>
    </row>
    <row r="697" spans="1:4" x14ac:dyDescent="0.2">
      <c r="A697" t="s">
        <v>88</v>
      </c>
      <c r="B697">
        <v>183</v>
      </c>
      <c r="C697" s="133">
        <f t="shared" si="20"/>
        <v>15337.742518755515</v>
      </c>
      <c r="D697">
        <f t="shared" si="21"/>
        <v>280680.68809322594</v>
      </c>
    </row>
    <row r="698" spans="1:4" x14ac:dyDescent="0.2">
      <c r="A698" t="s">
        <v>88</v>
      </c>
      <c r="B698">
        <v>81</v>
      </c>
      <c r="C698" s="133">
        <f t="shared" si="20"/>
        <v>15746.497369130626</v>
      </c>
      <c r="D698">
        <f t="shared" si="21"/>
        <v>127546.62868995807</v>
      </c>
    </row>
    <row r="699" spans="1:4" x14ac:dyDescent="0.2">
      <c r="A699" t="s">
        <v>88</v>
      </c>
      <c r="B699">
        <v>972</v>
      </c>
      <c r="C699" s="133">
        <f t="shared" si="20"/>
        <v>16163.427316513238</v>
      </c>
      <c r="D699">
        <f t="shared" si="21"/>
        <v>1571085.1351650869</v>
      </c>
    </row>
    <row r="700" spans="1:4" x14ac:dyDescent="0.2">
      <c r="A700" t="s">
        <v>88</v>
      </c>
      <c r="B700">
        <v>378</v>
      </c>
      <c r="C700" s="133">
        <f t="shared" si="20"/>
        <v>16588.695862843502</v>
      </c>
      <c r="D700">
        <f t="shared" si="21"/>
        <v>627052.70361548441</v>
      </c>
    </row>
  </sheetData>
  <sortState xmlns:xlrd2="http://schemas.microsoft.com/office/spreadsheetml/2017/richdata2" ref="A2:B700">
    <sortCondition ref="A2:A7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65AD-93B3-46D8-A3BF-F3EA30C1EAC0}">
  <sheetPr codeName="Sheet2"/>
  <dimension ref="B1:J11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2:10" ht="16" thickBot="1" x14ac:dyDescent="0.25"/>
    <row r="2" spans="2:10" ht="25" thickTop="1" thickBot="1" x14ac:dyDescent="0.25">
      <c r="B2" s="75"/>
      <c r="C2" s="76"/>
      <c r="D2" s="76"/>
      <c r="E2" s="75"/>
      <c r="F2" s="76"/>
      <c r="G2" s="76"/>
      <c r="H2" s="75"/>
      <c r="I2" s="76"/>
      <c r="J2" s="81"/>
    </row>
    <row r="3" spans="2:10" ht="24" thickBot="1" x14ac:dyDescent="0.25">
      <c r="B3" s="77"/>
      <c r="C3" s="78"/>
      <c r="D3" s="78"/>
      <c r="E3" s="77"/>
      <c r="F3" s="78"/>
      <c r="G3" s="78"/>
      <c r="H3" s="77"/>
      <c r="I3" s="78"/>
      <c r="J3" s="82"/>
    </row>
    <row r="4" spans="2:10" ht="24" thickBot="1" x14ac:dyDescent="0.25">
      <c r="B4" s="77"/>
      <c r="C4" s="78"/>
      <c r="D4" s="78"/>
      <c r="E4" s="77"/>
      <c r="F4" s="78"/>
      <c r="G4" s="78"/>
      <c r="H4" s="77"/>
      <c r="I4" s="78"/>
      <c r="J4" s="82"/>
    </row>
    <row r="5" spans="2:10" ht="25" thickTop="1" thickBot="1" x14ac:dyDescent="0.25">
      <c r="B5" s="75"/>
      <c r="C5" s="76"/>
      <c r="D5" s="76"/>
      <c r="E5" s="75"/>
      <c r="F5" s="76"/>
      <c r="G5" s="76"/>
      <c r="H5" s="75"/>
      <c r="I5" s="76"/>
      <c r="J5" s="81"/>
    </row>
    <row r="6" spans="2:10" ht="24" thickBot="1" x14ac:dyDescent="0.25">
      <c r="B6" s="77"/>
      <c r="C6" s="78"/>
      <c r="D6" s="78"/>
      <c r="E6" s="77"/>
      <c r="F6" s="78"/>
      <c r="G6" s="78"/>
      <c r="H6" s="77"/>
      <c r="I6" s="78"/>
      <c r="J6" s="82"/>
    </row>
    <row r="7" spans="2:10" ht="24" thickBot="1" x14ac:dyDescent="0.25">
      <c r="B7" s="77"/>
      <c r="C7" s="78"/>
      <c r="D7" s="78"/>
      <c r="E7" s="77"/>
      <c r="F7" s="78"/>
      <c r="G7" s="78"/>
      <c r="H7" s="77"/>
      <c r="I7" s="78"/>
      <c r="J7" s="82"/>
    </row>
    <row r="8" spans="2:10" ht="25" thickTop="1" thickBot="1" x14ac:dyDescent="0.25">
      <c r="B8" s="75"/>
      <c r="C8" s="76"/>
      <c r="D8" s="76"/>
      <c r="E8" s="75"/>
      <c r="F8" s="76"/>
      <c r="G8" s="76"/>
      <c r="H8" s="75"/>
      <c r="I8" s="76"/>
      <c r="J8" s="81"/>
    </row>
    <row r="9" spans="2:10" ht="24" thickBot="1" x14ac:dyDescent="0.25">
      <c r="B9" s="77"/>
      <c r="C9" s="78"/>
      <c r="D9" s="78"/>
      <c r="E9" s="77"/>
      <c r="F9" s="78"/>
      <c r="G9" s="78"/>
      <c r="H9" s="77"/>
      <c r="I9" s="78"/>
      <c r="J9" s="82"/>
    </row>
    <row r="10" spans="2:10" ht="24" thickBot="1" x14ac:dyDescent="0.25">
      <c r="B10" s="79"/>
      <c r="C10" s="80"/>
      <c r="D10" s="80"/>
      <c r="E10" s="79"/>
      <c r="F10" s="80"/>
      <c r="G10" s="80"/>
      <c r="H10" s="79"/>
      <c r="I10" s="80"/>
      <c r="J10" s="83"/>
    </row>
    <row r="11" spans="2:10" ht="16" thickTop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A0DF-AC77-42A3-B3C5-E077525C08DF}">
  <dimension ref="B2:H25"/>
  <sheetViews>
    <sheetView workbookViewId="0">
      <selection activeCell="I13" sqref="I13"/>
    </sheetView>
  </sheetViews>
  <sheetFormatPr baseColWidth="10" defaultColWidth="8.83203125" defaultRowHeight="15" x14ac:dyDescent="0.2"/>
  <cols>
    <col min="2" max="2" width="13" customWidth="1"/>
    <col min="3" max="3" width="12.6640625" customWidth="1"/>
    <col min="4" max="4" width="15.83203125" customWidth="1"/>
    <col min="5" max="5" width="29" customWidth="1"/>
    <col min="6" max="6" width="9.1640625" customWidth="1"/>
  </cols>
  <sheetData>
    <row r="2" spans="2:8" ht="27" customHeight="1" thickBot="1" x14ac:dyDescent="0.25">
      <c r="B2" s="121" t="s">
        <v>50</v>
      </c>
      <c r="C2" s="121" t="s">
        <v>51</v>
      </c>
      <c r="D2" s="122" t="s">
        <v>52</v>
      </c>
      <c r="E2" s="123" t="s">
        <v>68</v>
      </c>
    </row>
    <row r="3" spans="2:8" ht="16" thickTop="1" x14ac:dyDescent="0.2">
      <c r="B3" t="s">
        <v>79</v>
      </c>
      <c r="C3" t="s">
        <v>80</v>
      </c>
      <c r="D3" s="14" t="s">
        <v>59</v>
      </c>
      <c r="E3" s="120" t="str">
        <f t="shared" ref="E3:E25" si="0">_xlfn.CONCAT(LEFT(B3),C3,"@",D3,".com")</f>
        <v>CAble@aol.com</v>
      </c>
      <c r="H3" t="s">
        <v>83</v>
      </c>
    </row>
    <row r="4" spans="2:8" x14ac:dyDescent="0.2">
      <c r="B4" t="s">
        <v>79</v>
      </c>
      <c r="C4" t="s">
        <v>80</v>
      </c>
      <c r="D4" s="14" t="s">
        <v>66</v>
      </c>
      <c r="E4" s="120" t="str">
        <f t="shared" si="0"/>
        <v>CAble@msn.com</v>
      </c>
      <c r="H4" t="s">
        <v>84</v>
      </c>
    </row>
    <row r="5" spans="2:8" x14ac:dyDescent="0.2">
      <c r="B5" t="s">
        <v>69</v>
      </c>
      <c r="C5" t="s">
        <v>70</v>
      </c>
      <c r="D5" s="14" t="s">
        <v>55</v>
      </c>
      <c r="E5" s="120" t="str">
        <f t="shared" si="0"/>
        <v>CTaratko@gmail.com</v>
      </c>
    </row>
    <row r="6" spans="2:8" x14ac:dyDescent="0.2">
      <c r="B6" t="s">
        <v>69</v>
      </c>
      <c r="C6" t="s">
        <v>70</v>
      </c>
      <c r="D6" s="14" t="s">
        <v>58</v>
      </c>
      <c r="E6" s="120" t="str">
        <f t="shared" si="0"/>
        <v>CTaratko@yahoo.com</v>
      </c>
    </row>
    <row r="7" spans="2:8" x14ac:dyDescent="0.2">
      <c r="B7" t="s">
        <v>64</v>
      </c>
      <c r="C7" t="s">
        <v>65</v>
      </c>
      <c r="D7" s="14" t="s">
        <v>58</v>
      </c>
      <c r="E7" s="120" t="str">
        <f t="shared" si="0"/>
        <v>FBattlepass@yahoo.com</v>
      </c>
    </row>
    <row r="8" spans="2:8" x14ac:dyDescent="0.2">
      <c r="B8" t="s">
        <v>64</v>
      </c>
      <c r="C8" t="s">
        <v>65</v>
      </c>
      <c r="D8" s="14" t="s">
        <v>58</v>
      </c>
      <c r="E8" s="120" t="str">
        <f t="shared" si="0"/>
        <v>FBattlepass@yahoo.com</v>
      </c>
    </row>
    <row r="9" spans="2:8" x14ac:dyDescent="0.2">
      <c r="B9" t="s">
        <v>64</v>
      </c>
      <c r="C9" t="s">
        <v>65</v>
      </c>
      <c r="D9" s="14" t="s">
        <v>60</v>
      </c>
      <c r="E9" s="120" t="str">
        <f t="shared" si="0"/>
        <v>FBattlepass@hotmail.com</v>
      </c>
    </row>
    <row r="10" spans="2:8" x14ac:dyDescent="0.2">
      <c r="B10" t="s">
        <v>62</v>
      </c>
      <c r="C10" t="s">
        <v>63</v>
      </c>
      <c r="D10" s="14" t="s">
        <v>58</v>
      </c>
      <c r="E10" s="120" t="str">
        <f t="shared" si="0"/>
        <v>JDaidone@yahoo.com</v>
      </c>
    </row>
    <row r="11" spans="2:8" x14ac:dyDescent="0.2">
      <c r="B11" t="s">
        <v>62</v>
      </c>
      <c r="C11" t="s">
        <v>63</v>
      </c>
      <c r="D11" s="14" t="s">
        <v>59</v>
      </c>
      <c r="E11" s="120" t="str">
        <f t="shared" si="0"/>
        <v>JDaidone@aol.com</v>
      </c>
    </row>
    <row r="12" spans="2:8" x14ac:dyDescent="0.2">
      <c r="B12" t="s">
        <v>62</v>
      </c>
      <c r="C12" t="s">
        <v>63</v>
      </c>
      <c r="D12" s="14" t="s">
        <v>59</v>
      </c>
      <c r="E12" s="120" t="str">
        <f t="shared" si="0"/>
        <v>JDaidone@aol.com</v>
      </c>
    </row>
    <row r="13" spans="2:8" x14ac:dyDescent="0.2">
      <c r="B13" t="s">
        <v>73</v>
      </c>
      <c r="C13" t="s">
        <v>74</v>
      </c>
      <c r="D13" s="14" t="s">
        <v>59</v>
      </c>
      <c r="E13" s="120" t="str">
        <f t="shared" si="0"/>
        <v>KWheeler@aol.com</v>
      </c>
    </row>
    <row r="14" spans="2:8" x14ac:dyDescent="0.2">
      <c r="B14" t="s">
        <v>73</v>
      </c>
      <c r="C14" t="s">
        <v>74</v>
      </c>
      <c r="D14" s="14" t="s">
        <v>59</v>
      </c>
      <c r="E14" s="120" t="str">
        <f t="shared" si="0"/>
        <v>KWheeler@aol.com</v>
      </c>
    </row>
    <row r="15" spans="2:8" x14ac:dyDescent="0.2">
      <c r="B15" t="s">
        <v>71</v>
      </c>
      <c r="C15" t="s">
        <v>72</v>
      </c>
      <c r="D15" s="14" t="s">
        <v>67</v>
      </c>
      <c r="E15" s="120" t="str">
        <f t="shared" si="0"/>
        <v>LBalls@hsbc.com</v>
      </c>
    </row>
    <row r="16" spans="2:8" x14ac:dyDescent="0.2">
      <c r="B16" t="s">
        <v>71</v>
      </c>
      <c r="C16" t="s">
        <v>72</v>
      </c>
      <c r="D16" s="14" t="s">
        <v>58</v>
      </c>
      <c r="E16" s="120" t="str">
        <f t="shared" si="0"/>
        <v>LBalls@yahoo.com</v>
      </c>
    </row>
    <row r="17" spans="2:5" x14ac:dyDescent="0.2">
      <c r="B17" t="s">
        <v>81</v>
      </c>
      <c r="C17" t="s">
        <v>82</v>
      </c>
      <c r="D17" s="14" t="s">
        <v>59</v>
      </c>
      <c r="E17" s="120" t="str">
        <f t="shared" si="0"/>
        <v>MHunt@aol.com</v>
      </c>
    </row>
    <row r="18" spans="2:5" x14ac:dyDescent="0.2">
      <c r="B18" t="s">
        <v>81</v>
      </c>
      <c r="C18" t="s">
        <v>82</v>
      </c>
      <c r="D18" s="14" t="s">
        <v>60</v>
      </c>
      <c r="E18" s="120" t="str">
        <f t="shared" si="0"/>
        <v>MHunt@hotmail.com</v>
      </c>
    </row>
    <row r="19" spans="2:5" x14ac:dyDescent="0.2">
      <c r="B19" t="s">
        <v>77</v>
      </c>
      <c r="C19" t="s">
        <v>78</v>
      </c>
      <c r="D19" s="14" t="s">
        <v>55</v>
      </c>
      <c r="E19" s="120" t="str">
        <f t="shared" si="0"/>
        <v>MCup@gmail.com</v>
      </c>
    </row>
    <row r="20" spans="2:5" x14ac:dyDescent="0.2">
      <c r="B20" t="s">
        <v>77</v>
      </c>
      <c r="C20" t="s">
        <v>78</v>
      </c>
      <c r="D20" s="14" t="s">
        <v>60</v>
      </c>
      <c r="E20" s="120" t="str">
        <f t="shared" si="0"/>
        <v>MCup@hotmail.com</v>
      </c>
    </row>
    <row r="21" spans="2:5" x14ac:dyDescent="0.2">
      <c r="B21" t="s">
        <v>75</v>
      </c>
      <c r="C21" t="s">
        <v>76</v>
      </c>
      <c r="D21" s="14" t="s">
        <v>55</v>
      </c>
      <c r="E21" s="120" t="str">
        <f t="shared" si="0"/>
        <v>PYan@gmail.com</v>
      </c>
    </row>
    <row r="22" spans="2:5" x14ac:dyDescent="0.2">
      <c r="B22" t="s">
        <v>75</v>
      </c>
      <c r="C22" t="s">
        <v>76</v>
      </c>
      <c r="D22" s="14" t="s">
        <v>60</v>
      </c>
      <c r="E22" s="120" t="str">
        <f t="shared" si="0"/>
        <v>PYan@hotmail.com</v>
      </c>
    </row>
    <row r="23" spans="2:5" x14ac:dyDescent="0.2">
      <c r="B23" t="s">
        <v>53</v>
      </c>
      <c r="C23" t="s">
        <v>54</v>
      </c>
      <c r="D23" s="14" t="s">
        <v>55</v>
      </c>
      <c r="E23" s="120" t="str">
        <f t="shared" si="0"/>
        <v>PMcgeddon@gmail.com</v>
      </c>
    </row>
    <row r="24" spans="2:5" x14ac:dyDescent="0.2">
      <c r="B24" t="s">
        <v>56</v>
      </c>
      <c r="C24" t="s">
        <v>57</v>
      </c>
      <c r="D24" s="14" t="s">
        <v>59</v>
      </c>
      <c r="E24" s="120" t="str">
        <f t="shared" si="0"/>
        <v>WSmith@aol.com</v>
      </c>
    </row>
    <row r="25" spans="2:5" x14ac:dyDescent="0.2">
      <c r="B25" t="s">
        <v>56</v>
      </c>
      <c r="C25" t="s">
        <v>61</v>
      </c>
      <c r="D25" s="14" t="s">
        <v>55</v>
      </c>
      <c r="E25" s="120" t="str">
        <f t="shared" si="0"/>
        <v>WTurner@gmail.com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d H e B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d H e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3 g V c S U n N H d Q E A A K k C A A A T A B w A R m 9 y b X V s Y X M v U 2 V j d G l v b j E u b S C i G A A o o B Q A A A A A A A A A A A A A A A A A A A A A A A A A A A C d U c t q w k A U 3 Q v + w y V S M E W T q B R K t Y s Q 0 Q q K A Y U u S g l j c m t C J z M y M / G B C N 3 3 J / o t / Z R + S S e N f S i 2 i 8 5 m h n v v O f f M O R J D l X A G k + J u t M u l c k n G R G A E F a P p N F u v L z 2 M U B A K P l + i U B v o Z 0 m E N G E o D b g G i q p c A n 0 m P B M h 6 s o t z i y f z L G a P z z O F D I l q 0 a s 1 E J e 2 f Z q t b L C a B F b I b H m f G n 7 g s 8 F S a X t D b p 2 d + z a O V b a Y z d w u 6 4 f 7 L c H + + 3 B 1 / b A 0 z K V R e R i b Z h m r R D R J Y o 4 W k M h Z u v s 7 v L K / b 5 b M T S G z f X f p p s F 5 u q n Z E b R m g r C 5 A M X q c d p l r K 8 K a s f V L X t 1 n h 7 e v Z R S M 4 k J A x 6 J E 3 o B m 5 4 J j H m N D J q o P Q 8 K F y r X Q 2 K 8 W O n T g 2 N 3 P 7 g H E Y Y J X V P u 9 t p t C 7 P 4 N j r I S 6 R Q r X n D 8 3 f O L 6 l w I C F P E X o X D i O p v K H B 5 C d W S 4 l 7 K Q R h 6 l / B i W z i D 9 m o C n t M C a U I s t z i Y j + f r 3 o / S v / A m r 9 R W v + k F r Q t t 8 B U E s B A i 0 A F A A C A A g A d H e B V / 2 J y o K k A A A A 9 w A A A B I A A A A A A A A A A A A A A A A A A A A A A E N v b m Z p Z y 9 Q Y W N r Y W d l L n h t b F B L A Q I t A B Q A A g A I A H R 3 g V c P y u m r p A A A A O k A A A A T A A A A A A A A A A A A A A A A A P A A A A B b Q 2 9 u d G V u d F 9 U e X B l c 1 0 u e G 1 s U E s B A i 0 A F A A C A A g A d H e B V x J S c 0 d 1 A Q A A q Q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U A A A A A A A D E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M w V D I w O j M z O j Q x L j M x N D g 5 M j l a I i A v P j x F b n R y e S B U e X B l P S J G a W x s Q 2 9 s d W 1 u V H l w Z X M i I F Z h b H V l P S J z Q m d Z R 0 J n P T 0 i I C 8 + P E V u d H J 5 I F R 5 c G U 9 I k Z p b G x D b 2 x 1 b W 5 O Y W 1 l c y I g V m F s d W U 9 I n N b J n F 1 b 3 Q 7 4 o C L U G V y c 2 9 u c y B p b i B G Y W 1 p b H k g S G 9 1 c 2 V o b 2 x k J n F 1 b 3 Q 7 L C Z x d W 9 0 O + K A i 1 B v d m V y d H k g R 3 V p Z G V s a W 5 l J n F 1 b 3 Q 7 L C Z x d W 9 0 O + K A i 0 1 B R 0 k q I E 1 l Z G k t Q 2 F s I F x 1 M D A z Y z E z O C U g R m V k Z X J h b C B Q b 3 Z l c n R 5 I E x l d m V s I C h G U E w p J n F 1 b 3 Q 7 L C Z x d W 9 0 O + K A i 0 1 B R 0 k g S G 9 1 c 2 V o b 2 x k I E l u Y 2 9 t Z S B c d T A w M 2 M 1 M D A l I E Z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C o E Z l Z G V y Y W w g U G 9 2 Z X J 0 e S B H d W l k Z W x p b m V z L 0 F 1 d G 9 S Z W 1 v d m V k Q 2 9 s d W 1 u c z E u e + K A i 1 B l c n N v b n M g a W 4 g R m F t a W x 5 I E h v d X N l a G 9 s Z C w w f S Z x d W 9 0 O y w m c X V v d D t T Z W N 0 a W 9 u M S 8 y M D I z w q B G Z W R l c m F s I F B v d m V y d H k g R 3 V p Z G V s a W 5 l c y 9 B d X R v U m V t b 3 Z l Z E N v b H V t b n M x L n v i g I t Q b 3 Z l c n R 5 I E d 1 a W R l b G l u Z S w x f S Z x d W 9 0 O y w m c X V v d D t T Z W N 0 a W 9 u M S 8 y M D I z w q B G Z W R l c m F s I F B v d m V y d H k g R 3 V p Z G V s a W 5 l c y 9 B d X R v U m V t b 3 Z l Z E N v b H V t b n M x L n v i g I t N Q U d J K i B N Z W R p L U N h b C B c d T A w M 2 M x M z g l I E Z l Z G V y Y W w g U G 9 2 Z X J 0 e S B M Z X Z l b C A o R l B M K S w y f S Z x d W 9 0 O y w m c X V v d D t T Z W N 0 a W 9 u M S 8 y M D I z w q B G Z W R l c m F s I F B v d m V y d H k g R 3 V p Z G V s a W 5 l c y 9 B d X R v U m V t b 3 Z l Z E N v b H V t b n M x L n v i g I t N Q U d J I E h v d X N l a G 9 s Z C B J b m N v b W U g X H U w M D N j N T A w J S B G U E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8 K g R m V k Z X J h b C B Q b 3 Z l c n R 5 I E d 1 a W R l b G l u Z X M v Q X V 0 b 1 J l b W 9 2 Z W R D b 2 x 1 b W 5 z M S 5 7 4 o C L U G V y c 2 9 u c y B p b i B G Y W 1 p b H k g S G 9 1 c 2 V o b 2 x k L D B 9 J n F 1 b 3 Q 7 L C Z x d W 9 0 O 1 N l Y 3 R p b 2 4 x L z I w M j P C o E Z l Z G V y Y W w g U G 9 2 Z X J 0 e S B H d W l k Z W x p b m V z L 0 F 1 d G 9 S Z W 1 v d m V k Q 2 9 s d W 1 u c z E u e + K A i 1 B v d m V y d H k g R 3 V p Z G V s a W 5 l L D F 9 J n F 1 b 3 Q 7 L C Z x d W 9 0 O 1 N l Y 3 R p b 2 4 x L z I w M j P C o E Z l Z G V y Y W w g U G 9 2 Z X J 0 e S B H d W l k Z W x p b m V z L 0 F 1 d G 9 S Z W 1 v d m V k Q 2 9 s d W 1 u c z E u e + K A i 0 1 B R 0 k q I E 1 l Z G k t Q 2 F s I F x 1 M D A z Y z E z O C U g R m V k Z X J h b C B Q b 3 Z l c n R 5 I E x l d m V s I C h G U E w p L D J 9 J n F 1 b 3 Q 7 L C Z x d W 9 0 O 1 N l Y 3 R p b 2 4 x L z I w M j P C o E Z l Z G V y Y W w g U G 9 2 Z X J 0 e S B H d W l k Z W x p b m V z L 0 F 1 d G 9 S Z W 1 v d m V k Q 2 9 s d W 1 u c z E u e + K A i 0 1 B R 0 k g S G 9 1 c 2 V o b 2 x k I E l u Y 2 9 t Z S B c d T A w M 2 M 1 M D A l I E Z Q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M y J U E w R m V k Z X J h b C U y M F B v d m V y d H k l M j B H d W l k Z W x p b m V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d H B z J T N B J T J G J T J G c 3 V k b 2 t 1 J T I w Y 2 9 t J T J G Y 2 h h b G x l b m d l c y U y R m R h a W x 5 L X N 1 Z G 9 r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T k 6 N D Q 6 M D Q u N z U 4 N z c x M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d W R v a 3 U g Y 2 9 t X F w v Y 2 h h b G x l b m d l c 1 x c L 2 R h a W x 5 L X N 1 Z G 9 r d S 9 B d X R v U m V t b 3 Z l Z E N v b H V t b n M x L n t D Y X B 0 a W 9 u L D B 9 J n F 1 b 3 Q 7 L C Z x d W 9 0 O 1 N l Y 3 R p b 2 4 x L 2 h 0 d H B z O l x c L 1 x c L 3 N 1 Z G 9 r d S B j b 2 1 c X C 9 j a G F s b G V u Z 2 V z X F w v Z G F p b H k t c 3 V k b 2 t 1 L 0 F 1 d G 9 S Z W 1 v d m V k Q 2 9 s d W 1 u c z E u e 1 N v d X J j Z S w x f S Z x d W 9 0 O y w m c X V v d D t T Z W N 0 a W 9 u M S 9 o d H R w c z p c X C 9 c X C 9 z d W R v a 3 U g Y 2 9 t X F w v Y 2 h h b G x l b m d l c 1 x c L 2 R h a W x 5 L X N 1 Z G 9 r d S 9 B d X R v U m V t b 3 Z l Z E N v b H V t b n M x L n t D b G F z c 0 5 h b W U s M n 0 m c X V v d D s s J n F 1 b 3 Q 7 U 2 V j d G l v b j E v a H R 0 c H M 6 X F w v X F w v c 3 V k b 2 t 1 I G N v b V x c L 2 N o Y W x s Z W 5 n Z X N c X C 9 k Y W l s e S 1 z d W R v a 3 U v Q X V 0 b 1 J l b W 9 2 Z W R D b 2 x 1 b W 5 z M S 5 7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H R 0 c H M 6 X F w v X F w v c 3 V k b 2 t 1 I G N v b V x c L 2 N o Y W x s Z W 5 n Z X N c X C 9 k Y W l s e S 1 z d W R v a 3 U v Q X V 0 b 1 J l b W 9 2 Z W R D b 2 x 1 b W 5 z M S 5 7 Q 2 F w d G l v b i w w f S Z x d W 9 0 O y w m c X V v d D t T Z W N 0 a W 9 u M S 9 o d H R w c z p c X C 9 c X C 9 z d W R v a 3 U g Y 2 9 t X F w v Y 2 h h b G x l b m d l c 1 x c L 2 R h a W x 5 L X N 1 Z G 9 r d S 9 B d X R v U m V t b 3 Z l Z E N v b H V t b n M x L n t T b 3 V y Y 2 U s M X 0 m c X V v d D s s J n F 1 b 3 Q 7 U 2 V j d G l v b j E v a H R 0 c H M 6 X F w v X F w v c 3 V k b 2 t 1 I G N v b V x c L 2 N o Y W x s Z W 5 n Z X N c X C 9 k Y W l s e S 1 z d W R v a 3 U v Q X V 0 b 1 J l b W 9 2 Z W R D b 2 x 1 b W 5 z M S 5 7 Q 2 x h c 3 N O Y W 1 l L D J 9 J n F 1 b 3 Q 7 L C Z x d W 9 0 O 1 N l Y 3 R p b 2 4 x L 2 h 0 d H B z O l x c L 1 x c L 3 N 1 Z G 9 r d S B j b 2 1 c X C 9 j a G F s b G V u Z 2 V z X F w v Z G F p b H k t c 3 V k b 2 t 1 L 0 F 1 d G 9 S Z W 1 v d m V k Q 2 9 s d W 1 u c z E u e 0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H R w c y U z Q S U y R i U y R n N 1 Z G 9 r d S U y M G N v b S U y R m N o Y W x s Z W 5 n Z X M l M k Z k Y W l s e S 1 z d W R v a 3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J 2 c u A o r t F u E 7 4 M 7 G 4 O J I A A A A A A g A A A A A A E G Y A A A A B A A A g A A A A u M s Z Y 4 5 0 8 2 F B N 2 D I T K I 7 l x F M H Z b s m / 0 6 s l l / Z b B V 6 O Y A A A A A D o A A A A A C A A A g A A A A c T / e s t O v a O 5 K B I z p v N O V H s H v A x A w h k w T W z q U H v q 5 + s 1 Q A A A A o 0 B L D M V u O Z z A 9 T B F O J Z G 9 b U z V w Z a M v l M r N k G E + P h 7 R D c S D L p s Q U h M U / p e O V r 9 X 6 r l V m / q l f / V A W r H X W C G K z d N 8 + a e w z 2 3 6 B h 8 Y l z h U L e o y 1 A A A A A u p G K a t M m X K r M k x E h k F V D f i 0 O x A Y f / q 4 w 2 p h Y s 8 s S A c 1 u W 1 r n 2 e i Z Z M J X / m L 0 P v t H G n 3 + R g V j I y j k g m f 7 y x + 5 k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1c165d-b1ee-4edd-8192-263770535ef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24CFC92CBDC46BE76754E80B4CCA4" ma:contentTypeVersion="7" ma:contentTypeDescription="Create a new document." ma:contentTypeScope="" ma:versionID="251d98e79387ab19b0621f0cc828bce6">
  <xsd:schema xmlns:xsd="http://www.w3.org/2001/XMLSchema" xmlns:xs="http://www.w3.org/2001/XMLSchema" xmlns:p="http://schemas.microsoft.com/office/2006/metadata/properties" xmlns:ns3="741c165d-b1ee-4edd-8192-263770535ef1" xmlns:ns4="52a57d40-9a0c-4a08-8e32-f418bdae68c0" targetNamespace="http://schemas.microsoft.com/office/2006/metadata/properties" ma:root="true" ma:fieldsID="7032f21ad25b96abdb939d951d188824" ns3:_="" ns4:_="">
    <xsd:import namespace="741c165d-b1ee-4edd-8192-263770535ef1"/>
    <xsd:import namespace="52a57d40-9a0c-4a08-8e32-f418bdae68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c165d-b1ee-4edd-8192-263770535e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57d40-9a0c-4a08-8e32-f418bdae68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022342-A860-4325-8692-D30B2E7F76B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05BDD3B-2B0B-49EE-887C-6778306A353F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741c165d-b1ee-4edd-8192-263770535ef1"/>
    <ds:schemaRef ds:uri="http://purl.org/dc/terms/"/>
    <ds:schemaRef ds:uri="52a57d40-9a0c-4a08-8e32-f418bdae68c0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01D4495-782B-47E5-B91A-E922ACC2654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1FF4CB-02AF-4A9C-98C5-94BE1EBE25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1c165d-b1ee-4edd-8192-263770535ef1"/>
    <ds:schemaRef ds:uri="52a57d40-9a0c-4a08-8e32-f418bdae68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Sudoku Test</vt:lpstr>
      <vt:lpstr>Sheet3</vt:lpstr>
      <vt:lpstr>Sheet1</vt:lpstr>
      <vt:lpstr>Sudoku Plugin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Taratko</dc:creator>
  <cp:lastModifiedBy>Christopher Taratko</cp:lastModifiedBy>
  <dcterms:created xsi:type="dcterms:W3CDTF">2023-11-30T20:31:57Z</dcterms:created>
  <dcterms:modified xsi:type="dcterms:W3CDTF">2024-03-19T17:32:34Z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0x01010021324CFC92CBDC46BE76754E80B4CCA4</vt:lpwstr>
  </property>
</Properties>
</file>