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DBS\New key families\Property Prices\XLSX\"/>
    </mc:Choice>
  </mc:AlternateContent>
  <bookViews>
    <workbookView xWindow="0" yWindow="0" windowWidth="28800" windowHeight="14070"/>
  </bookViews>
  <sheets>
    <sheet name="Content" sheetId="6" r:id="rId1"/>
    <sheet name="Summary Documentation" sheetId="1" r:id="rId2"/>
    <sheet name="Monthly Series" sheetId="2" r:id="rId3"/>
    <sheet name="Quarterly Series" sheetId="3" r:id="rId4"/>
    <sheet name="Half-yearly Series" sheetId="4" r:id="rId5"/>
    <sheet name="Annual Series" sheetId="5" r:id="rId6"/>
  </sheets>
  <definedNames>
    <definedName name="_xlnm._FilterDatabase" localSheetId="0" hidden="1">Content!$A$1</definedName>
  </definedNames>
  <calcPr calcId="162913"/>
</workbook>
</file>

<file path=xl/calcChain.xml><?xml version="1.0" encoding="utf-8"?>
<calcChain xmlns="http://schemas.openxmlformats.org/spreadsheetml/2006/main">
  <c r="A1" i="5" l="1"/>
  <c r="B264" i="1"/>
  <c r="B228" i="1"/>
  <c r="B192" i="1"/>
  <c r="B156" i="1"/>
  <c r="B120" i="1"/>
  <c r="B84" i="1"/>
  <c r="B48" i="1"/>
  <c r="B12" i="1"/>
  <c r="B149" i="1"/>
  <c r="B71" i="1"/>
  <c r="B64" i="1"/>
  <c r="B44" i="1"/>
  <c r="B199" i="1"/>
  <c r="B61" i="1"/>
  <c r="B281" i="1"/>
  <c r="B245" i="1"/>
  <c r="B209" i="1"/>
  <c r="B143" i="1"/>
  <c r="B77" i="1"/>
  <c r="B11" i="1"/>
  <c r="B74" i="1"/>
  <c r="B241" i="1"/>
  <c r="B133" i="1"/>
  <c r="A1" i="3"/>
  <c r="B262" i="1"/>
  <c r="B226" i="1"/>
  <c r="B190" i="1"/>
  <c r="B154" i="1"/>
  <c r="B118" i="1"/>
  <c r="B282" i="1"/>
  <c r="B246" i="1"/>
  <c r="B210" i="1"/>
  <c r="B174" i="1"/>
  <c r="B138" i="1"/>
  <c r="B102" i="1"/>
  <c r="B66" i="1"/>
  <c r="B30" i="1"/>
  <c r="B179" i="1"/>
  <c r="B119" i="1"/>
  <c r="B35" i="1"/>
  <c r="B10" i="1"/>
  <c r="B283" i="1"/>
  <c r="B109" i="1"/>
  <c r="A1" i="4"/>
  <c r="B263" i="1"/>
  <c r="B227" i="1"/>
  <c r="B185" i="1"/>
  <c r="B101" i="1"/>
  <c r="B41" i="1"/>
  <c r="B34" i="1"/>
  <c r="B2" i="1"/>
  <c r="B181" i="1"/>
  <c r="B73" i="1"/>
  <c r="B280" i="1"/>
  <c r="B244" i="1"/>
  <c r="B208" i="1"/>
  <c r="B172" i="1"/>
  <c r="B136" i="1"/>
  <c r="B100" i="1"/>
  <c r="B40" i="1"/>
  <c r="B289" i="1"/>
  <c r="B79" i="1"/>
  <c r="B279" i="1"/>
  <c r="B243" i="1"/>
  <c r="B207" i="1"/>
  <c r="B171" i="1"/>
  <c r="B135" i="1"/>
  <c r="B99" i="1"/>
  <c r="B63" i="1"/>
  <c r="B27" i="1"/>
  <c r="B290" i="1"/>
  <c r="B254" i="1"/>
  <c r="B218" i="1"/>
  <c r="B182" i="1"/>
  <c r="B146" i="1"/>
  <c r="B110" i="1"/>
  <c r="B295" i="1"/>
  <c r="B187" i="1"/>
  <c r="B31" i="1"/>
  <c r="B60" i="1"/>
  <c r="B17" i="1"/>
  <c r="B247" i="1"/>
  <c r="B293" i="1"/>
  <c r="B257" i="1"/>
  <c r="B221" i="1"/>
  <c r="B173" i="1"/>
  <c r="B89" i="1"/>
  <c r="B29" i="1"/>
  <c r="B16" i="1"/>
  <c r="B277" i="1"/>
  <c r="B157" i="1"/>
  <c r="B55" i="1"/>
  <c r="B274" i="1"/>
  <c r="B238" i="1"/>
  <c r="B202" i="1"/>
  <c r="B166" i="1"/>
  <c r="B130" i="1"/>
  <c r="B94" i="1"/>
  <c r="B22" i="1"/>
  <c r="B235" i="1"/>
  <c r="B49" i="1"/>
  <c r="B273" i="1"/>
  <c r="B237" i="1"/>
  <c r="B201" i="1"/>
  <c r="B165" i="1"/>
  <c r="B129" i="1"/>
  <c r="B93" i="1"/>
  <c r="B57" i="1"/>
  <c r="B21" i="1"/>
  <c r="B284" i="1"/>
  <c r="B248" i="1"/>
  <c r="B212" i="1"/>
  <c r="B176" i="1"/>
  <c r="B140" i="1"/>
  <c r="B104" i="1"/>
  <c r="B271" i="1"/>
  <c r="B163" i="1"/>
  <c r="B13" i="1"/>
  <c r="B270" i="1"/>
  <c r="B234" i="1"/>
  <c r="B198" i="1"/>
  <c r="B162" i="1"/>
  <c r="B126" i="1"/>
  <c r="B90" i="1"/>
  <c r="B54" i="1"/>
  <c r="B18" i="1"/>
  <c r="B155" i="1"/>
  <c r="B95" i="1"/>
  <c r="B5" i="1"/>
  <c r="B62" i="1"/>
  <c r="B223" i="1"/>
  <c r="B91" i="1"/>
  <c r="B287" i="1"/>
  <c r="B251" i="1"/>
  <c r="B215" i="1"/>
  <c r="B161" i="1"/>
  <c r="B83" i="1"/>
  <c r="B23" i="1"/>
  <c r="B4" i="1"/>
  <c r="B259" i="1"/>
  <c r="B151" i="1"/>
  <c r="B25" i="1"/>
  <c r="B268" i="1"/>
  <c r="B232" i="1"/>
  <c r="B196" i="1"/>
  <c r="B160" i="1"/>
  <c r="B124" i="1"/>
  <c r="B88" i="1"/>
  <c r="B193" i="1"/>
  <c r="B7" i="1"/>
  <c r="B231" i="1"/>
  <c r="B159" i="1"/>
  <c r="B87" i="1"/>
  <c r="B15" i="1"/>
  <c r="B242" i="1"/>
  <c r="B170" i="1"/>
  <c r="B276" i="1"/>
  <c r="B240" i="1"/>
  <c r="B204" i="1"/>
  <c r="B168" i="1"/>
  <c r="B132" i="1"/>
  <c r="B96" i="1"/>
  <c r="B24" i="1"/>
  <c r="B167" i="1"/>
  <c r="B107" i="1"/>
  <c r="B86" i="1"/>
  <c r="B103" i="1"/>
  <c r="B92" i="1"/>
  <c r="B267" i="1"/>
  <c r="B195" i="1"/>
  <c r="B123" i="1"/>
  <c r="B51" i="1"/>
  <c r="B278" i="1"/>
  <c r="B206" i="1"/>
  <c r="B134" i="1"/>
  <c r="B294" i="1"/>
  <c r="B186" i="1"/>
  <c r="B78" i="1"/>
  <c r="B137" i="1"/>
  <c r="B26" i="1"/>
  <c r="B275" i="1"/>
  <c r="B125" i="1"/>
  <c r="B50" i="1"/>
  <c r="B292" i="1"/>
  <c r="B184" i="1"/>
  <c r="B82" i="1"/>
  <c r="B175" i="1"/>
  <c r="B261" i="1"/>
  <c r="B189" i="1"/>
  <c r="B20" i="1"/>
  <c r="B288" i="1"/>
  <c r="B180" i="1"/>
  <c r="B72" i="1"/>
  <c r="B131" i="1"/>
  <c r="B14" i="1"/>
  <c r="B269" i="1"/>
  <c r="B113" i="1"/>
  <c r="B32" i="1"/>
  <c r="B286" i="1"/>
  <c r="B178" i="1"/>
  <c r="B70" i="1"/>
  <c r="B145" i="1"/>
  <c r="B255" i="1"/>
  <c r="B183" i="1"/>
  <c r="B111" i="1"/>
  <c r="B39" i="1"/>
  <c r="B266" i="1"/>
  <c r="B194" i="1"/>
  <c r="B122" i="1"/>
  <c r="B265" i="1"/>
  <c r="B67" i="1"/>
  <c r="B258" i="1"/>
  <c r="B150" i="1"/>
  <c r="B42" i="1"/>
  <c r="B53" i="1"/>
  <c r="B169" i="1"/>
  <c r="B239" i="1"/>
  <c r="B65" i="1"/>
  <c r="B217" i="1"/>
  <c r="B256" i="1"/>
  <c r="B148" i="1"/>
  <c r="B58" i="1"/>
  <c r="B121" i="1"/>
  <c r="B249" i="1"/>
  <c r="B177" i="1"/>
  <c r="B105" i="1"/>
  <c r="B33" i="1"/>
  <c r="B260" i="1"/>
  <c r="B188" i="1"/>
  <c r="B116" i="1"/>
  <c r="B253" i="1"/>
  <c r="B43" i="1"/>
  <c r="B197" i="1"/>
  <c r="B52" i="1"/>
  <c r="B214" i="1"/>
  <c r="B8" i="1"/>
  <c r="B69" i="1"/>
  <c r="B224" i="1"/>
  <c r="B56" i="1"/>
  <c r="B117" i="1"/>
  <c r="B128" i="1"/>
  <c r="B252" i="1"/>
  <c r="B144" i="1"/>
  <c r="B36" i="1"/>
  <c r="B47" i="1"/>
  <c r="B139" i="1"/>
  <c r="B233" i="1"/>
  <c r="B59" i="1"/>
  <c r="B205" i="1"/>
  <c r="B250" i="1"/>
  <c r="B142" i="1"/>
  <c r="B68" i="1"/>
  <c r="A1" i="2"/>
  <c r="B225" i="1"/>
  <c r="B153" i="1"/>
  <c r="B81" i="1"/>
  <c r="B9" i="1"/>
  <c r="B236" i="1"/>
  <c r="B164" i="1"/>
  <c r="B98" i="1"/>
  <c r="B229" i="1"/>
  <c r="B222" i="1"/>
  <c r="B114" i="1"/>
  <c r="B6" i="1"/>
  <c r="B46" i="1"/>
  <c r="B37" i="1"/>
  <c r="B203" i="1"/>
  <c r="B76" i="1"/>
  <c r="B115" i="1"/>
  <c r="B220" i="1"/>
  <c r="B112" i="1"/>
  <c r="B38" i="1"/>
  <c r="B291" i="1"/>
  <c r="B219" i="1"/>
  <c r="B147" i="1"/>
  <c r="B75" i="1"/>
  <c r="B3" i="1"/>
  <c r="B230" i="1"/>
  <c r="B158" i="1"/>
  <c r="B80" i="1"/>
  <c r="B211" i="1"/>
  <c r="B216" i="1"/>
  <c r="B108" i="1"/>
  <c r="B28" i="1"/>
  <c r="B191" i="1"/>
  <c r="B97" i="1"/>
  <c r="B106" i="1"/>
  <c r="B285" i="1"/>
  <c r="B141" i="1"/>
  <c r="B152" i="1"/>
  <c r="B45" i="1"/>
  <c r="B200" i="1"/>
  <c r="B19" i="1"/>
  <c r="B213" i="1"/>
  <c r="B296" i="1"/>
  <c r="B127" i="1"/>
  <c r="B272" i="1"/>
  <c r="B85" i="1"/>
</calcChain>
</file>

<file path=xl/sharedStrings.xml><?xml version="1.0" encoding="utf-8"?>
<sst xmlns="http://schemas.openxmlformats.org/spreadsheetml/2006/main" count="9279" uniqueCount="1770">
  <si>
    <t>Data set</t>
  </si>
  <si>
    <t>Code</t>
  </si>
  <si>
    <t>Frequency</t>
  </si>
  <si>
    <t>Country</t>
  </si>
  <si>
    <t>Covered area</t>
  </si>
  <si>
    <t>Real estate type</t>
  </si>
  <si>
    <t>Real estate vintage</t>
  </si>
  <si>
    <t>Compiling agency</t>
  </si>
  <si>
    <t>Priced unit</t>
  </si>
  <si>
    <t>Seasonal adjustment</t>
  </si>
  <si>
    <t>Availability</t>
  </si>
  <si>
    <t>Breaks</t>
  </si>
  <si>
    <t>Collection indicator</t>
  </si>
  <si>
    <t>Collection explanation detail</t>
  </si>
  <si>
    <t>Coverage</t>
  </si>
  <si>
    <t>Data compilation</t>
  </si>
  <si>
    <t>no code label for decimals</t>
  </si>
  <si>
    <t>Dissemination format - publications</t>
  </si>
  <si>
    <t>Documentation date</t>
  </si>
  <si>
    <t>Documentation on methodology</t>
  </si>
  <si>
    <t>National language title</t>
  </si>
  <si>
    <t>Series title</t>
  </si>
  <si>
    <t>Title complement</t>
  </si>
  <si>
    <t>Unit multiplier</t>
  </si>
  <si>
    <t>Unit</t>
  </si>
  <si>
    <t>Unit of measure detail</t>
  </si>
  <si>
    <t>BIS_PP</t>
  </si>
  <si>
    <t>A:BE:0:L:1:1:1:0</t>
  </si>
  <si>
    <t>Annual</t>
  </si>
  <si>
    <t>Belgium</t>
  </si>
  <si>
    <t>Whole country</t>
  </si>
  <si>
    <t>Land for residential</t>
  </si>
  <si>
    <t>Existing</t>
  </si>
  <si>
    <t>National Statistical Office</t>
  </si>
  <si>
    <t>Per square meter</t>
  </si>
  <si>
    <t>Non Seasonally adjusted</t>
  </si>
  <si>
    <t>All users</t>
  </si>
  <si>
    <t>-</t>
  </si>
  <si>
    <t>OVER THE WHOLE PERIOD</t>
  </si>
  <si>
    <t>COVERS EXISTING LAND FOR RESIDENTIAL CONSTRUCTIONS</t>
  </si>
  <si>
    <t>NSO DEFINITION OF BUILDING PLOTS: THEY ARE INDICATED BY DIFFERENT NAMES: A BUILDING SITE, PARCEL OF LAND, LAND FOR VILLA, NUMBERED PARCEL IN A PARCELLING, LAND WITH BUILDING TO BE DEMOLISHED. THE MENTION QUOTITY IN FIELD INDICATES USUALLY THE SALE OF AN APARTMENT TO BE BUILD AND WILL BE CODED AS APARTMENT</t>
  </si>
  <si>
    <t>FPS ECONOMY - DGSEI (FEDERAL PUBLIC SERVICE, DIRECTORATE-GENERAL STATISTICS AND ECONOMIC INFORMATION)/SPF ECONOMIE -DGSIE (SERVICE PUBLIC FEDERAL ECONOMIE, DIRECTION GENERALE STATISTIQUE ET INFORMATION ECONOMIQUE), HTTP://STATBEL.FGOV.BE/FR/MODULES/PUBLICATIONS/STATISTIQUES/ECONOMIE/VENTES_DE_BIENS_IMMOBILIERS.JSP</t>
  </si>
  <si>
    <t>12/10/2016</t>
  </si>
  <si>
    <t>TERRAINS A BATIR</t>
  </si>
  <si>
    <t>LAND PRICES, RESIDENTIAL, LAND FOR CONSTRUCTION, PER SQ.M,A-ALL NSA</t>
  </si>
  <si>
    <t>Units</t>
  </si>
  <si>
    <t>Index, 1975 = 100</t>
  </si>
  <si>
    <t>PRICE PER SQUARE METER</t>
  </si>
  <si>
    <t>A:DE:0:1:0:0:6:0</t>
  </si>
  <si>
    <t>Germany</t>
  </si>
  <si>
    <t>All types of dwellings</t>
  </si>
  <si>
    <t>All</t>
  </si>
  <si>
    <t>Central bank</t>
  </si>
  <si>
    <t>Pure price</t>
  </si>
  <si>
    <t>1975-1989: "Annual figures of bulwiengesa AG: 50 West German cities incl. West Berlin Owner-occupied apartments and terraced houses (first-time occupancy)" ; 1990-1994: "Annual figures of bulwiengesa AG: 100 West German cities incl. West Berlin Owner-occupied apartments and terraced houses (all)" ; 1995-2005: "Annual figures of bulwiengesa AG: 125 cities Owner-occupied apartments and terraced houses (all)"  from 2006 on:  "Annual figures of vdpResearch GmbH: Germany Index of owner occupied housing"</t>
  </si>
  <si>
    <t>owner occupied housing</t>
  </si>
  <si>
    <t>Bundesbank long series</t>
  </si>
  <si>
    <t>Bundesbank calculations based on data provided by bulwiengesa AG until 2005 and on data provided by vdpResearch GmbH from 2006 on. http://www.bundesbank.de/Navigation/EN/Statistics/Time_series_databases/Financial_stability/financial_stability_list_node.html?listId=www_fsb_hous_prc</t>
  </si>
  <si>
    <t>07/02/2019</t>
  </si>
  <si>
    <t>method of typical cases http://www.bundesbank.de/Redaktion/EN/Downloads/Statistics/Enterprises_Households/Prices/report_on_the_methodology_of_house_price_indices.pdf?__blob=publicationFile</t>
  </si>
  <si>
    <t xml:space="preserve">Residential property price index Deutsche Bundesbank / Long term time series residential property prices, alternating types of buildings / Germany, alternating regional composition / Unadjusted figure </t>
  </si>
  <si>
    <t>RESID. PROPERTY PRICES, ALL DWELLINGS (BUNDESBANK CALC.), PURE PRICE</t>
  </si>
  <si>
    <t>Index, 2010 = 100</t>
  </si>
  <si>
    <t>A:DE:0:1:0:0:7:0</t>
  </si>
  <si>
    <t>Pure prices</t>
  </si>
  <si>
    <t xml:space="preserve"> Terraced housing, owner-occupied apartments and single-family detached homes</t>
  </si>
  <si>
    <t>Terraced housing, owner-occupied apartments and single-family detached homes (all); transaction-based property and regional weighting. / Germany: Administrative districts / Unadjusted figure</t>
  </si>
  <si>
    <t>Bundesbank calculations based on data provided by bulwiengesa AG. http://www.bundesbank.de/Navigation/EN/Statistics/Time_series_databases/Financial_stability/financial_stability_list_node.html?listId=www_fsb_hous_prc</t>
  </si>
  <si>
    <t>21/04/2016</t>
  </si>
  <si>
    <t xml:space="preserve">Wohnimmobilienpreisindex Deutsche Bundesbank </t>
  </si>
  <si>
    <t>RESIDENTIAL PROPERTY PRICES, ALL DWELLINGS, PURE PRICE</t>
  </si>
  <si>
    <t>Index, 2011 = 100</t>
  </si>
  <si>
    <t>A:DE:4:1:0:0:6:0</t>
  </si>
  <si>
    <t>Big cities</t>
  </si>
  <si>
    <t>Terraced housing, owner-occupied apartments and single-family detached homes (all); transaction-based property and regional weighting. / 7 large cities - Bundesbank calculation / Unadjusted figure</t>
  </si>
  <si>
    <t xml:space="preserve">Wohnimmobilienpreisindex Deutsche Bundesbank  </t>
  </si>
  <si>
    <t>RESIDENTIAL PROPERTY PRICES, ALL DWELLINGS  (7 CITIES), PURE PRICE</t>
  </si>
  <si>
    <t>A:DE:6:1:0:0:6:0</t>
  </si>
  <si>
    <t>Big &amp; medium cities</t>
  </si>
  <si>
    <t>Terraced housing, owner-occupied apartments and single-family detached homes (all); transaction-based property and regional weighting. / 127 cities / Unadjusted figure</t>
  </si>
  <si>
    <t>RESIDENTIAL PROPERTY PRICES, ALL DWELLINGS (127 CITIES), PURE PRICE</t>
  </si>
  <si>
    <t>A:DE:6:1:2:0:6:0</t>
  </si>
  <si>
    <t>New</t>
  </si>
  <si>
    <t>owner occupied apartments and terraced houses</t>
  </si>
  <si>
    <t>01/05/2016</t>
  </si>
  <si>
    <t xml:space="preserve">Residential property price index Deutsche Bundesbank / Terraced housing and owner-occupied apartments (first-time occupancy); transaction-based property and regional weighting. / 127 cities / Unadjusted figure </t>
  </si>
  <si>
    <t>RESID.PROP. PRICES, NEW.FLATS&amp;TERRACED HOUSES (127 CITIES),PURE PRICE</t>
  </si>
  <si>
    <t>A:DE:6:4:1:0:6:0</t>
  </si>
  <si>
    <t>Single-family houses - terraced</t>
  </si>
  <si>
    <t>Terraced houses</t>
  </si>
  <si>
    <t xml:space="preserve">Residential property price index Deutsche Bundesbank / Re-occupied terraced housing; transaction-based property and regional weighting / 127 cities / Unadjusted figure </t>
  </si>
  <si>
    <t>RESIDENT.PROP.PRICES,EXISTING TERRACED HOUSES (127 CITIES),PURE PRICE</t>
  </si>
  <si>
    <t>A:DE:6:4:2:0:6:0</t>
  </si>
  <si>
    <t xml:space="preserve">Residential property price index Deutsche Bundesbank / New terraced housing; transaction-based property and regional weighting / 127 cities / Unadjusted figure </t>
  </si>
  <si>
    <t>RESIDENTIAL PROPERTY PRICES,NEW TERRACED HOUSES(127 CITIES),PURE PRICE</t>
  </si>
  <si>
    <t>A:DE:6:8:1:0:6:0</t>
  </si>
  <si>
    <t>Flats</t>
  </si>
  <si>
    <t>owner occupied apartments</t>
  </si>
  <si>
    <t>Residential property price index Deutsche Bundesbank / Re-occupied owner-occupied apartments; transaction-based property and regional weighting / 127 cities / Unadjusted figure</t>
  </si>
  <si>
    <t>RESIDENTIAL PROPERTY PRICES, EXISTING.FLATS (127 CITIES),PURE PRICE</t>
  </si>
  <si>
    <t>A:DE:6:8:2:0:6:0</t>
  </si>
  <si>
    <t xml:space="preserve">Residential property price index Deutsche Bundesbank / New owner-occupied apartments; transaction-based property and regional weighting / 127 cities / Unadjusted figure </t>
  </si>
  <si>
    <t>RESIDENTIAL PROPERTY PRICES, NEW.FLATS (127 CITIES),PURE PRICE</t>
  </si>
  <si>
    <t>A:KR:0:K:0:3:1:0</t>
  </si>
  <si>
    <t>Korea</t>
  </si>
  <si>
    <t>Land for all purposes</t>
  </si>
  <si>
    <t>General Government</t>
  </si>
  <si>
    <t>Residential and non residential land</t>
  </si>
  <si>
    <t>http://www.r-one.co.kr/rone/resis/statistics/statisticsViewer.do</t>
  </si>
  <si>
    <t>06/01/2015</t>
  </si>
  <si>
    <t>Land Price Statistics, Total</t>
  </si>
  <si>
    <t>LAND PRICES, TOTAL, ANNUAL</t>
  </si>
  <si>
    <t>A:LU:0:1:0:1:0:0</t>
  </si>
  <si>
    <t>Luxembourg</t>
  </si>
  <si>
    <t>Per dwelling</t>
  </si>
  <si>
    <t>COVERS NEW AND EXISTING DWELLINGS (SINGLE-FAMILY HOUSES, APARTMENTS AND APARTMENT BUILDINGS), BUILT BEFORE AND AFTER 1944</t>
  </si>
  <si>
    <t>CALCULATION BASED ON A LASPEYRES PRICE INDEX WITH AGGREGATION WEIGHTS BASED ON NUMBER OF TRANSACTIONS IN DIFFERENT DWELLING CATEGORIES</t>
  </si>
  <si>
    <t>CENTRAL BANK OF LUXEMBOURG, UNPUBLISHED; ORIGINAL DATA: STATEC (INSTITUT NATIONAL DE LA  STATISTIQUE ET DES ETUDES ECONOMIQUES DU GRAND-DUCHE DU LUXEMBOURG), LAST PUBLICATION IN STATEC BULLETIN NO 6 IN 2004, HTTP://WWW.STATISTIQUES.PUBLIC.LU/CATALOGUE-PUBLICATIONS/BULLETIN-STATEC/2004/PDF-BULLETIN-6-2004.PDF</t>
  </si>
  <si>
    <t>30/06/2011</t>
  </si>
  <si>
    <t>INDICE DES PRIX DES IMMEUBLES RESIDENTIELS</t>
  </si>
  <si>
    <t>RESIDENTIAL PROPERTY PRICES, ALL DWELLINGS, Y-ALL NSA</t>
  </si>
  <si>
    <t>Index, 1995 = 100</t>
  </si>
  <si>
    <t>PRICE PER DWELLING</t>
  </si>
  <si>
    <t>A:LU:0:N:0:1:5:0</t>
  </si>
  <si>
    <t>Mixed (residential and non-residential) properties</t>
  </si>
  <si>
    <t>Per property</t>
  </si>
  <si>
    <t>COVERS NEW AND EXISTING PROPERTIES (SEMI-RESIDENTIAL, COMMERCIAL, INDUSTRIAL AND OTHER BUILDINGS), BUILT BEFORE AND AFTER 1944</t>
  </si>
  <si>
    <t>INDICE DES PRIX DES IMMEUBLES NON-RESIDENTIELS ET SEMI-RESIDENTIELS</t>
  </si>
  <si>
    <t>MIXED (NON-RESID.&amp; SEMI-RESID.)PROPERTY PR.,ALL PROPERTIES,Y-ALL NSA</t>
  </si>
  <si>
    <t>PRICE PER PROPERTY</t>
  </si>
  <si>
    <t>A:NO:0:1:0:0:0:0</t>
  </si>
  <si>
    <t>Norway</t>
  </si>
  <si>
    <t>http://www.norges-bank.no/pages/74649/p1c9.htm</t>
  </si>
  <si>
    <t>26/03/2013</t>
  </si>
  <si>
    <t>Eitrheim, . and S. Erlandsen (2004). "House price indices for Norway 1819-2003", 349-376</t>
  </si>
  <si>
    <t>RESID. PROP. PRICES, ALL DWELLINGS, PER DWELL.,  Y-ALL NSA</t>
  </si>
  <si>
    <t>Index, 1912 = 100</t>
  </si>
  <si>
    <t>A:NO:0:1:0:0:1:0</t>
  </si>
  <si>
    <t>04/11/2014</t>
  </si>
  <si>
    <t>Pris per m2 for gjennomsnittsboligen p ca 100 m2.</t>
  </si>
  <si>
    <t>RESIDENTIAL PROP. PRICES, ALL DWELLINGS, PER SQ. M., Y-ALL NSA</t>
  </si>
  <si>
    <t>Thousands</t>
  </si>
  <si>
    <t>Norwegian krone</t>
  </si>
  <si>
    <t>A:NO:2:1:0:0:0:0</t>
  </si>
  <si>
    <t>Capital city</t>
  </si>
  <si>
    <t>RESID. PROP. PRICES,  ALL DWELL. (OSLO),  Y-ALL NSA</t>
  </si>
  <si>
    <t>A:NO:2:1:0:0:1:0</t>
  </si>
  <si>
    <t>20/03/2013</t>
  </si>
  <si>
    <t>RESID. PROP. PRICES, ALL DWELL.(OSLO), PER SQ. METER, Y-ALL NSA</t>
  </si>
  <si>
    <t>A:PL:0:2:0:1:1:0</t>
  </si>
  <si>
    <t>Poland</t>
  </si>
  <si>
    <t>Single-family houses</t>
  </si>
  <si>
    <t>COVERS NEW AND EXISTING BUILDING OBJECTS, WHERE AT LEAST HALF OF THE TOTAL USABLE AREA IS USED FOR RESIDENTIAL PURPOSES</t>
  </si>
  <si>
    <t>SERIES ON PRICES OF RESIDENTIAL BUILDINGS (VSJA01, -11, -71) ARE NOT VERY REPRESENTATIVE, AS THE MARKET OF RESIDENTIAL BUILDINGS IS STILL QUITE NARROW. IN 2005 THERE WERE ONLY 2 209 REPORTED TRANSACTIONS FOR RESIDENTIAL BUILDINGS VERSUS  70 757 REPORTED TRANSACTIONS FOR RESIDENTIAL PREMISES (VSJA04, -14, -74). FOR NEW INVESTMENT THE PRICE BASED ON NOTARY ACTS CAN INCLUDE A LAG UP TO 2 YEARS (DIFFERENCE BETWEEN CURRENT MARKET PRICE IN THE MOMENT OF SIGNING THE ACT AND TRANSACTION PRICE IN THE ACT).</t>
  </si>
  <si>
    <t>CENTRAL STATISTICAL OFFICE, REAL ESTATE SALE/PURCHASE TRANSACTIONS, AVERAGE TRANSACTION PRICES OF RESIDENTIAL BUILDINGS. HTTP://WWW.STAT.GOV.PL/CPS/RDE/XBCR/GUS/PUBL_PBS_TRANSAKCJE_KUPNA_SPRZEDAZY_NIERUCH_2008.PDF</t>
  </si>
  <si>
    <t>31/08/2010</t>
  </si>
  <si>
    <t>CENTRAL STATISTICAL OFFICE, REAL ESTATE SALE/PURCHASE TRANSACTIONS. HTTP://WWW.STAT.GOV.PL/CPS/RDE/XBCR/GUS/PUBL_PBS_TRANSAKCJE_KUPNA_SPRZEDAZY_NIERUCH_2008.PDF</t>
  </si>
  <si>
    <t>AVERAGE TRANSACTION PRICES OF RESIDENTIAL BUILDINGS, TOTAL</t>
  </si>
  <si>
    <t>RESIDENTIAL PROPERTY PRICES, ALL HOUSES, PER SQ.M.,Y-ALL NSA</t>
  </si>
  <si>
    <t>Zloty</t>
  </si>
  <si>
    <t>A:PL:0:8:0:1:1:0</t>
  </si>
  <si>
    <t xml:space="preserve"> </t>
  </si>
  <si>
    <t>COVERS NEW AND EXISTING INDEPENDENT RESIDENTIAL APARTMENT OR THE PREMISES OF OTHER DEDICATION. SET OF ROOMS SEPARATED WITH THE DURABLE WALLS WITHIN THE BUILDING DEDICATED TO THE PERMANENT PURPOSES TOGETHER WITH THE AUXILIARY ROOMS DEDICATED TO OTHER THAN RESIDENTIAL PURPOSES. ALL ABOVE REQUIREMENTS SHOULD BE DETERMINED BY THE HEAD OF THE COUNTY IN THE FORM OF A STATEMENT IN ACCORDANCE WITH THE ARTICLE 2 SECTION 2 OF THE ACT OF JUNE 24, 1994 ON THE OWNERSHIP OF THE PREMISES (OFFICIAL JOURNAL OF 2000)</t>
  </si>
  <si>
    <t>CENTRAL STATISTICAL OFFICE, REAL ESTATE SALE/PURCHASE TRANSACTIONS, AVERAGE TRANSACTION PRICES OF RESIDENTIAL PREMISES. HTTP://WWW.STAT.GOV.PL/CPS/RDE/XBCR/GUS/PUBL_PBS_TRANSAKCJE_KUPNA_SPRZEDAZY_NIERUCH_2008.PDF</t>
  </si>
  <si>
    <t>26/07/2010</t>
  </si>
  <si>
    <t>AVERAGE TRANSACTION PRICES OF RESIDENTIAL PREMISES, TOTAL</t>
  </si>
  <si>
    <t>RESIDENTIAL PROPERTY PRICES, ALL FLATS, PER SQUARE METER, Y-ALL NSA</t>
  </si>
  <si>
    <t>A:PL:9:2:0:1:1:0</t>
  </si>
  <si>
    <t>Urban areas</t>
  </si>
  <si>
    <t>AVERAGE TRANSACTION PRICES OF RESIDENTIAL BUILDINGS, URBAN AREAS</t>
  </si>
  <si>
    <t>RESIDENTIAL PROPERTY PRICES, ALL HOUSES(URBAN AR.),PER SQ.M,Y-ALL NSA</t>
  </si>
  <si>
    <t>A:PL:9:8:0:1:1:0</t>
  </si>
  <si>
    <t>AVERAGE TRANSACTION PRICES OF RESIDENTIAL PREMISES, URBAN AREAS</t>
  </si>
  <si>
    <t>RESIDENTIAL PROPERTY PRICES, ALL FLATS(URBAN AREAS),PER SQ.M,Y-ALL NSA</t>
  </si>
  <si>
    <t>A:PL:A:2:0:1:1:0</t>
  </si>
  <si>
    <t>Rural area</t>
  </si>
  <si>
    <t>AVERAGE TRANSACTION PRICES OF RESIDENTIAL BUILDINGS, NON-URBAN AREAS</t>
  </si>
  <si>
    <t>RESIDENTIAL PROPERTY PR., ALL HOUSES(N-URBAN AR.),PER SQ.M,Y-ALL NSA</t>
  </si>
  <si>
    <t>A:PL:A:8:0:1:1:0</t>
  </si>
  <si>
    <t>AVERAGE TRANSACTION PRICES OF RESIDENTIAL PREMISES, NON-URBAN AREAS</t>
  </si>
  <si>
    <t>RESIDENTIAL PROPERTY PRICES, ALL FLATS(N-URBAN AR.),PER SQ.M,Y-ALL NSA</t>
  </si>
  <si>
    <t>H:RS:0:1:2:1:1:0</t>
  </si>
  <si>
    <t>Half-yearly</t>
  </si>
  <si>
    <t>Serbia</t>
  </si>
  <si>
    <t>Break in series 2010 was due to the application of the new territorial classification, Statistical codes of municipalities and cities within NSTJ. There were no other changes.</t>
  </si>
  <si>
    <t>ALL TYPES OF NEWLY CONSTRUCTED DWELLINGS</t>
  </si>
  <si>
    <t>Questionnaire filled by all physical persons and legal entities that sold dwellings of new construction.</t>
  </si>
  <si>
    <t>Statistical Office of the Republic of Serbia: http://webrzs.stat.gov.rs/WebSite/public/ReportView.aspx</t>
  </si>
  <si>
    <t>20/01/2017</t>
  </si>
  <si>
    <t>http://webrzs.stat.gov.rs/WebSite/userFiles/file/Gradjevinarstvo/SMET/SMET012040E(1).pdf</t>
  </si>
  <si>
    <t>RESID.PROP. PRICES,NEW DWELL.IN THE WHOLE COUNTRY,PER SQUARE M., NSA</t>
  </si>
  <si>
    <t>Serbian Dinar</t>
  </si>
  <si>
    <t>H:RS:2:1:2:1:1:0</t>
  </si>
  <si>
    <t>ALL TYPES OF NEWLY CONSTRUCTED DWELLINGS IN BELGRADE</t>
  </si>
  <si>
    <t>29/12/2016</t>
  </si>
  <si>
    <t>RESID.PROPERTY PRICES,NEW DWELLINGS IN BELGRADE,PER SQUARE METER., NSA</t>
  </si>
  <si>
    <t>M:AE:2:1:0:2:1:0</t>
  </si>
  <si>
    <t>Monthly</t>
  </si>
  <si>
    <t>United Arab Emirates</t>
  </si>
  <si>
    <t>Private sector</t>
  </si>
  <si>
    <t>Moving average of the corresponding and the previous two months</t>
  </si>
  <si>
    <t>New and exisiting apartments and villas</t>
  </si>
  <si>
    <t>Offer prices</t>
  </si>
  <si>
    <t>REIDIN</t>
  </si>
  <si>
    <t>10/11/2015</t>
  </si>
  <si>
    <t>RESID.PROPERTY PRICES,ALL DWELL. IN ABU DHABI,PER SQUARE M.,Q-ALL NSA</t>
  </si>
  <si>
    <t>AED/square meter</t>
  </si>
  <si>
    <t>M:AE:4:1:0:2:1:0</t>
  </si>
  <si>
    <t>Based on Offer and Transaction Prices</t>
  </si>
  <si>
    <t>RESID. PROPERTY PRICES,ALL DWELLINGS IN DUBAI,PER SQUARE M.,Q-ALL NSA</t>
  </si>
  <si>
    <t>M:BR:9:1:0:0:0:0</t>
  </si>
  <si>
    <t>Brazil</t>
  </si>
  <si>
    <t>From June 2017: based on improved methodology and broader geographical coverage (The new coverage is back-calculated till 2014.)</t>
  </si>
  <si>
    <t>Collateralised dwellings, 11 metropolitan areas (until 2013) and 13 metropolitan areas (2014 onwards).</t>
  </si>
  <si>
    <t>Measures the long term trend. It uses individual loan collateral appraisal data to construct series of median house values by metropolitan area. These median house appraisals series are filtered using a HP filter and the variations are weight-averaged to construct a chain index. The index weights the covered geographic regions by the number of households.</t>
  </si>
  <si>
    <t>BANCO CENTRAL DO BRASIL; BIS ESTIMATION FOR Q4 2016</t>
  </si>
  <si>
    <t>09/06/2017</t>
  </si>
  <si>
    <t>https://www3.bcb.gov.br/sgspub/localizarseries/localizarSeries.do?method=prepararTelaLocalizarSeries     code 21340</t>
  </si>
  <si>
    <t>ndice de Valores de Garantia de Imveis Residenciais Financiados (IVG-R) - Residential Real Estate Collateral Value Index</t>
  </si>
  <si>
    <t>RESID. PROPERTY PRICES, ALL DWEL. (METROPOL. AREA) PER DWEL.,M-ALL NSA</t>
  </si>
  <si>
    <t>Index, 2001 Mar = 100</t>
  </si>
  <si>
    <t>M:CA:0:2:2:1:6:0</t>
  </si>
  <si>
    <t>Canada</t>
  </si>
  <si>
    <t>COVERS NEW HOUSING (SINGLE HOMES, SEMI-DETACHED AND ROW (TOWNHOUSE OR GARDEN HOME)), INCLUDING LAND</t>
  </si>
  <si>
    <t>THE COLLECTION PROCESS OCCURS OVER A TWO-WEEK PERIOD BEGINNING ON THE 15TH OF THE REFERENCE MONTH</t>
  </si>
  <si>
    <t>http://www.statcan.gc.ca/daily-quotidien/140911/dq140911c-eng.htm</t>
  </si>
  <si>
    <t>27/10/2017</t>
  </si>
  <si>
    <t>http://www23.statcan.gc.ca/imdb/p2SV.pl?Function=getSurvey&amp;SDDS=2310</t>
  </si>
  <si>
    <t>NEW HOUSING PRICE INDEXES; CANADA; TOTAL (HOUSE AND LAND)</t>
  </si>
  <si>
    <t>RESID. PROPERTY PR.,NEW HOUSES,STRUCTURES&amp;LAND, PURE PRICE, M-ALL NSA</t>
  </si>
  <si>
    <t>Index, 2016 Dec = 100</t>
  </si>
  <si>
    <t>PURE PRICE</t>
  </si>
  <si>
    <t>M:CA:0:4:2:1:6:0</t>
  </si>
  <si>
    <t>COVERS NEW HOUSING (SINGLE HOMES, SEMI-DETACHED AND ROW (TOWNHOUSE OR GARDEN HOME))</t>
  </si>
  <si>
    <t>NEW HOUSING PRICE INDEXES; CANADA; HOUSE ONLY</t>
  </si>
  <si>
    <t>RESID. PROPERTY PR., NEW HOUSES,STRUCTURES ONLY, PURE PRICE,M-ALL NSA</t>
  </si>
  <si>
    <t>M:CA:0:L:1:1:6:0</t>
  </si>
  <si>
    <t xml:space="preserve">COVER EXISTING LAND FOR RESIDENTIAL </t>
  </si>
  <si>
    <t>NEW HOUSING PRICE INDEXES; CANADA; LAND ONLY</t>
  </si>
  <si>
    <t>LAND PRICES, RESIDENTIAL, PURE PRICE, M-ALL NSA</t>
  </si>
  <si>
    <t>M:CN:2:8:1:1:1:0</t>
  </si>
  <si>
    <t>China</t>
  </si>
  <si>
    <t>AVERAGE OF PERIOD</t>
  </si>
  <si>
    <t xml:space="preserve">COVERS SECOND-HANDED RESIDENTIAL BUILDINGS IN BEIJING. </t>
  </si>
  <si>
    <t>FROM TRANSACTIONS</t>
  </si>
  <si>
    <t>http://data.stats.gov.cn/english/tablequery.htm?code=AA0101</t>
  </si>
  <si>
    <t>02/11/2016</t>
  </si>
  <si>
    <t>RESID. PROPERTY PRICES, EXIST.DWELLINGS (BEIJING), PER SQ.M, M-ALL NSA</t>
  </si>
  <si>
    <t>Index, 2015  = 100</t>
  </si>
  <si>
    <t>M:CN:2:8:2:1:1:0</t>
  </si>
  <si>
    <t>COVERS NEWLY CONSTRUCTED RESIDENTIAL BUILDINGS IN BEIJING, INCLUDING AFFORDABLE HOUSING.</t>
  </si>
  <si>
    <t>BASED ON TRANSACTION RECORDS DATA</t>
  </si>
  <si>
    <t>NATIONAL BUREAU OF STATISTICS OF CHINA, http://www.stats.gov.cn/ENGLISH/Statisticaldata/MonthlyData/201308/t20130819_29470.html</t>
  </si>
  <si>
    <t>RESID. PROPERTY PRICES, NEW DWELLINGS (BEIJING), PER SQ.M., M-ALL NSA</t>
  </si>
  <si>
    <t>M:CN:2:N:2:1:1:0</t>
  </si>
  <si>
    <t>COVERS NEWLY CONSTRUCTED COMMERCIAL RESIDENTIAL BUILDINGS IN BEIJING EXCLUDING AFFORDABLE HOUSING.</t>
  </si>
  <si>
    <t>PROP.PR., RESID. &amp; COMMER., NEW BUILDINGS (BEIJING), P.SQ.M, M-ALL NSA</t>
  </si>
  <si>
    <t>M:FI:0:4:1:1:1:0</t>
  </si>
  <si>
    <t>Finland</t>
  </si>
  <si>
    <t xml:space="preserve">WHOLE COUNTRY  </t>
  </si>
  <si>
    <t>STATISTICS FINLAND, HTTP://WWW.STAT.FI, ASTIKA-DATABASE  (FINNISH ONLY)</t>
  </si>
  <si>
    <t>23/08/2018</t>
  </si>
  <si>
    <t>STATISTICS FINLAND, HTTP://WWW.STAT.FI/TIL/ASHI/ASHI_2011-08-24_UUT_001_EN.HTML</t>
  </si>
  <si>
    <t>RESIDENTIAL PROPERTY PRICES, EXISTING DWELLINGS, TERRANCED HOUSES TOTAL (WHOLE COUNTRY), PER SQUARE M.,M-ALL NSA</t>
  </si>
  <si>
    <t>RESID. PROP. PRICES, EXISTING TERRACED HOUSES, PER SQUARE METER, NSA</t>
  </si>
  <si>
    <t>M:FI:1:1:1:1:1:0</t>
  </si>
  <si>
    <t>Whole country excluding capital city</t>
  </si>
  <si>
    <t>WHOLE COUNTRY EXCLUDING HELSINKI</t>
  </si>
  <si>
    <t>30/05/2012</t>
  </si>
  <si>
    <t>RESIDENTIAL PROPERTY PRICES, EXISTING DWELLINGS, WHOLE COUNTRY EXCLUDING HELSINKI, PER SQUARE M.,M-ALL NSA</t>
  </si>
  <si>
    <t>RES. PROP. PR., EXIST. DWEL., (FINLAND EX. HELSINKI), PER SQ. M., NSA</t>
  </si>
  <si>
    <t>M:FI:1:4:1:1:1:0</t>
  </si>
  <si>
    <t>RESIDENTIAL PROPERTY PRICES, EXISTING DWELLINGS, TERRANCED HOUSES, WHOLE COUNTRY EXCLUDING HELSINKI, PER SQUARE M.,M-ALL NSA</t>
  </si>
  <si>
    <t>RES.PROP.PR.,EXIST. TERRACED HOUSES,(FINL. EX. HELSINKI),PER SQ.M.,NSA</t>
  </si>
  <si>
    <t>M:FI:1:8:1:1:1:0</t>
  </si>
  <si>
    <t>RESIDENTIAL PROPERTY PRICES, EXISTING DWELLINGS, FLATS, WHOLE COUNTRY EXCLUDING HELSINKI, PER SQUARE M.,M-ALL NSA</t>
  </si>
  <si>
    <t>RES.PROP.PR.,EXIST. FLATS, (FINLAND EX. HELSINKI),PER SQ.M.,M-ALL NSA</t>
  </si>
  <si>
    <t>M:FI:3:1:1:1:1:0</t>
  </si>
  <si>
    <t>Capital city and suburbs</t>
  </si>
  <si>
    <t>GREATER HELSINKI</t>
  </si>
  <si>
    <t>RESIDENTIAL PROPERTY PRICES, EXISTING DWELLINGS, TOTAL, GREATER HELSINKI, PER SQUARE M.,M-ALL NSA</t>
  </si>
  <si>
    <t>RES. PROP. PR., EXIST. DWELLINGS (GREATER HELSINKI), PER SQ. M., NSA</t>
  </si>
  <si>
    <t>M:FI:3:4:1:1:1:0</t>
  </si>
  <si>
    <t xml:space="preserve">GREATER HELSINKI </t>
  </si>
  <si>
    <t>RESIDENTIAL PROPERTY PRICES, EXISTING DWELLINGS, TERRANCED HOUSES, GREATER HELSINKI, PER SQUARE M.,M-ALL NSA</t>
  </si>
  <si>
    <t>RES. PROP. PR., EXIST. TERRACED HOUSES (GR.HELSINKI), PER SQ. M., NSA</t>
  </si>
  <si>
    <t>M:FI:3:8:1:1:1:0</t>
  </si>
  <si>
    <t>RESIDENTIAL PROPERTY PRICES, EXISTING DWELLINGS, FLATS, GREATER HELSINKI, PER SQUARE M.,M-ALL NSA</t>
  </si>
  <si>
    <t>RES. PROP. PR., EXISTING FLATS, (GREATER HELSINKI), PER SQ. M., NSA</t>
  </si>
  <si>
    <t>M:GB:0:1:0:1:0:0</t>
  </si>
  <si>
    <t>United Kingdom</t>
  </si>
  <si>
    <t>AS FROM SEP 2005: DATA ARE COLLECTED VIA THE REGULATED MORTGAGE SURVEY (RMS) OF THE COUNCIL OF MORTGAGE LENDERS (CML)/BANKSEARCH.</t>
  </si>
  <si>
    <t>COVERS NEW AND EXISTING DWELIINGS ON MORTGAGE LENDING BY ALL LENDERS</t>
  </si>
  <si>
    <t>MIXED AJUSTED INDEX, I.E. DATA ARE WEIGHTED ACCORDING TO TYPE OF DWELLING BUT EXCLUDES SITTING TENANTS (TENANTS WITHOUT RENT REVIEW); DATA ARE COLLECTED ON A SAMPLE BY THE DEPARTMENT OF THE ENVIROMENT (IN ITS 5% SURVEY OF MORTGAGE LENDERS) AT COMPLETION STAGE</t>
  </si>
  <si>
    <t>OFFICE FOR NATIONAL STATISTICS (ONS), HTTP://WWW.STATISTICS.GOV.UK/HUB/INDEX.HTML,&lt; THEMES &lt; PEOPLE AND PLACES &lt; HOUSING MARKET &lt; HOUSE PRICE INDEX (MIX-ADJUSTED HOUSE PRICES, A CHAIN LINKED INDEX AND MEASURES OF ANNUAL INFLATION), CHOOSE LAST RELEASE, TABLE A1, MIX-ADJUSTED HOUSE PRICE INDEX AND ANNUAL HOUSE PRICE CHANGE BY REGION, ALL DWELLINGS; USED THE DATA WITH THE CREDIT CROWN COPIRIGHT 2008 LAND REGISTRY INCLUDED</t>
  </si>
  <si>
    <t>08/08/2016</t>
  </si>
  <si>
    <t>MIX-ADJUSTED HOUSE PRICE INDEX AND ANNUAL HOUSE PRICE CHANGE BY REGION, ALL DWELLINGS</t>
  </si>
  <si>
    <t>RESIDENTIAL PROPERTY PRICES,ALL DWELLINGS (ONS), PER DWEL.,M,Q-ALL NSA</t>
  </si>
  <si>
    <t>Index, 2015 Jan = 100</t>
  </si>
  <si>
    <t>M:GB:2:1:0:1:0:0</t>
  </si>
  <si>
    <t>COVERS NEW AND EXISTING DWELLINGS</t>
  </si>
  <si>
    <t>Mix-adjusted</t>
  </si>
  <si>
    <t>https://www.ons.gov.uk/economy/inflationandpriceindices/bulletins/housepriceindex/dec2016#house-price-index-by-english-region</t>
  </si>
  <si>
    <t>04/04/2017</t>
  </si>
  <si>
    <t>HPI: Mix-adjusted average house prices - London. NSA.</t>
  </si>
  <si>
    <t>RESIDENTIAL PROP.PR,ALL DWELLINGS IN LONDON (ONS),M-ALL NSA</t>
  </si>
  <si>
    <t>Pound (sterling)</t>
  </si>
  <si>
    <t>M:HK:0:1:0:1:1:0</t>
  </si>
  <si>
    <t>Hong Kong SAR</t>
  </si>
  <si>
    <t>COVERS NEW AND EXISTING PRIVATE DOMESTIC UNITS (INDEPENDENT DWELLINGS WITH SEPARATE COOKING FACILITIES AND BATHROOM (AND/OR LAVATORY))</t>
  </si>
  <si>
    <t>WEIGHTED AVERAGE OF 5 COMPONENT INDICES CATEGORIZED BY SALEABLE AREAS (&gt; 40 SQM.; 40 SQM. TO 159.9 SQM.; AND 160 SQM. OR ABOVE), THE WEIGHTS ARE BASED ON THE NUMBER OF TRANSACTIONS EFFECTED IN THE PAST 12 MONTHS, EXCLUDING TRANSACTIONS INVOLVING A MIX OF PROPERTY CLASSES</t>
  </si>
  <si>
    <t>CENSUS AND STATISTICS DEPARTMENT, HONG KONG MONTHLY DIGEST OF STATISTICS, TABLE 5.10 AVERAGE PRICE AND PRICE INDICES OF PRIVATE DOMESTIC PREMISES, HTTP://WWW.CENSTATD.GOV.HK/PRODUCTS_AND_SERVICES/PRODUCTS/PUBLICATIONS/STATISTICAL_REPORT/GENERAL_STATISTICAL_DIGEST/INDEX_CD_B1010002_DT_DETAIL.JSP</t>
  </si>
  <si>
    <t>14/08/2013</t>
  </si>
  <si>
    <t>CENSUS AND STATISTICS DEPARTMENT, HONG KONG MONTHLY DIGEST OF STATISTICS, HTTP://WWW.CENSTATD.GOV.HK/PRODUCTS_AND_SERVICES/PRODUCTS/PUBLICATIONS/STATISTICAL_REPORT/GENERAL_STATISTICAL_DIGEST/INDEX_CD_B1010002_DT_DETAIL.JSP</t>
  </si>
  <si>
    <t>PROPERTY PRICE INDICES BY TYPE OF PREMISES, PRIVATE DOMESTIC, OVERALL, NSA</t>
  </si>
  <si>
    <t>RESIDENTIAL PROPERTY PR.,ALL DWELLINGS, PER SQUARE M., M-ALL NSA</t>
  </si>
  <si>
    <t>Index, 1999 = 100</t>
  </si>
  <si>
    <t>M:IE:0:1:0:1:0:0</t>
  </si>
  <si>
    <t>Ireland</t>
  </si>
  <si>
    <t xml:space="preserve">COVERS RESIDENTIAL PROPERTIES PURCHASED WITH MORTGAGES PROVIDED BY THE MAIN MORGTGAGE LENDERS </t>
  </si>
  <si>
    <t>MIXED ADJUSTED ANNUAL CHAIN-LINKED LASPEYRES-TYPE INDEX. WEIGHTS ARE CALCULATED AT THE BEGINNING OF EACH YEAR BASED ON THE VALUE OF TRANSACTIONS DURING THE PREVIOUS YEAR AS GIVEN BY THE MORTGAGE DRAWDOWN DATA.  THE INDEX IS CALCULATED BY UPDATING THE PREVIOUS MONTH'S WEIGHTS BY THE ESTIMATED MONTHLY CHANGES IN THEIR AVERAGE PRICES; The series was revised on its entire length in September 2016: http://www.cso.ie/en/releasesandpublications/ep/p-rppi/rppi16/</t>
  </si>
  <si>
    <t>http://www.cso.ie/en/releasesandpublications/prices/</t>
  </si>
  <si>
    <t>23/01/2018</t>
  </si>
  <si>
    <t>http://www.cso.ie/en/surveysandmethodology/prices/residentialpropertypriceindex/</t>
  </si>
  <si>
    <t>RESIDENTIAL PROPERTY PRICES NATIONAL - ALL RESIDENTIAL PROPERTIES</t>
  </si>
  <si>
    <t>RESIDENTIAL PROPERTY PRICES, ALL DWELLINGS, PURE PRICE, M-ALL NSA</t>
  </si>
  <si>
    <t>Index, 2005 Jan = 100</t>
  </si>
  <si>
    <t>PURE PRICE PER DWELLING</t>
  </si>
  <si>
    <t>M:IE:0:2:1:1:0:0</t>
  </si>
  <si>
    <t>13/10/2016</t>
  </si>
  <si>
    <t>RESIDENTIAL PROPERTY PRICES NATIONAL - HOUSES</t>
  </si>
  <si>
    <t xml:space="preserve">RESIDENTIAL PROPERTY PRICES, EXISTING HOUSES, PURE PRICE, M-ALL NSA </t>
  </si>
  <si>
    <t>M:IE:0:8:1:1:0:0</t>
  </si>
  <si>
    <t>RESIDENTIAL PROPERTY PRICES NATIONAL - APARTMENTS</t>
  </si>
  <si>
    <t>RESIDENTIAL PROPERTY PRICES, EXISTING FLATS, PURE PRICE, M-ALL NSA</t>
  </si>
  <si>
    <t>M:IE:1:1:0:1:0:0</t>
  </si>
  <si>
    <t>RESIDENTIAL PROPERTY PRICES NATIONAL EXCLUDING DUBLIN - ALL RESIDENTIAL PROPERTIES</t>
  </si>
  <si>
    <t>RESID. PROP.PRICES,ALL DWELLINGS(EXCL. DUBLIN),PURE PRICE,M-ALL NSA</t>
  </si>
  <si>
    <t>M:IE:1:2:1:1:0:0</t>
  </si>
  <si>
    <t>RESIDENTIAL PROPERTY PRICES NATIONAL EXCLUDING DUBLIN - HOUSES</t>
  </si>
  <si>
    <t>RESID. PROP.PR.,EXIST. HOUSES (EXCL. DUBLIN), PURE PRICE,M-ALL NSA</t>
  </si>
  <si>
    <t>M:IE:2:1:0:1:0:0</t>
  </si>
  <si>
    <t>RESID. PROPERTY PRICES,ALL DWELLINGS(DUBLIN),PURE PRICE, M-ALL NSA</t>
  </si>
  <si>
    <t>M:IE:2:2:1:1:0:0</t>
  </si>
  <si>
    <t>RESIDENTIAL PROPERTY PRICES DUBLIN - HOUSES</t>
  </si>
  <si>
    <t>RESID. PROPERTY PRICES,EXISTING HOUSES(DUBLIN),,M-ALL NSA</t>
  </si>
  <si>
    <t>M:IE:2:8:1:1:0:0</t>
  </si>
  <si>
    <t>RESIDENTIAL PROPERTY PRICES DUBLIN - APARTMENTS</t>
  </si>
  <si>
    <t>RESID. PROPERTY PRICES,EXISTING FLATS(DUBLIN),PURE PRICE, M-ALL NSA</t>
  </si>
  <si>
    <t>M:IL:0:1:0:1:6:0</t>
  </si>
  <si>
    <t>Israel</t>
  </si>
  <si>
    <t>COVERS NEW AND EXISTING OWNER OCCUPIED DWELLINGS</t>
  </si>
  <si>
    <t>OWNER OCCUPIED DWELLINGS ACCORDING TO THE SURVEY OF HOUSING PRICES, HEDONIC REGRESSION</t>
  </si>
  <si>
    <t>CENTRAL BUREAU OF STATISTICS, HTTP://WWW1.CBS.GOV.IL/READER/PRICES/PRICE_MAIN_DIVISION_E.HTML?MAINDIVISION=A&amp;MYMONTH=6&amp;MYYEAR=2010</t>
  </si>
  <si>
    <t>CENTRAL BUREAU OF STATISTICS,  HTTP://WWW1.CBS.GOV.IL/READER/PRICES/PRICE_MAIN_DIVISION_E.HTML?MAINDIVISION=A&amp;MYMONTH=5&amp;MYYEAR=2010</t>
  </si>
  <si>
    <t>PRICES OF OWNER OCCUPIED DWELLINGS ACCORDING TO THE SURVEY OF HOUSING PRICES - MONTHLY INDEX AND PERCENT CHANGES</t>
  </si>
  <si>
    <t>RESIDENTIAL PROP.PR.,OWNER-OCCUPIED DWELLINGS, PURE PRICE, M-ALL NSA</t>
  </si>
  <si>
    <t>Index, 1993 = 100</t>
  </si>
  <si>
    <t>M:IS:0:1:0:1:1:0</t>
  </si>
  <si>
    <t>Iceland</t>
  </si>
  <si>
    <t>COVERS NEW AND EXISTING DWELLINGS (HOUSES AND FLATS, NEW AND EXISTING) IN THE WHOLE COUNTRY</t>
  </si>
  <si>
    <t>Statistics Iceland. The indices are sub items from the CPI based on housing sales contracts collected by the Registers Icelands. Whole country, total</t>
  </si>
  <si>
    <t>http://www.statice.is/?PageID=2932&amp;src=https://rannsokn.hagstofa.is/pxen/Dialog/varval.asp?ma=VIS01106%26ti=Residential+property+market+price+index+from+2000%26path=../Database/visitolur/neysluverdgreining/%26lang=1%26units=Indices</t>
  </si>
  <si>
    <t>30/10/2014</t>
  </si>
  <si>
    <t>RESIDENTIAL PROP.PR.,ALL DWELLINGS,PER SQ.M,M-ALL NSA</t>
  </si>
  <si>
    <t>Index, 2000 Mar = 100</t>
  </si>
  <si>
    <t>M:IS:3:1:0:1:1:0</t>
  </si>
  <si>
    <t>COVERS NEW AND EXISTING DWELLINGS (HOUSES AND FLATS, NEW AND EXISTING) IN THE CAPITAL AREA</t>
  </si>
  <si>
    <t>Information of registered purchase contracts listed in the Registers Iceland. The agreement must be between unrelated parties, paid in cash (or acquiring loans), the property must be sold on the open market and be fully finished.</t>
  </si>
  <si>
    <t>www.skra.is/markadurinn/visitala-ibudaverds/</t>
  </si>
  <si>
    <t>02/09/2014</t>
  </si>
  <si>
    <t>REGISTERS ICELAND, HTTP://WWW.SKRA.IS/MARKADURINN/MARKADSFRETTIR/FRETT/~/NEWSID/4400</t>
  </si>
  <si>
    <t>VSITALA B?AVERS  HFUBORGARSV?INU</t>
  </si>
  <si>
    <t>RESIDENTIAL PROP.PR.,ALL DWELLINGS(GR. REYKJAVK),PER SQ.M,M-ALL NSA</t>
  </si>
  <si>
    <t>Index, 1994 Jan 01 = 100</t>
  </si>
  <si>
    <t>M:JP:0:1:0:3:6:0</t>
  </si>
  <si>
    <t>Japan</t>
  </si>
  <si>
    <t>Hedonic quality adjustment</t>
  </si>
  <si>
    <t>http://tochi.mlit.go.jp/english/</t>
  </si>
  <si>
    <t>15/12/2016</t>
  </si>
  <si>
    <t>http://tochi.mlit.go.jp/english/secondpage/6659</t>
  </si>
  <si>
    <t>PURE PRICES PER DWELLING</t>
  </si>
  <si>
    <t>M:JP:0:2:0:3:6:0</t>
  </si>
  <si>
    <t>RESIDENTIAL PROPERTY PRICES, ALL HOUSES, PURE PRICE, Q-ALL, NSA</t>
  </si>
  <si>
    <t>M:JP:0:8:0:3:6:0</t>
  </si>
  <si>
    <t>RESIDENTIAL PROPERTY PRICES,ALL FLATS, PURE PRICE,Q-ALL,NSA</t>
  </si>
  <si>
    <t>M:JP:3:1:0:3:6:0</t>
  </si>
  <si>
    <t>RESID. PROPERTY PRICES, ALL DWELLINGS (TOKYO), PURE PRICE, Q-ALL NSA</t>
  </si>
  <si>
    <t>M:JP:3:2:0:3:6:0</t>
  </si>
  <si>
    <t>RESIDENTIAL PROPERTY PRICES,ALL HOUSES (TOKYO), PURE PRICE,Q-ALL,NSA</t>
  </si>
  <si>
    <t>M:JP:3:8:0:3:6:0</t>
  </si>
  <si>
    <t>RESIDENTIAL PROPERTY PRICES,ALL FLATS (TOKYO), PURE PRICE,Q-ALL,NSA</t>
  </si>
  <si>
    <t>M:KR:0:1:1:2:6:0</t>
  </si>
  <si>
    <t>COVERS EXISTING DETACHED DWELLINGS, ROW HOUSES  AND  APARTMENTS</t>
  </si>
  <si>
    <t>TRANSACTION DATA</t>
  </si>
  <si>
    <t>THE BANK OF KOREA, ECOS (ECONOMIC STATISTICS SYSTEM), PRICE INDEX OF FARM PRODUCTS RECEIVED AND GOODS &amp; SERVICE PAID BY FAMERS, HOUSING PURCHASE PRICE INDEX, HTTP://ECOS.BOK.OR.KR/EINDEX_EN.JSP;  ORIGINAL SOURCE: KOOKMIN BANK IN KOREA, HTTP://WWW.KBSTAR.COM/</t>
  </si>
  <si>
    <t>01/04/2019</t>
  </si>
  <si>
    <t>HOUSING PURCHASE PRICE INDEX ALL GROUPS</t>
  </si>
  <si>
    <t>RESIDENTIAL PROPERTY PRICES, EXIST. DWELLINGS PURE PRICE, M-ALL NSA</t>
  </si>
  <si>
    <t>Index, 2019 Jan = 100</t>
  </si>
  <si>
    <t>M:KR:0:L:0:3:1:0</t>
  </si>
  <si>
    <t>nationalwide /Cities and provinces(252), basic districts(3,112))</t>
  </si>
  <si>
    <t>Appraisals</t>
  </si>
  <si>
    <t>Korea Appraisal Board based on Ministry of Land, Infrastructure and Transport data (http://www.r-one.co.kr/rone)</t>
  </si>
  <si>
    <t>02/02/2017</t>
  </si>
  <si>
    <t xml:space="preserve">LAND PRICES, RESIDENTIAL (WHOLE COUNTY) </t>
  </si>
  <si>
    <t>Index, 2016 Nov = 100</t>
  </si>
  <si>
    <t>M:NL:0:1:1:1:0:0</t>
  </si>
  <si>
    <t>Netherlands</t>
  </si>
  <si>
    <t>COVERS EXISTING ALL TYPES OF DWELLINGS</t>
  </si>
  <si>
    <t>CALCULATED ACCORDING TO "SALE PRICE APPRAISAL RATIO" (SPAR) METHOD. THIS METHOD IS USED TO MONITOR CHANGES IN THE RELATION BETWEEN THE AVERAGE PURCHASE PRICE OF RESIDENTIAL PROPERTY AND THE AVERAGE WOZ (WAARDERING ONROERENDE ZAKEN) OR PROPERTY TAX VALUE OF THE PROPERTY SOLD</t>
  </si>
  <si>
    <t>CBS (CENTRAL BUREAU VOOR DE STATISTIEK), STATLINE,  HTTP://STATLINE.CBS.NL/STATWEB/PUBLICATION/?DM=SLEN&amp;PA=81886ENG&amp;D1=0,6&amp;D2=0-1,6&amp;D3=A&amp;LA=EN&amp;HDR=G1,T&amp;STB=G2&amp;VW=T</t>
  </si>
  <si>
    <t>26/07/2013</t>
  </si>
  <si>
    <t>KOOPPRIJS BESTAANDE KOOPWONINGEN</t>
  </si>
  <si>
    <t>RESIDENTIAL PROPERTY PRICES, EXISTING DWELLINGS,PER DWELLING,M-ALL NSA</t>
  </si>
  <si>
    <t>Euro</t>
  </si>
  <si>
    <t>M:NL:0:1:1:1:6:0</t>
  </si>
  <si>
    <t>24/08/2018</t>
  </si>
  <si>
    <t>PRIJSINDEX BESTAANDE KOOPWONINGEN</t>
  </si>
  <si>
    <t>RESIDENTIAL PROPERTY PRICES, EXISTING DWELLINGS,PURE PRICES,M-ALL NSA</t>
  </si>
  <si>
    <t>PURE PRICE (NOT INCLUDING COMPOSITION EFFECT)</t>
  </si>
  <si>
    <t>M:PT:0:1:0:2:1:0</t>
  </si>
  <si>
    <t>Portugal</t>
  </si>
  <si>
    <t>COVERS NEW AND EXISTING OWNER-OCCUPIER AND INVESTOR DWELLINGS, ESTABLISHED AND NEW DWELLINGS, HOUSES AND APARTMENTS ACROSS PORTUGAL (EXCLUDES ISLANDS)</t>
  </si>
  <si>
    <t>Type of price data: prices per square meter; Sample / data basis: transactions by real estate agents; Aggregation formula: chained price index; 	Weights: weights by region. Weights change yearly. Control for quality changes / quality adjustment: yes. Hedonic prices</t>
  </si>
  <si>
    <t>www.confidencialimobiliario.com</t>
  </si>
  <si>
    <t>26/06/2018</t>
  </si>
  <si>
    <t>The Confidencial Imobilirio index tracks developments in the residential market in Portugal, in particular in the Lisbon and Oporto metropolitan areas and in Algarve. In February 2015 this index adopted a new methodology based on information on sales and transaction prices collected from real estate agents or enterprises integrating the platform SIR (Sistema de Informa?o Residencial). Asking prices are also used for quality adjustment by hedonic prices regressions. For further details on the methodology used, see the article in the January 2015 Newsletter Imobiliria Portuguesa - Confidencial Imobilirio, entitled: Novo ndice Confidencial Imobilirio: sntese metodolgica.</t>
  </si>
  <si>
    <t>RESIDENTIAL PROPERTY PRICES</t>
  </si>
  <si>
    <t>RESIDENTIAL PROPERTY PRICES, ALL DWELLINGS, PER SQUARE METER,M-ALL NSA</t>
  </si>
  <si>
    <t>M:TH:3:3:0:0:6:0</t>
  </si>
  <si>
    <t>Thailand</t>
  </si>
  <si>
    <t>Single-family houses - detached</t>
  </si>
  <si>
    <t>QUARTERLY SERIES DELETED 25.05.2012</t>
  </si>
  <si>
    <t>COVERS NEW AND EXISTING SINGLE DETACHED HOUSES (INCLUDING LAND) IN BANGKOK AND VICINITIES INCLUDING NONTHABURI, SAMUTPRAGARN, AND PATHUMTHANI AREAS.  DATA COLLECTED FROM 17 COMMERCIAL BANKS MOSTLY COVERS MEDIUM TO LOW-END OF HOUSING MARKET</t>
  </si>
  <si>
    <t xml:space="preserve">HEDONIC REGRESSION METHOD. (SEASONALLY ADJUSTED, 3-MONTH MOVING AVERAGE) </t>
  </si>
  <si>
    <t>BANK OF THAILAND, HTTP://WWW.BOT.OR.TH/ENGLISH/STATISTICS/ECONOMICANDFINANCIAL/ECONOMICINDICES/PAGES/STATPROPERTYINDICATORS.ASPX.</t>
  </si>
  <si>
    <t>02/03/2016</t>
  </si>
  <si>
    <t>BANK OF THAILAND, HTTP://WWW.BOT.OR.TH/THAI/ECONOMICCONDITIONS/SEMINA/MONTHLYWORKSHOP/DOCUMENTS/PAPER_HEDONICPRICEINDEX.PDF</t>
  </si>
  <si>
    <t>RESID. PROP. PR.,ALL DETACHED HOUSES(GR.BANGKOK),PURE PRICE.,M-ALL NSA</t>
  </si>
  <si>
    <t>Index, 2009 Jan = 100</t>
  </si>
  <si>
    <t>M:TH:3:4:0:0:6:0</t>
  </si>
  <si>
    <t>town house with land in Bangkok and vicinities</t>
  </si>
  <si>
    <t>Hedonic regression. 3 month moving average; based on 17 comemrcial banks mortgage loans</t>
  </si>
  <si>
    <t>Bank of Thailand</t>
  </si>
  <si>
    <t>http://www2.bot.or.th/statistics/MetaData/EC_EI_008_S2_ENG.PDF</t>
  </si>
  <si>
    <t>RESID. PROP. PR., ALL TERRACED HOUSES(GR.BANGKOK),PURE PRICE,M-ALL NSA</t>
  </si>
  <si>
    <t>M:TH:3:8:0:0:6:0</t>
  </si>
  <si>
    <t>condominium in Bangkok and vicinities</t>
  </si>
  <si>
    <t>RESID. PROPERTY PR., ALL FLATS(GR.BANGKOK),PURE PRICE,M-ALL NSA</t>
  </si>
  <si>
    <t>M:TH:3:L:1:0:6:0</t>
  </si>
  <si>
    <t>land in Bangkok and vicinities</t>
  </si>
  <si>
    <t>Stratification 3 month moving average; based on 17 comemrcial banks mortgage loans</t>
  </si>
  <si>
    <t>LAND PRICES, RESIDENTIAL (GREATER BANGKOK), PURE PRICE, M-ALL NSA</t>
  </si>
  <si>
    <t>M:TR:0:1:0:0:6:0</t>
  </si>
  <si>
    <t>Turkey</t>
  </si>
  <si>
    <t>VALUATION REPORTS PREPARED FOR EXTENDING HOUSING LOANS BY THE BANKS ARE USED IN CONSTRUCTING THE INDEX. ALL TYPES OF DWELLINGS REGARDLESS THE YEAR OF CONSTRUCTION ARE COVERED IN VALUATION REPORTS</t>
  </si>
  <si>
    <t xml:space="preserve">Stratified median price method for all the dwellings covering the whole country.  Indices based on unit prices. </t>
  </si>
  <si>
    <t>http://www.tcmb.gov.tr/wps/wcm/connect/EN/TCMB+EN/Main+Menu/Statistics/Real+Sector+Statistics/House+Price+Index/</t>
  </si>
  <si>
    <t>16/05/2019</t>
  </si>
  <si>
    <t>http://www.tcmb.gov.tr/wps/wcm/connect/b8f5d6e6-2a1e-4b8d-8b9b-d83199181600/HPI-Metadata.pdf?MOD=AJPERES&amp;CACHEID=ROOTWORKSPACE-b8f5d6e6-2a1e-4b8d-8b9b-d83199181600-mxrARMJ</t>
  </si>
  <si>
    <t>Hedonik Konut Fiyat Endeksi</t>
  </si>
  <si>
    <t>RESID. PROPERTY PRICES, ALL DWELLINGS, IN THE WHOLE COUNTRY, NSA</t>
  </si>
  <si>
    <t>Index, 2017 = 100</t>
  </si>
  <si>
    <t>M:TR:0:1:2:0:1:0</t>
  </si>
  <si>
    <t>Residential Property Price Index for New Dwellings (NRRPI)</t>
  </si>
  <si>
    <t>Hedonic regression</t>
  </si>
  <si>
    <t>20/08/2019</t>
  </si>
  <si>
    <t>YENI KONUTLAR FIYAT ENDEKSI</t>
  </si>
  <si>
    <t>RESIDENTIAL PROPERTY PRICES, NEW DWELLINGS, PER SQUARE METER,M-ALL NSA</t>
  </si>
  <si>
    <t>M:TR:2:1:0:0:6:0</t>
  </si>
  <si>
    <t>Regional RPPI (for Istanbul): House price index for Istambul constructed by hedonic regression method in which prices are adjusted for quality changes related to observed housing characteristics</t>
  </si>
  <si>
    <t>Hedonic regresssion</t>
  </si>
  <si>
    <t>25/04/2019</t>
  </si>
  <si>
    <t>Istanbul Hedonik Konut Fiyat Endeksi</t>
  </si>
  <si>
    <t>RESID. PROPERTY PRICES, ALL DWELLINGS, IN ISTAMBUL, NSA</t>
  </si>
  <si>
    <t>M:TR:2:1:1:0:6:0</t>
  </si>
  <si>
    <t>Residential Property Price Index for Existing Dwellings (ERRPI)</t>
  </si>
  <si>
    <t>Yeni Olmayan Konutlar Fiyat Endeksi</t>
  </si>
  <si>
    <t xml:space="preserve"> RESID.PROPERTY PRICES, EXISTING DWELL.,IN THE WHOLE COUNTRY,NSA</t>
  </si>
  <si>
    <t>M:ZA:0:1:0:2:0:1</t>
  </si>
  <si>
    <t>South Africa</t>
  </si>
  <si>
    <t>Seasonally adjusted</t>
  </si>
  <si>
    <t>HOUSE PRICES ARE BASED ON THE TOTAL PURCHASE PRICE OF ALL HOUSES (INCLUDING ALL IMPROVEMENTS) IN RESPECT OF WHICH LOAN APPLICATIONS WERE APPROVED BY ABSA BANK. HOUSES OF WHICH THE PRICES EXCEED R3 100 000 HAVE BEEN EXCLUDED FROM THE CALCULATIONS. PRICES ARE SMOOTHED FOR ALL HOUSES BETWEEN 80M AND 400M'IDE+Z11+COVERAGECOVERS NEW AND EXISTING DWELLINGS BETWEEN 80 and 400 sqm</t>
  </si>
  <si>
    <t>SARB; ORIGINAL SOURCE: ABSA GROUP LIMITED (ABSA), COPYRIGHT IN ABSA DATA RESIDES WITH ABSA. USED WITH PERMISSION; BIS ESTIMATION FOR Q4 2016</t>
  </si>
  <si>
    <t>04/05/2017</t>
  </si>
  <si>
    <t>HOUSE PRICE INDEX</t>
  </si>
  <si>
    <t>RESIDENTIAL PROPERTY PR.,ALL MIDDLE-SEGMENT DWELL.,PER DWELL.,M-ALL SA</t>
  </si>
  <si>
    <t>Index, 2000 = 100</t>
  </si>
  <si>
    <t>M:ZA:0:1:0:2:6:1</t>
  </si>
  <si>
    <t>COVERS NEW AND EXISTING DWELLINGS In the Whole country</t>
  </si>
  <si>
    <t xml:space="preserve">Approved applications on the First National Bank home loan book based on Stratified mean </t>
  </si>
  <si>
    <t>https://blog.fnb.co.za/wp-content/uploads/2017/07/FNB-Property-Barometer_June_House-Price-Index_3_Jul_2017.pdf</t>
  </si>
  <si>
    <t>17/08/2017</t>
  </si>
  <si>
    <t>FNB House Price Index</t>
  </si>
  <si>
    <t>RESIDENTIAL PROPERTY PRICES, ALL DWELLINGS, PURE PRICES, SA</t>
  </si>
  <si>
    <t>Index, 2001 Jan = 100</t>
  </si>
  <si>
    <t>M:ZA:0:5:0:2:0:1</t>
  </si>
  <si>
    <t>Single-family houses - large</t>
  </si>
  <si>
    <t>HOUSE PRICES ARE BASED ON THE TOTAL PURCHASE PRICE OF ALL HOUSES (INCLUDING ALL IMPROVEMENTS) IN RESPECT OF WHICH LOAN APPLICATIONS WERE APPROVED BY ABSA BANK. HOUSES OF WHICH THE PRICES EXCEED R3 100 000 HAVE BEEN EXCLUDED FROM THE CALCULATIONS. PRICES ARE SMOOTHED FOR LARGE HOUSES BETWEEN 221M AND 400M'IDE+Z11+COVERAGECOVERS NEW AND EXISTING ALL HOUSES</t>
  </si>
  <si>
    <t>SARB; ORIGINAL SOURCE: ABSA GROUP LIMITED (ABSA), COPYRIGHT IN ABSA DATA RESIDES WITH ABSA. USED WITH PERMISSION</t>
  </si>
  <si>
    <t>26/01/2011</t>
  </si>
  <si>
    <t>RESIDENTIAL PROPERTY PRICES, LARGE HOUSES, PER DWELLING, M-ALL SA</t>
  </si>
  <si>
    <t>M:ZA:0:6:0:2:0:1</t>
  </si>
  <si>
    <t>Single-family houses - medium sized</t>
  </si>
  <si>
    <t>HOUSE PRICES ARE BASED ON THE TOTAL PURCHASE PRICE OF ALL HOUSES (INCLUDING ALL IMPROVEMENTS) IN RESPECT OF WHICH LOAN APPLICATIONS WERE APPROVED BY ABSA BANK. HOUSES OF WHICH THE PRICES EXCEED R3 100 000 HAVE BEEN EXCLUDED FROM THE CALCULATIONS. PRICES ARE SMOOTHED FOR MEDIUM-SIZED HOUSES BETWEEN 141M AND 220M'IDE+Z11+COVERAGECOVERS NEW AND EXISTING ALL HOUSES</t>
  </si>
  <si>
    <t>RESIDENTIAL PROPERTY PRICES, MEDIUM-SIZED HOUSES, PER DWELL., M-ALL SA</t>
  </si>
  <si>
    <t>M:ZA:0:7:0:2:0:1</t>
  </si>
  <si>
    <t>Single-family houses - small</t>
  </si>
  <si>
    <t>HOUSE PRICES ARE BASED ON THE TOTAL PURCHASE PRICE OF ALL HOUSES (INCLUDING ALL IMPROVEMENTS) IN RESPECT OF WHICH LOAN APPLICATIONS WERE APPROVED BY ABSA BANK. HOUSES OF WHICH THE PRICES EXCEED R3 100 000 HAVE BEEN EXCLUDED FROM THE CALCULATIONS. PRICES ARE SMOOTHED FOR SMALL HOUSES BETWEEN 80M AND 140M'IDE+Z11+COVERAGECOVERS NEW AND EXISTING ALL HOUSES</t>
  </si>
  <si>
    <t>RESIDENTIAL PROPERTY PRICES, SMALL HOUSES, PER DWELLING, M-ALL SA</t>
  </si>
  <si>
    <t>Q:AT:0:1:0:0:6:0</t>
  </si>
  <si>
    <t>Quarterly</t>
  </si>
  <si>
    <t>Austria</t>
  </si>
  <si>
    <t>COVERS NEW AND USED ALLTYPES OF DWELLINGS IN AUSTRIA</t>
  </si>
  <si>
    <t>The RPPI for Vienna and for Austria excluding Vienna (regional breakdown) is a so-called dummy index. It is calculated on the basis of the euro price per square meter for new and used condominiums and for single-family houses. The dummy index is calculated by Vienna University of Technology on the basis of data provided by Austria Immobilienbrse (AiB), a platform of 17 real estate agencies. The calculation uses a hedonic regression model with a fixed structure over time. This approach may produce biased estimates if the effects of the variables change over time.The two regional indices (Vienna and Austria excluding Vienna) are aggregated into an overall index for Austria at a ratio of 0.27 to 0.73.  The weightings of the two regional indices correspond to the respective shares of residential property sales in Vienna and in Austria excluding Vienna in the total number of sales transactions recorded in the Austrian land register for the period from 2008 to 2013.</t>
  </si>
  <si>
    <t>http://www.oenb.at/en/stat_melders/datenangebot/preise/preisentwicklung/sektorale_preisentwicklung.jsp#tcm:16-147793</t>
  </si>
  <si>
    <t>sterreich -Wohnimmobilienpreisindex 2000=100 Hedon. Reggr.-Modell</t>
  </si>
  <si>
    <t>RESIDENTIAL PROPERTY PRICES,ALL DWELLINGS, PURE PRICE,Q-ALL,NSA</t>
  </si>
  <si>
    <t>Aggregation of the regional indexes</t>
  </si>
  <si>
    <t>Pure price based on Euro/square meter</t>
  </si>
  <si>
    <t>Q:AT:1:1:0:0:1:0</t>
  </si>
  <si>
    <t>COVERS NEW AND USED FLATS, CONDOMINIUMS AND SINGLE FAMILY HOMES IN AUSTRIA EXCLUDING VIENNA</t>
  </si>
  <si>
    <t>PRICE PER SQUARE METER OF USABLE SPACE. BASED ON THE EUR/M2 PURCHASE PRICE FOR NEW AND USED APARTMENTS AND SINGLE-FAMILY HOUSES. THE CALCULATIONS ARE BASED ON DATA GENERATED BY AIB (AUSTRIA IMMOBILIENBRSE, A PLATFORM OF 17 REAL ESTATE AGENCIES). THIS DATA POOL CONTAINS ABOUT 27,000 DATA (ONE THIRD OF THE DATA ARE FINAL PRICES AT WHICH THE CONTRACT WAS CONCLUDED, TWO THIRDS ARE OFFER PRICES)</t>
  </si>
  <si>
    <t>OENB, HTTP://WWW.OENB.AT/DE/STAT_MELDERS/DATENANGEBOT/PREISE/PREISENTWICKLUNG/SEKTORALE_PREISENTWICKLUNG.JSP#TCM:14-147793; ORIGINAL SOURCE: AUSTRIA REAL ESTATE EXCHANGE (AIB), VIENNA UNIVERSITY OF TECHNOLOGY-INSTITUTE FOR URBAN AND REGIONAL RESEARCH (SRF)</t>
  </si>
  <si>
    <t>AUSTRIA REAL ESTATE EXCHANGE, VIENNA UNIVERSITY OF TECHNOLOGY-INSTITUTE FOR URBAN AND REGIONAL RESEARCH, HTTP://WWW.OENB.AT/EN/STAT_MELDERS/DATENANGEBOT/PREISE/PREISENTWICKLUNG/SEKTORALE_PREISENTWICKLUNG.JSP#TCM:16-147793</t>
  </si>
  <si>
    <t>IMMOBILIENPREISINDEX OESTERREICH OHNE WIEN NSA</t>
  </si>
  <si>
    <t>RESIDENT. PROP.PR.,ALL DWELLINGS(AUSTRIA EX.VIENNA),PER SQ.M,Q-ALL NSA</t>
  </si>
  <si>
    <t>RESIDENTIAL PROPERTY PRICES, AUSTRIA EXCL. VIENNA</t>
  </si>
  <si>
    <t>Q:AT:1:2:1:0:1:0</t>
  </si>
  <si>
    <t>COVERS EXISTING SINGLE FAMILY HOUSES, 16 - 21 YEARS OLD IN AUSTRIA EXCLUDING VIENNA</t>
  </si>
  <si>
    <t>IMMOBILIENPREISINDEX OESTERREICH OHNE WIEN, PREISE FUER EINFAMILIENHAEUSER NSA</t>
  </si>
  <si>
    <t>RESID.PROP.PR,EXIST.1-FAM.HOUSES(AUSTRIA EX.VIENNA),PER SQ.M,Q-ALL NSA</t>
  </si>
  <si>
    <t>RESIDENTIAL PROPERTY PRICES, AUSTRIA (EXCL. VIENNA), SINGLE-FAMILY HOUSES</t>
  </si>
  <si>
    <t>Q:AT:1:8:0:0:1:0</t>
  </si>
  <si>
    <t>COVERS NEW AND USED FLATS IN AUSTRIA EXCLUDING VIENNA</t>
  </si>
  <si>
    <t>IMMOBILIENPREISINDEX OESTERREICH OHNE WIEN, PREISE FUER EIGENTUMSWOHNUNGEN GESAMT NSA</t>
  </si>
  <si>
    <t>RESIDENTIAL PROP.PR.,ALL FLATS(AUSTRIA EXCL.VIENNA),PER SQ.M,Q-ALL NSA</t>
  </si>
  <si>
    <t>RESIDENTIAL PROPERTY PRICES, AUSTRIA EXCL. VIENNA,  PRICES OF APARTMENTS, TOTAL</t>
  </si>
  <si>
    <t>Q:AT:1:8:1:0:1:0</t>
  </si>
  <si>
    <t>COVERS EXISTING FLATS IN AUSTRIA EXCLUDING VIENNA</t>
  </si>
  <si>
    <t>PRICE PER SQUARE METER OF USABLE SPACE. BASED ON THE EUR/M2 PURCHASE PRICE. THE CALCULATIONS ARE BASED ON DATA GENERATED BY AIB (AUSTRIA IMMOBILIENBRSE, A PLATFORM OF 17 REAL ESTATE AGENCIES). THIS DATA POOL CONTAINS ABOUT 27,000 DATA (ONE THIRD OF THE DATA ARE FINAL PRICES AT WHICH THE CONTRACT WAS CONCLUDED, TWO THIRDS ARE OFFER PRICES)</t>
  </si>
  <si>
    <t>IMMOBILIENPREISINDEX OESTERREICH OHNE WIEN, PREISE FUER GEBRAUCHTE EIGENTUMSWOHNUNGEN NSA</t>
  </si>
  <si>
    <t>RESIDENTIAL PROP.PR,EXISTG FLATS(AUSTRIA EX.VIENNA),PER SQ.M,Q-ALL NSA</t>
  </si>
  <si>
    <t>RESIDENTIAL PROPERTY PRICES, AUSTRIA EXCL. VIENNA,  PRICES OF USED APARTMENTS</t>
  </si>
  <si>
    <t>Q:AT:1:8:2:0:1:0</t>
  </si>
  <si>
    <t>COVERS NEW FLATS IN AUSTRIA EXCLUDING VIENNA</t>
  </si>
  <si>
    <t>IMMOBILIENPREISINDEX OESTERREICH OHNE WIEN, PREISE FUER NEUE EIGENTUMSWOHNUNGEN NSA</t>
  </si>
  <si>
    <t>RESIDENTIAL PROP.PR.,NEW FLATS(AUSTRIA EXCL.VIENNA),PER SQ.M,Q-ALL NSA</t>
  </si>
  <si>
    <t>RESIDENTIAL PROPERTY PRICES, AUSTRIA EXCL. VIENNA, PRICES OF NEW APARTMENTS</t>
  </si>
  <si>
    <t>Q:AT:1:L:1:0:1:0</t>
  </si>
  <si>
    <t>COVERS EXISTING LAND FOR RESIDENTIAL IN AUSTRIA EXCLUDING VIENNA</t>
  </si>
  <si>
    <t>BASED ON THE EUR/M2 PURCHASE PRICE. THE CALCULATIONS ARE BASED ON DATA GENERATED BY AIB (AUSTRIA IMMOBILIENBRSE, A PLATFORM OF 17 REAL ESTATE AGENCIES). THIS DATA POOL CONTAINS ABOUT 27,000 DATA (ONE THIRD OF THE DATA ARE FINAL PRICES AT WHICH THE CONTRACT WAS CONCLUDED, TWO THIRDS ARE OFFER PRICES)</t>
  </si>
  <si>
    <t>AUSTRIA REAL ESTATE EXCHANGE, VIENNA UNIVERSITY OF TECHNOLOGY-INSTITUTE FOR URBAN AND REGIONAL RESEARCH</t>
  </si>
  <si>
    <t>30/03/2011</t>
  </si>
  <si>
    <t>IMMOBILIENPREISINDEX OESTERREICH OHNE WIEN, PREISE FUER BAUGRUNDSTUECKE EIGENHEIM NSA</t>
  </si>
  <si>
    <t>LAND PRICES, RESIDENTIAL(AUSTRIA EXCL. VIENNA),PER SQUARE M., Q-ALL NS</t>
  </si>
  <si>
    <t>RESIDENTIAL PROPERTY PRICES, AUSTRIA EXCL. VIENNA, BUILDING LOTS FOR PRIVATE HOMES</t>
  </si>
  <si>
    <t>Q:AT:2:1:0:0:1:0</t>
  </si>
  <si>
    <t>COVERS NEW AND USED FLATS, CONDOMINIUMS AND SINGLE FAMILY HOMES IN VIENNA</t>
  </si>
  <si>
    <t>24/07/2013</t>
  </si>
  <si>
    <t>IMMOBILIENPREISINDEX WIEN NSA</t>
  </si>
  <si>
    <t>RESIDENTIAL PROPERTY PRICES, ALL DWELLINGS(VIENNA),PER SQ.M.,Q-ALL NSA</t>
  </si>
  <si>
    <t>RESIDENTIAL PROPERTY PRICES, VIENNA</t>
  </si>
  <si>
    <t>Q:AT:2:2:1:0:1:0</t>
  </si>
  <si>
    <t>COVERS EXISTING SINGLE FAMILY HOUSES, 16 - 21 YEARS OLD IN VIENNA</t>
  </si>
  <si>
    <t>IMMOBILIENPREISINDEX WIEN, PREISE FUER EINFAMILIENHAEUSER NSA</t>
  </si>
  <si>
    <t>RESIDENTIAL PROP.PR.,EXISTG 1-FAMILY HOUSES(VIENNA),PER SQ.M,Q-ALL NSA</t>
  </si>
  <si>
    <t>RESIDENTIAL PROPERTY PRICES, VIENNA, PRICES OF SINGLE-FAMILY HOUSES</t>
  </si>
  <si>
    <t>Q:AT:2:8:0:0:1:0</t>
  </si>
  <si>
    <t>COVERS NEW AND USED FLATS IN VIENNA</t>
  </si>
  <si>
    <t>IMMOBILIENPREISINDEX WIEN, PREISE FUER EIGENTUMSWOHNUNGEN GESAMT NSA</t>
  </si>
  <si>
    <t>RESIDENTIAL PROPERTY PRICES, ALL FLATS (VIENNA), PER SQ.M., Q-ALL NSA</t>
  </si>
  <si>
    <t>RESIDENTIAL PROPERTY PRICES, VIENNA, PRICES OF APARTMENTS, TOTAL</t>
  </si>
  <si>
    <t>Q:AT:2:8:1:0:1:0</t>
  </si>
  <si>
    <t>COVERS EXISTING FLATS IN VIENNA</t>
  </si>
  <si>
    <t>IMMOBILIENPREISINDEX WIEN, PREISE FUER GEBRAUCHTE EIGENTUMSWOHNUNGEN NSA</t>
  </si>
  <si>
    <t>RESIDENTIAL PROPERTY PRICES, EXISTING FLATS(VIENNA),PER SQ.M,Q-ALL NSA</t>
  </si>
  <si>
    <t>RESIDENTIAL PROPERTY PRICES, VIENNA, PRICES OF EXISTING APARTMENTS</t>
  </si>
  <si>
    <t>Q:AT:2:8:2:0:1:0</t>
  </si>
  <si>
    <t>COVERS NEW FLATS IN VIENNA</t>
  </si>
  <si>
    <t>IMMOBILIENPREISINDEX WIEN, PREISE FUER NEUE EIGENTUMSWOHNUNGEN NSA</t>
  </si>
  <si>
    <t>RESIDENTIAL PROPERTY PRICES, NEW FLATS(VIENNA),PER SQUARE M.,H-ALL NSA</t>
  </si>
  <si>
    <t>RESIDENTIAL PROPERTY PRICES, VIENNA, PRICES OF NEW APARTMENTS</t>
  </si>
  <si>
    <t>Q:AT:2:L:1:0:1:0</t>
  </si>
  <si>
    <t>COVERS EXISTING LAND FOR RESIDENTIAL CONSTRUCTIONS IN VIENNA</t>
  </si>
  <si>
    <t>IMMOBILIENPREISINDEX WIEN, PREISE FUER BAUGRUNDSTUECKE EIGENHEIM NSA</t>
  </si>
  <si>
    <t>LAND PRICES, RESIDENTIAL (VIENNA), PER SQUARE METER, Q-ALL NSA</t>
  </si>
  <si>
    <t>RESIDENTIAL PROPERTY PRICES, VIENNA, BUILDING LOTS FOR PRIVATE HOMES</t>
  </si>
  <si>
    <t>Q:AU:2:1:0:1:6:0</t>
  </si>
  <si>
    <t>Australia</t>
  </si>
  <si>
    <t>COVERS  ALL DWELLINGS IN SYDNEY</t>
  </si>
  <si>
    <t>STRATIFICATION</t>
  </si>
  <si>
    <t>http://www.abs.gov.au/AUSSTATS/abs@.nsf/Latestproducts/6416.0Media%20Release1Mar%202014?opendocument&amp;tabname=Summary&amp;prodno=6416.0&amp;issue=Mar%202014&amp;num=&amp;view=</t>
  </si>
  <si>
    <t>25/06/2014</t>
  </si>
  <si>
    <t>http://www.abs.gov.au/AUSSTATS/abs@.nsf/Lookup/6416.0Explanatory%20Notes1Mar%202014?OpenDocument</t>
  </si>
  <si>
    <t>HOUSE PRICE INDEXES, ESTABLISHED HOUSE PRICE INDEX, EIGHT CAPITAL CITIES</t>
  </si>
  <si>
    <t>RESID. PROPERTY PRICES,ALL DWELLINGS IN SYDNEY,PURE PRICES.,Q-ALL NSA</t>
  </si>
  <si>
    <t>Index, 2011/2012 = 100</t>
  </si>
  <si>
    <t>Q:AU:2:3:0:1:6:0</t>
  </si>
  <si>
    <t>COVERS ESTABLISHED HOUSES IN SYDNEY</t>
  </si>
  <si>
    <t>AUSTRALIAN BUREAU OF STATISTICS, WEBSITE (ABS.GOV.AU) - CATALOGUE 6416.0, TABLE 1B L 1; COPYRIGHT IN ABS DATA RESIDES WITH THE COMMONWEALTH OF AUSTRALIA. USED WITH PERMISSION</t>
  </si>
  <si>
    <t>23/07/2014</t>
  </si>
  <si>
    <t>AUSTRALIAN BUREAU OF STATISTICS, HTTP://WWW.ABS.GOV.AU/AUSSTATS/ABS@.NSF/LOOKUP/6464.0MAIN+FEATURES12009?OPENDOCUMENT</t>
  </si>
  <si>
    <t>HOUSE PRICE INDEX, ESTABLISHED HOUSE PRICE INDEX, SYDNEY</t>
  </si>
  <si>
    <t>RESID. PROPERTY PR.,ALL DETACHED HOUSES (SYDNEY),PURE PRICE.,Q-ALL NSA</t>
  </si>
  <si>
    <t>Q:AU:2:9:0:1:6:0</t>
  </si>
  <si>
    <t>Multi-dwelling buildings</t>
  </si>
  <si>
    <t>COVERS  ALL MULTI DWELLING HOUSES IN SYDNEY</t>
  </si>
  <si>
    <t>RESID. PROPERTY PRICES,ALL FLATS IN SYDNEY,PURE PRICES.,Q-ALL NSA</t>
  </si>
  <si>
    <t>Q:AU:4:1:0:1:6:0</t>
  </si>
  <si>
    <t>COVERS WEIGHTED AVERAGE AT EIGHT STATE CAPITAL CITIES ON ALL DWELLINGS: SYDNEY, MELBOURNE, BRISBANE, ADELAIDE, PERTH, HOBART, DARWIN, CANBERRA</t>
  </si>
  <si>
    <t>RESID. PROPERTY PRICES,ALL DWELLINGS (8 CITIES),PURE PRICES.,Q-ALL NSA</t>
  </si>
  <si>
    <t>Q:AU:4:3:0:1:6:0</t>
  </si>
  <si>
    <t>COVERS WEIGHTED AVERAGE AT EIGHT STATE CAPITAL CITIES ON ESTABLISHED HOUSES: SYDNEY, MELBOURNE, BRISBANE, ADELAIDE, PERTH, HOBART, DARWIN, CANBERRA</t>
  </si>
  <si>
    <t>AUSTRALIAN BUREAU OF STATISTICS, WWW.ABS.GOV.AU, CATALOGUE 6416.0, HOUSE PRICE INDEXES: CONCEPTS, SOURCES AND METHODS, AUSTRALIA, TABLE 1; COPYRIGHT IN ABS DATA RESIDES WITH THE COMMONWEALTH OF AUSTRALIA. USED WITH PERMISSION, HTTP://WWW.ABS.GOV.AU/AUSSTATS/ABS@.NSF/DETAILSPAGE/6464.02009?OPENDOCUMENT</t>
  </si>
  <si>
    <t>RESID. PROPERTY PR.ALL DETACHED HOUSES (8 CITIES,PURE PRICE.,Q-ALL NSA</t>
  </si>
  <si>
    <t>Q:AU:4:9:0:1:6:0</t>
  </si>
  <si>
    <t>COVERS WEIGHTED AVERAGE AT EIGHT STATE CAPITAL CITIES ON ESTABLISHED MULTI DWELLING HOUSES: SYDNEY, MELBOURNE, BRISBANE, ADELAIDE, PERTH, HOBART, DARWIN, CANBERRA</t>
  </si>
  <si>
    <t>RESID. PROPERTY PRICES,ALL FLATS (8 CITIES),PURE PRICES.,Q-ALL NSA</t>
  </si>
  <si>
    <t>Q:BE:0:1:0:1:6:0</t>
  </si>
  <si>
    <t>COVERS ALL TYPES OF NEW AND EXISTING DWELLINGS</t>
  </si>
  <si>
    <t>HEDONIC REGRESSION</t>
  </si>
  <si>
    <t>http://statbel.fgov.be/en/statistics/figures/economy/construction_industry/house_price_index/index/</t>
  </si>
  <si>
    <t>http://statbel.fgov.be/en/statistics/figures/economy/construction_industry/house_price_index/</t>
  </si>
  <si>
    <t>House price index, total</t>
  </si>
  <si>
    <t>Q:BE:0:1:1:0:0:0</t>
  </si>
  <si>
    <t>AS FROM 2005: CHANGE IN THE PROCESS OF DATA SOURCE</t>
  </si>
  <si>
    <t>COVERS EXISTING ORDINARY RESIDENTIAL HOUSES, VILLAS, MANSIONS, COUNTRY HOUSES, APARTMENTS, FLATS AND STUDIOS</t>
  </si>
  <si>
    <t>NBB CALCULATIONS BASED ON DATA FROM THE SPF ECONOMY - DGSEI. DATA AT THE DISTRICT LEVEL ON AVERAGE PRICES AND THE NUMBER OF TRANSACTIONS (FROM THE SPF ECONOMY - DGSEI) ARE TRANSFORMED INTO A LASPEYRES CHAINED PRICE INDEX, SO THAT CHANGES IN THE GEOGRAPHICAL STRUCTURE OF THE TRANSACTIONS ARE NEUTRALISED. AVERAGE PRICES THAT ARE BASED ON LESS THAN SIX TRANSACTIONS ARE ELIMINATED, AS WELL AS UNREALISTIC PRICES</t>
  </si>
  <si>
    <t>SERVICE PUBLIC FEDERAL (SPF) ECONOMIE P.M.E. CLASSES MOYENNES ET ENERGIE,  HTTP://STATBEL.FGOV.BE/FR/STATISTIQUES/CHIFFRES/ECONOMIE/CONSTRUCTION_INDUSTRIE/IMMO/INDEX.JSP</t>
  </si>
  <si>
    <t>RESIDENTIAL PROPERTY PRICES, EXISTING DWELLINGS, PER DWEL.,Q-ALL NSA</t>
  </si>
  <si>
    <t>Index, 2005 = 100</t>
  </si>
  <si>
    <t>Q:BE:0:1:1:1:6:0</t>
  </si>
  <si>
    <t>COVERS ALL TYPES OF EXISTING DWELLINGS</t>
  </si>
  <si>
    <t>HEDONIC REGRESSION, WEIGHT IS BASED ON THE TRANSACTIONS OF HOUSEHOLDS ON THE SECONDARY MARKET</t>
  </si>
  <si>
    <t>House price index, purchase of existing dwellings</t>
  </si>
  <si>
    <t>RESIDENTIAL PROPERTY PRICES,ALL EXIST. DWELLINGS, PURE PRICE,Q-ALL,NSA</t>
  </si>
  <si>
    <t>Q:BE:0:1:2:1:6:0</t>
  </si>
  <si>
    <t>COVERS ALL TYPES OF NEW DWELLINGS</t>
  </si>
  <si>
    <t>HEDONIC REGRESSION, WEIGHT IS BASED ON THE GROSS FIXED CAPITAL FORMATION</t>
  </si>
  <si>
    <t>House price index, purchase of new dwellings</t>
  </si>
  <si>
    <t>RESIDENTIAL PROPERTY PRICES, NEW DWELLINGS, PURE PRICES,Q-ALL NSA</t>
  </si>
  <si>
    <t>Q:BE:0:2:1:0:0:0</t>
  </si>
  <si>
    <t>COVERS EXISTING HOUSES</t>
  </si>
  <si>
    <t>RESIDENTIAL PROPERTY PRICES, EXISTING HOUSES, PER DWEL.,Q-ALL NSA</t>
  </si>
  <si>
    <t>Q:BE:0:3:1:0:0:0</t>
  </si>
  <si>
    <t>COVERS EXISTING MANSIONS, VILLAS AND COUNTRY HOUSES</t>
  </si>
  <si>
    <t>RESIDENTIAL PROPERTY PR.,EXISTING DETACHED HOUSES, PER DWEL.,Q-ALL NSA</t>
  </si>
  <si>
    <t>Q:BE:0:4:1:0:0:0</t>
  </si>
  <si>
    <t>COVERS EXISTING TERRACED HOUSES AND SEMI-DETACHED HOUSES</t>
  </si>
  <si>
    <t>RESID.PROPERTY PR.,EXISTING TERRACED &amp;SEMI-DET.HOUSES,PER DWELLING,NSA</t>
  </si>
  <si>
    <t>Q:BE:0:8:1:0:0:0</t>
  </si>
  <si>
    <t>COVERS EXISTING APARTMENTS, FLATS AND STUDIOS</t>
  </si>
  <si>
    <t>RESIDENTIAL PROPERTY PRICES, EXISTING FLATS, PER DWEL.,Q-ALL NSA</t>
  </si>
  <si>
    <t>Q:BE:2:2:1:2:0:0</t>
  </si>
  <si>
    <t>RESID. PROP. PR,EXISTING.HOUSES(BRUSSELS REGION),PER DWEL,Q-ALL NSA</t>
  </si>
  <si>
    <t>Q:BG:0:8:0:1:1:0</t>
  </si>
  <si>
    <t>Bulgaria</t>
  </si>
  <si>
    <t>DATA ARE COMPARABLE OVER TIME</t>
  </si>
  <si>
    <t>THE HPI MEASURES THE CHANGES IN THE DWELLINGS TRANSACTION MARKET PRIC:ES ACQUIRED BY THE HOUSEHOLDS, IRRESPECTIVE OF THE TYPE OF AREA IN WHI:CH THEY LIVE, THEIR POSITION IN THE INCOME DISTRIBUTION AND THEIR NATI:ONALITY STATUS. THE DATA ON THE HPI IS PROVIDED IN THE FORM OF AN OVER:ALL INDEX NUMBER COMPRISING TWO SUB-INDEXES: PURCHASES OF NEW DWELLIN                                        GS AND PURCHASES OF EXISTING DWELLINGS</t>
  </si>
  <si>
    <t>Commission Regulation (EU) No 1114/2010 and Commission Regulation (EU) No 1688/98</t>
  </si>
  <si>
    <t>NATIONAL STATISTICAL INSTITUTE UNPUBLISHED</t>
  </si>
  <si>
    <t>23/07/2019</t>
  </si>
  <si>
    <t>Regulation (EU) 2016/792 of the European Parliament and of the Council of 11 May 2016. Commission Regulation (EU) No 93/2013 of 1 February 2013</t>
  </si>
  <si>
    <t>HOUSE PRICE INDEX (HPI)</t>
  </si>
  <si>
    <t>RESIDENTIAL PROPERTY PRICES, ALL.FLATS,PER SQUARE METER,Q-ALL NSA</t>
  </si>
  <si>
    <t>Q:CH:0:2:0:2:0:0</t>
  </si>
  <si>
    <t>Switzerland</t>
  </si>
  <si>
    <t>COVERS NEW AND EXISTING SINGLE-FAMILY HOMES (4 TO 6 ROOMS)</t>
  </si>
  <si>
    <t>SWISS NATIONAL BANK, STATISTISCHES MONATSHEFT, T O43, HTTP://WWW.SNB.CH/EN/IABOUT/STAT/STATPUB/STATMON/STATS/STATMON; ORIGINAL SOURCE: WUEST &amp; PARTNER</t>
  </si>
  <si>
    <t>12/08/2013</t>
  </si>
  <si>
    <t>EINFAMILIENHAEUSER (4-6 ZIMMER), SCHWEIZ, ANGEBOTSPREISE</t>
  </si>
  <si>
    <t>RESID.PROPERTY PRICES, OWNER OCCUP.1-FAMILY HOUSES,PER DWELL.Q-ALL NSA</t>
  </si>
  <si>
    <t>PRICES OF SINGLE FAMILY HOUSES (4-6 ROOMS) OFFERED FOR SALE IN NEWSPAPERS</t>
  </si>
  <si>
    <t>Index, 1970 Q1 = 100</t>
  </si>
  <si>
    <t>Q:CH:0:8:0:2:0:0</t>
  </si>
  <si>
    <t>COVERS NEW AND EXISTING OWNER-OCCUPIED APARTMENTS (2 TO 5 ROOMS)</t>
  </si>
  <si>
    <t>07/10/2013</t>
  </si>
  <si>
    <t>EIGENTUMSWOHNUNGEN (2-5 ZIMMER), SCHWEIZ, ANGEBOTSPREISE</t>
  </si>
  <si>
    <t>RESID. PROPERTY PRICES, OWNER OCCUPIED FLATS, PER DWELLING, Q-ALL NSA</t>
  </si>
  <si>
    <t>PRICES OF OWNER OCCUPIED FLATS (2-5 ROOMS) OFFERED FOR SALE IN NEWSPAPERS</t>
  </si>
  <si>
    <t>Q:CL:0:0:0:0:6:0</t>
  </si>
  <si>
    <t>Chile</t>
  </si>
  <si>
    <t>All properties</t>
  </si>
  <si>
    <t>NEW AND EXISTING ALL TYPE OF DWELLINGS IN THE WHOLE COUNTRY</t>
  </si>
  <si>
    <t>Disseminated semi-annually, as part of the Financial Stability Report. Source: innominated administrative records of the Internal Revenue Service, on effective transactions of the value of new and used homes adjusted by inflation, agreed at the national level.  As the administrative records in their preparation are not unrelated to revisions, the RPPI has a preliminary character especially the most recent quarters where the last two quarters correspond to provisional data. Quality adjustment by stratification or mixed adjustment, responds to the characteristics of the information available in Chile and to the review of international best practices. 27 groups were considered that combine: 7 geographical zones and 2 types of housing: houses and department by new or used homes (does not consider the new houses of the central metropolitan region). The general house price index combines the simple average of the price indicator of each group  Unidades de Fomento per square meter using as weights the square meter traded the previous year.</t>
  </si>
  <si>
    <t>http://si3.bcentral.cl/Siete/Login.aspx?cod_canasta=4OQE0206965&amp;Idioma=en-US</t>
  </si>
  <si>
    <t>20/05/2019</t>
  </si>
  <si>
    <t>https://www.bcentral.cl/-/indice-de-precios-de-vivienda-en-chile-metodologia-y-resultad-1</t>
  </si>
  <si>
    <t>ndice de Precios de Vivienda, General</t>
  </si>
  <si>
    <t>REAL RESIDENTIAL PROPERTY PRICES,ALL DWELLINGS, PURE PRICE,Q-ALL,NSA</t>
  </si>
  <si>
    <t>Index, 2008 = 100</t>
  </si>
  <si>
    <t>PURE PRICE PER SQUARE METER</t>
  </si>
  <si>
    <t>Q:CL:0:2:0:0:6:0</t>
  </si>
  <si>
    <t>NEW AND EXISTING SINGLE-FAMILY HOUSES IN THE WHOLE COUNTRY</t>
  </si>
  <si>
    <t>ndice de Precios de Vivienda, Casas</t>
  </si>
  <si>
    <t>REAL RESIDENTIAL PROPERTY PRICES,ALL HOUSES, PURE PRICE,Q-ALL,NSA</t>
  </si>
  <si>
    <t>Q:CL:0:8:0:0:6:0</t>
  </si>
  <si>
    <t>NEW AND EXISTING FLATS IN THE WHOLE COUNTRY</t>
  </si>
  <si>
    <t>ndice de Precios de Vivienda, Departamentos</t>
  </si>
  <si>
    <t>REAL RESIDENTIAL PROPERTY PRICES,ALL FLATS, PURE PRICE, Q-ALL,NSA</t>
  </si>
  <si>
    <t>Q:CL:3:0:0:0:6:0</t>
  </si>
  <si>
    <t>NEW AND EXISTING ALL TYPE OF DWELLINGS IN THE METROPOLITAN AREA</t>
  </si>
  <si>
    <t xml:space="preserve">ndice de Precios de Vivienda, Regin Metropolitanta </t>
  </si>
  <si>
    <t>REAL RESIDENTIAL PROP.PR.,ALL DWELLINGS(METROPOL.)PURE PRICE,Q-ALL NSA</t>
  </si>
  <si>
    <t>Q:CO:2:0:2:1:1:0</t>
  </si>
  <si>
    <t>Colombia</t>
  </si>
  <si>
    <t>New dwellings in Bogota</t>
  </si>
  <si>
    <t>Survey of 13 000 construction projects, and comparing the price of the first units sold within the project to the last one sold, and establishing an average price for the square meter of these projects</t>
  </si>
  <si>
    <t>https://www.dane.gov.co/index.php/construction/new-housing-price-index</t>
  </si>
  <si>
    <t>05/11/2015</t>
  </si>
  <si>
    <t>https://www.dane.gov.co/files/investigaciones/fichas/construccion/ficha_ipvn_08_13.pdf</t>
  </si>
  <si>
    <t>IPVN, por reas urbanas y metropolitanas</t>
  </si>
  <si>
    <t xml:space="preserve">RES.PROPERTY PRICES, NEW DWELLINGS(BOGOTA),PER SQ.M,Q-ALL NSA </t>
  </si>
  <si>
    <t>Index, 2014 Dec =100</t>
  </si>
  <si>
    <t>Q:CO:4:0:1:0:6:0</t>
  </si>
  <si>
    <t>Existing dwelllings in Bogot (including Soacha), Medellin (including Bello, Envigado and Itagi), Cali, Barranquilla, Bucaramanga, Cucuta, Manizales, Neiva and Villavicencio</t>
  </si>
  <si>
    <t>TRANSACTION DATA, WITH REPEATED SALES METHOD</t>
  </si>
  <si>
    <t>http://www.banrep.gov.co/en/node/29371</t>
  </si>
  <si>
    <t>24/10/2014</t>
  </si>
  <si>
    <t>ndice de precios de la vivienda usada (IPVU)</t>
  </si>
  <si>
    <t xml:space="preserve">RESID.PROPERTY PR.,EXIST.DWELLINGS (BIG CITIES),PURE PRICE,Q-ALL NSA </t>
  </si>
  <si>
    <t>Index, 1990 = 100</t>
  </si>
  <si>
    <t>Q:CO:9:0:2:1:1:0</t>
  </si>
  <si>
    <t xml:space="preserve">New dwellings in 23 municipial areas </t>
  </si>
  <si>
    <t xml:space="preserve">RES.PROPERTY PRICES, NEW DWELLINGS(URBAN AREAS),PER SQ.M,Q-ALL NSA </t>
  </si>
  <si>
    <t>Q:CY:0:1:0:0:6:0</t>
  </si>
  <si>
    <t>Cyprus</t>
  </si>
  <si>
    <t>Prices from 2006 onwards reflect the values of the general Residential Property Price Index published by the CBC (Central Bank of Cyprus , 2011) while prices between 2002 and 2005 are obtained as the average of the historical house price indices published by Pashardes and Savva (2009), Platis (2006) and the CBC.</t>
  </si>
  <si>
    <t>COVERS NEW AND USED ALLTYPES OF DWELLINGS IN CYPRUS</t>
  </si>
  <si>
    <t>HEDONIC REGRESSION, based on valuation (in connection with mortgage transactions)</t>
  </si>
  <si>
    <t>http://www.centralbank.gov.cy/nqcontent.cfm?a_id=11836&amp;lang=en</t>
  </si>
  <si>
    <t>08/08/2014</t>
  </si>
  <si>
    <t>http://www.centralbank.gov.cy/media/pdf/CBC_EconBulletin_Dec11_EN_correct.pdf</t>
  </si>
  <si>
    <t>Residential property price index</t>
  </si>
  <si>
    <t>RESID. PROPERTY PRICES,ALL DWELL., PURE PRICE,Q-ALL,NSA</t>
  </si>
  <si>
    <t>Index, 2010 Q1 = 100</t>
  </si>
  <si>
    <t xml:space="preserve">Pure price </t>
  </si>
  <si>
    <t>Q:CY:0:2:0:0:6:0</t>
  </si>
  <si>
    <t>COVERS NEW AND USED ALL TYPES OF HOUSES IN CYPRUS</t>
  </si>
  <si>
    <t>RESIDENTIAL PROPERTY PRICES,ALL HOUSES, PURE PRICE,Q-ALL,NSA</t>
  </si>
  <si>
    <t>Q:CY:0:8:0:0:6:0</t>
  </si>
  <si>
    <t>COVERS NEW AND USED  CONDOMINIUMS IN CYPRUS</t>
  </si>
  <si>
    <t>RESIDENTIAL PROPERTY PRICES,ALL FLATS, PURE PRICE, Q-ALL,NSA</t>
  </si>
  <si>
    <t>Q:CZ:0:1:0:1:6:0</t>
  </si>
  <si>
    <t>Czech Republic</t>
  </si>
  <si>
    <t>ALL OWNER OCCUPIED DWELLINGS</t>
  </si>
  <si>
    <t>REGRESSION AND EXPERT JUDGEMENT</t>
  </si>
  <si>
    <t>CZECH STATISTICAL OFFICE</t>
  </si>
  <si>
    <t>11/10/2017</t>
  </si>
  <si>
    <t>http://www.czso.cz/csu/2009edicniplan.nsf/p/7009-09</t>
  </si>
  <si>
    <t xml:space="preserve">RESID. PROPERTY PRICES,ALL OWNER OCCUP. DWELL, PURE PRICE,Q-ALL,NSA </t>
  </si>
  <si>
    <t>Q:CZ:0:1:1:1:6:0</t>
  </si>
  <si>
    <t>EXISTING OWNER OCCUPIED DWELLINGS</t>
  </si>
  <si>
    <t>RESIDENTIAL PROPERTY PRICES, EXISTING DWELLINGS, PURE PRICE.,Q-ALL NSA</t>
  </si>
  <si>
    <t>Q:CZ:0:1:2:1:6:0</t>
  </si>
  <si>
    <t>NEW OWNER OCCUPIED DWELLINGS</t>
  </si>
  <si>
    <t>RESIDENTIAL PROPERTY PRICES, NEW DWELLINGS, PURE PRICE.,Q-ALL NSA</t>
  </si>
  <si>
    <t>Q:CZ:0:2:1:1:3:0</t>
  </si>
  <si>
    <t>Per cubic meter</t>
  </si>
  <si>
    <t>COVERS EXISTING SINGLE-FAMILY HOUSES WITH NO MORE THAN THREE SINGLE FLATS. THE MAXIMUM NUMBER OF SINGLE FLATS THAT CAN BE CONSIDERED AS A FAMILY HOUSE CAN COUNT IS THREE FLATS</t>
  </si>
  <si>
    <t>DATA COMPILED FROM TAX RETURNS</t>
  </si>
  <si>
    <t>CZECH STATISTICAL OFFICE, TABLE 1-6, HTTP://WWW.CZSO.CZ/CSU/2009EDICNIPLAN.NSF/P/7009-09</t>
  </si>
  <si>
    <t>30/08/2010</t>
  </si>
  <si>
    <t>CZECH STATISTICAL OFFICE,  WWW.CZSO.CZ (ONLY PUBLISHED IN CZECH)</t>
  </si>
  <si>
    <t>PRICE INDICES OF HOUSES</t>
  </si>
  <si>
    <t>RESIDENTIAL PROPERTY PRICES, EXISTING HOUSES, PER CUBIC M., Q-ALL NSA</t>
  </si>
  <si>
    <t>PRICE PER CUBIC METER</t>
  </si>
  <si>
    <t>Q:CZ:0:8:1:1:1:0</t>
  </si>
  <si>
    <t>COVERS EXISTING FLATS</t>
  </si>
  <si>
    <t>CZECH STATISTICAL OFFICE, TABLE 2-6,  HTTP://WWW.CZSO.CZ/CSU/2009EDICNIPLAN.NSF/P/7009-09</t>
  </si>
  <si>
    <t>CZECH STATISTICAL OFFICE, WWW.CZSO.CZ (ONLY PUBLISHED IN CZECH)</t>
  </si>
  <si>
    <t>PRICE INDICES OF FLATS</t>
  </si>
  <si>
    <t>RESIDENTIAL PROPERTY PRICES, EXISTING FLATS, PER SQUARE M., Q-ALL NSA</t>
  </si>
  <si>
    <t>Q:CZ:0:9:1:1:3:0</t>
  </si>
  <si>
    <t>COVERS EXISTING APARTMENT BUILDING/HOUSES (MULTI DWELLING BUILDINGS)</t>
  </si>
  <si>
    <t>CZECH STATISTICAL OFFICE, TABLE 3-6, HTTP://WWW.CZSO.CZ/CSU/2009EDICNIPLAN.NSF/P/7009-09</t>
  </si>
  <si>
    <t>PRICE INDICES OF RESIDENTIAL BUILDINGS</t>
  </si>
  <si>
    <t>RESIDENTIAL PROP.PR.,EXIST.MULTI-DWELL.BUILDINGs,PER CUBIC M,Q-ALL NSA</t>
  </si>
  <si>
    <t>Q:CZ:0:L:1:1:1:0</t>
  </si>
  <si>
    <t>COVERS EXISTING LAND FOR ALL PURPOSES; COVERS CLASSIC BUILDING SITE OR LAND, BUT NOT FARM LAND, FREE OR DEVELOPED</t>
  </si>
  <si>
    <t>CZECH STATISTICAL OFFICE, TABLE 5-6, HTTP://WWW.CZSO.CZ/CSU/2009EDICNIPLAN.NSF/P/7009-09</t>
  </si>
  <si>
    <t>23/08/2010</t>
  </si>
  <si>
    <t>PRICE INDICES OF CONSTRUCTION LAND</t>
  </si>
  <si>
    <t>LAND PRICES, RESIDENTIAL, PER SQUARE METER, Q-ALL NSA</t>
  </si>
  <si>
    <t>Q:DE:0:1:0:0:8:0</t>
  </si>
  <si>
    <t>Real price per square meter</t>
  </si>
  <si>
    <t>Prior to 2006 Q1 Deutsche Bundesbank long series; Between 2006 Q1-2013 Q4: Quarterly data by vdpResearch: Index for owner occupied housing; from 2014Q1 Quarterly data by the Federal Statistical Office (Destatis):</t>
  </si>
  <si>
    <t>CHANGING COMPOSITION</t>
  </si>
  <si>
    <t>Deutsche Bundesbank</t>
  </si>
  <si>
    <t>22/02/2019</t>
  </si>
  <si>
    <t>https://www.bundesbank.de/en/statistics/time-series-databases</t>
  </si>
  <si>
    <t>Residential property price index Deutsche Bundesbank - long time series / Residential property prices, alternating data providers / Germany, alternating regional composition / Unadjusted figure</t>
  </si>
  <si>
    <t xml:space="preserve">RESID.PROP.PRICES,ALL .DWELL. IN THE WHOLE COUNTRY , PURE PRICE,NSA </t>
  </si>
  <si>
    <t>Q:DE:0:1:0:1:6:0</t>
  </si>
  <si>
    <t>ALL DWELLINGS</t>
  </si>
  <si>
    <t>Federal Statistical Office based on data from surveyor committees</t>
  </si>
  <si>
    <t>http://www.bundesbank.de/Navigation/EN/Statistics/Time_series_databases/Macro_economic_time_series/its_list_node.html?listId=www_s300_immobilien</t>
  </si>
  <si>
    <t>20/10/2017</t>
  </si>
  <si>
    <t>https://www.destatis.de/EN/FactsFigures/NationalEconomyEnvironment/Prices/ConstructionPricesRealPropertyPrices/ConstructionPricesRealPropertyPrices.html</t>
  </si>
  <si>
    <t>Statistisches Bundesamt (Destatis) / House price index / Germany / Unadjusted figure</t>
  </si>
  <si>
    <t xml:space="preserve">RESIDENTIAL PROPERTY PRICES,ALL DWELLINGS, PURE PRICE,Q-ALL,NSA </t>
  </si>
  <si>
    <t>PURE PRIVE PER DWELLING</t>
  </si>
  <si>
    <t>Q:DE:0:1:0:2:6:0</t>
  </si>
  <si>
    <t>http://www.bundesbank.de/Redaktion/EN/Downloads/Statistics/IWF/2013_tabelle_3.xlsx?__blob=publicationFile</t>
  </si>
  <si>
    <t>03/05/2018</t>
  </si>
  <si>
    <t>http://www.vdpresearch.de/vdp-immobilienpreisindizes/</t>
  </si>
  <si>
    <t>Verband Deutscher Pfandbriefbanken (Association of German Pfandbrief Banks): Prices for individual properties are systematically collected in the vdpResearch-owned transaction database and adjusted by means of hedonic methods.</t>
  </si>
  <si>
    <t>Q:DE:0:1:1:1:6:0</t>
  </si>
  <si>
    <t>ALL EXISTING DWELINGS</t>
  </si>
  <si>
    <t>Federal Statistical Office based on data from survey or committees</t>
  </si>
  <si>
    <t xml:space="preserve">RESID. PROPERTY PRICES,EXISTING DWELLINGS, PURE PRICE,Q-ALL,NSA </t>
  </si>
  <si>
    <t>Q:DE:0:1:2:1:6:0</t>
  </si>
  <si>
    <t>ALL NEW DWELLINGS</t>
  </si>
  <si>
    <t xml:space="preserve">RESIDENTIAL PROPERTY PRICES,NEW DWELLINGS, PURE PRICE,Q-ALL,NSA </t>
  </si>
  <si>
    <t>Q:DE:0:2:0:2:6:0</t>
  </si>
  <si>
    <t>ALL OWNER OCCUPIED HOUSES</t>
  </si>
  <si>
    <t>RESIDENTIAL PROPERTY PRICES,OWNER OCCUP. HOUSES, PURE PRICE,Q-ALL,NSA</t>
  </si>
  <si>
    <t>Q:DE:0:8:0:2:6:0</t>
  </si>
  <si>
    <t>ALL OWNER OCCUIPIED FLATS</t>
  </si>
  <si>
    <t>20/06/2018</t>
  </si>
  <si>
    <t>RESIDENTIAL PROPERTY PRICES,OWNER OCCUPIED FLATS, PURE PRICE,Q-ALL,NSA</t>
  </si>
  <si>
    <t>Q:DK:0:1:0:1:6:0</t>
  </si>
  <si>
    <t>Denmark</t>
  </si>
  <si>
    <t>COVERS ALL DWELLINGS</t>
  </si>
  <si>
    <t>The House Price Index (HPI) measures price changes of all residential properties purchased by households (flats, detached houses, terraced houses, etc.), both new and existing, independently of their final use and their previous owners. Only market prices are considered, self-build dwellings are therefore excluded. The land component is included.</t>
  </si>
  <si>
    <t xml:space="preserve">EUROSTAT BASED ON DATA COMPILED BY Statistical Office of Denmark </t>
  </si>
  <si>
    <t>14/11/2017</t>
  </si>
  <si>
    <t>http://ec.europa.eu/eurostat/cache/metadata/EN/prc_hps_esms_dk.htm</t>
  </si>
  <si>
    <t>RESIDENTIAL PROPERTY PRICES, ALL DWELLINGS, PURE PRICE, Q-ALL NSA</t>
  </si>
  <si>
    <t>Q:DK:0:2:0:1:6:0</t>
  </si>
  <si>
    <t>COVERS NEW AND EXISTING PURE RESIDENTIAL HOUSES AS WELL AS HOUSES WHERE THE RESIDENTIAL PURPOSE EXCEEDS 75 PER CENT. SALES IN ORDINARY FREE TRADE, INTRA-FAMILY SALES AND OTHER SALES</t>
  </si>
  <si>
    <t>SPAR METHODOLOGY</t>
  </si>
  <si>
    <t>STATISTICS DENMARK</t>
  </si>
  <si>
    <t>12/12/2013</t>
  </si>
  <si>
    <t>STATISTICS DENMARK, HTTP://WWW.DST.DK/HOMEUK/GUIDE/DOCUMENTATION/VAREDEKLARATIONER/EMNEGRUPPE/EMNE.ASPX?SYSRID=000906</t>
  </si>
  <si>
    <t>ONE-FAMILY HOUSES - PRICE INDEX</t>
  </si>
  <si>
    <t>RESID. PROPERTY PRICES,ALL SINGLE-FAMILY HOUSE,PURE PRICE,Q-ALL NSA</t>
  </si>
  <si>
    <t>Index, 1980 = 100</t>
  </si>
  <si>
    <t>Q:DK:0:8:0:1:6:0</t>
  </si>
  <si>
    <t>COVERS NEW AND EXISTING PURE RESIDENTIAL FLATS AS WELL AS FLATS WHERE THE RESIDENTIAL PURPOSE EXCEEDS 75 PER CENT. SALES IN ORDINARY FREE TRADE, INTRA-FAMILY SALES AND OTHER SALES</t>
  </si>
  <si>
    <t>SPAR METHOD;  COMPARABILITY OVER TIME: THE SALES OF REAL PROPERTY STATISTICS HAVE METHODICALLY DEVELOPED OVER TIME. HOWEVER SINCE 1992 - WHEN SOME METHODOLOGICAL IMPROVEMENTS WERE IMPLEMENTED - THE STATISTICS HAVE BEEN PROCESSED IN ACCORDANCE WITH THE SAME PRINCIPLES</t>
  </si>
  <si>
    <t>STATISTICS DENMARK: MONTHLY KONJUNKTURSTATISTIK, MAIN INDICATORS, TABLE 32; STATBANK DENMARK DATABASE, HTTP://WWW.STATBANK.DK/STATBANK5A/DEFAULT.ASP?W=1024 ,  INCOME, CONSUMPTION AND PRICES</t>
  </si>
  <si>
    <t>03/11/2014</t>
  </si>
  <si>
    <t>OWNER-OCCUPIED FLATS - PRICE INDEX</t>
  </si>
  <si>
    <t>RESID. PROPERTY PR.,ALL OWNER-OCCUPIED FLATS,PURE PRICE,Q-ALL NSA</t>
  </si>
  <si>
    <t>Index, 2006 = 100</t>
  </si>
  <si>
    <t>Q:DK:0:R:0:1:6:0</t>
  </si>
  <si>
    <t>All types of non-holidays dwelings</t>
  </si>
  <si>
    <t>COMPARABILITY OVER TIME: THE SALES OF REAL PROPERTY STATISTICS HAVE METHODICALLY DEVELOPED OVER TIME. HOWEVER SINCE 1992 - WHEN SOME METHODOLOGICAL IMPROVEMENTS WERE IMPLEMENTED - THE STATISTICS HAVE BEEN PROCESSED IN ACCORDANCE WITH THE SAME PRINCIPLES</t>
  </si>
  <si>
    <t>17/09/2015</t>
  </si>
  <si>
    <t>RESID. PROPERTY PRICES,ALL NON-HOLIDAY DWELL., PURE PRICE,Q-ALL,NSA</t>
  </si>
  <si>
    <t>Q:EE:0:1:0:1:1:0</t>
  </si>
  <si>
    <t>Estonia</t>
  </si>
  <si>
    <t>Transactions with apartments in the Old Town of Tallinn were also excluded as too exclusive</t>
  </si>
  <si>
    <t>STATISTICS ESTONIA, DATABASE  &lt; ECONOMY &lt;  PRICES &lt;Dwelling price index : Table XO028</t>
  </si>
  <si>
    <t>19/11/2012</t>
  </si>
  <si>
    <t>STATISTICAL OFFICE OF ESTONIA, http://pub.stat.ee/px-web.2001/I_Databas/Economy/24Prices/XO_027.htm</t>
  </si>
  <si>
    <t xml:space="preserve">RESID. PROPERTY PRICES, ALL DWELLINGS, PER SQ.M.,Q-ALL </t>
  </si>
  <si>
    <t>Q:EE:0:2:0:1:1:0</t>
  </si>
  <si>
    <t xml:space="preserve">RESID. PROPERTY PRICES, ALL HOUSES, PER SQ. M.,Q-ALL NSA            </t>
  </si>
  <si>
    <t>Q:EE:0:8:0:1:1:0</t>
  </si>
  <si>
    <t>RESID, PROPERTY PRICES, ALL FLATS, PER SQ. M. Q-ALL NSA</t>
  </si>
  <si>
    <t>Q:EE:1:8:0:1:1:0</t>
  </si>
  <si>
    <t>COVERS NEW AND EXISTING PURCHASE-SALE CONTRACT OF FLATS IN ESTONIA EXCLUDING TALLINN</t>
  </si>
  <si>
    <t>AVERAGE TRANSACTION PRICE PER SQUARE METER OF FLATS (NEW AND EXISTING) BASED ON CENSUS. THE REAL ESTATE TRANSACTION OF ESTONIAN LAND BOARD BASED ON WEB-BASED REPORTING SYSTEM (E-NOTARY). THE SYSTEM ENABLES QUICK DATA TRANSMISSION BETWEEN NOTARY OFFICES AND ESTONIAN LAND BOARD DATA BASE. THE QUALITY CONTROL OF RAW DATA IS PERFORMED BY LAND BOARD</t>
  </si>
  <si>
    <t>STATISTICS ESTONIA, DATABASE  &lt; ECONOMY &lt;  REAL ESTATE &lt; TRANSACTIONS IN REAL ESTATE &lt; TABLE RS05: PURCHASE-SALE CONTRACTS OF DWELLINGS BY LOCATION AND SIZE (QUARTERS),  HTTP://PUB.STAT.EE/PX-WEB.2001/I_DATABAS/ECONOMY/26REAL_ESTATE/11TRANSACTIONS_IN_REAL_ESTATE/11TRANSACTIONS_IN_REAL_ESTATE.ASP</t>
  </si>
  <si>
    <t>31/01/2011</t>
  </si>
  <si>
    <t>STATISTICAL OFFICE OF ESTONIA, HTTP://PUB.STAT.EE/PX-WEB.2001/I_DATABAS/ECONOMY/26REAL_ESTATE/11TRANSACTIONS_IN_REAL_ESTATE/RS_05.HTM</t>
  </si>
  <si>
    <t>PURCHASE-SALE CONTRACTS OF DWELLINGS BY LOCATION AND SIZE (QUARTERS)</t>
  </si>
  <si>
    <t>RESIDENTIAL PROPERTY PR., ALL FLATS(ESTONIA EX.TALLINN),PER SQ. M.,NSA</t>
  </si>
  <si>
    <t>Q:EE:2:8:0:1:1:0</t>
  </si>
  <si>
    <t>COVERS NEW AND EXISTING PURCHASE-SALE CONTRACT OF FLATS IN TALLINN</t>
  </si>
  <si>
    <t>RESIDENTIAL PROPERTY PRICES, ALL FLATS (TALLINN), PER SQUARE METER,NSA</t>
  </si>
  <si>
    <t>Q:EE:5:8:0:1:1:0</t>
  </si>
  <si>
    <t>A big city</t>
  </si>
  <si>
    <t>COVERS NEW AND EXISTING PURCHASE-SALE CONTRACT OF FLATS IN TARU CITY</t>
  </si>
  <si>
    <t>RESIDENTIAL PROPERTY PRICES, ALL FLATS (TARU CITY), PER SQUARE M., NSA</t>
  </si>
  <si>
    <t>Q:EE:6:8:0:1:1:0</t>
  </si>
  <si>
    <t>COVERS NEW AND EXISTING PURCHASE-SALE CONTRACT OF FLATS IN PRNU CITY</t>
  </si>
  <si>
    <t>PURCHASE-SALE CONTRACTS OF DWELLINGS BY LOCATION AND SIZE (QUARTERS) -AVERAGE PRICE PER SQUARE, KROONS. WHOLE COUNTRY</t>
  </si>
  <si>
    <t>RESIDENTIAL PROPERTY PRICES, ALL FLATS (PARNU CITY), PER SQUARE M, NSA</t>
  </si>
  <si>
    <t>Q:ES:0:1:0:1:6:0</t>
  </si>
  <si>
    <t>Spain</t>
  </si>
  <si>
    <t>Notary register, which contains, among other data, the official prices for all of the merchantings occurring in Spanish territory, and correspond to the value of the public deed of the dwelling. Hedonic regression; Excludes VAT</t>
  </si>
  <si>
    <t>http://www.ine.es/jaxi/menu.do?type=pcaxis&amp;path=/t07/p457&amp;file=inebase&amp;L=1</t>
  </si>
  <si>
    <t>13/06/2017</t>
  </si>
  <si>
    <t>HOUSING PRICE INDEX (HPI), GENERAL INDEX ,NSA</t>
  </si>
  <si>
    <t>RESID.PROPERTY PRICES,ALL DWELLINGS,PURE PRICE (WITHOUT VAT),Q-ALL NSA</t>
  </si>
  <si>
    <t>Q:ES:0:1:0:3:1:0</t>
  </si>
  <si>
    <t>COVERS NEW HOUSING (FIRST TRANSFER) AND SECOND-HAND HOUSING</t>
  </si>
  <si>
    <t>valuation of Spanish appraisal offices</t>
  </si>
  <si>
    <t>http://www.fomento.gob.es/BE2/?nivel=2&amp;orden=35000000</t>
  </si>
  <si>
    <t>07/11/2014</t>
  </si>
  <si>
    <t>http://www.fomento.gob.es/NR/rdonlyres/D92A4155-47F3-4B77-B7A5-68348C3A73E6/122805/Preciovivienda.pdf</t>
  </si>
  <si>
    <t>AVERAGE PRICE PER M2 FOR OPEN MARKET APPRAISED HOUSING (BASE YEAR 2005), NATIONAL TOTAL, EUR/M2</t>
  </si>
  <si>
    <t>RESIDENTIAL PROPERTY PRICES, ALL DWELLINGS, PER SQUARE M., Q-ALL NSA</t>
  </si>
  <si>
    <t>Q:ES:0:1:0:5:6:0</t>
  </si>
  <si>
    <t>IO(Eurostat)</t>
  </si>
  <si>
    <t>Notary register, which contains, among other data, the official prices for all of the merchantings occurring in Spanish territory, and correspond to the value of the public deed of the dwelling. Hedonic regression; Includes VAT</t>
  </si>
  <si>
    <t>Eurostat based on data from from www.ine.es</t>
  </si>
  <si>
    <t>28/07/2017</t>
  </si>
  <si>
    <t>http://ec.europa.eu/eurostat/cache/metadata/EN/prc_hps_esms_es.htm</t>
  </si>
  <si>
    <t>HOUSING PRICE INDEX (HPI), GENERAL INDEX ,NSA; COMPILED FOR EUROSTAT</t>
  </si>
  <si>
    <t>RESIDENTIAL PROPERTY PRICES, ALL DWELLINGS, PURE PRICE ,Q-ALL NSA</t>
  </si>
  <si>
    <t>Q:ES:0:1:1:1:6:0</t>
  </si>
  <si>
    <t>ALL EXISTNG DWELLINGS</t>
  </si>
  <si>
    <t>17/07/2017</t>
  </si>
  <si>
    <t>HOUSING PRICE INDEX (HPI), SECOND-HAND HOUSING ,NSA</t>
  </si>
  <si>
    <t>RESID. PROP, PRICES (EXCL VAT), EXIST.DWELLINGS, PURE PRICE,Q-ALL NSA</t>
  </si>
  <si>
    <t>Q:ES:0:1:1:3:1:0</t>
  </si>
  <si>
    <t>COVERS SECOND-HAND HOUSING (&gt;2 YEARS)</t>
  </si>
  <si>
    <t>AVERAGE PRICE PER M2 FOR OPEN MARKET APPRAISED HOUSING (BASE YEAR 2005), EUR/M2, SECOND-HAND HOUSING (&gt;2 YEARS)</t>
  </si>
  <si>
    <t>RESIDENTIAL PROPERTY PRICES, EXIST.DWELLINGS, PER SQUARE M., Q-ALL NSA</t>
  </si>
  <si>
    <t>Q:ES:0:1:1:5:6:0</t>
  </si>
  <si>
    <t>HOUSING PRICE INDEX (HPI), SECOND-HAND HOUSING ,NSA; COMPILED FOR EUROSTAT</t>
  </si>
  <si>
    <t>RESIDENTIAL PROPERTY PRICES, EXIST.DWELLINGS, PURE PRICE,Q-ALL NSA</t>
  </si>
  <si>
    <t>Q:ES:0:1:2:1:6:0</t>
  </si>
  <si>
    <t>HOUSING PRICE INDEX (HPI), NEW HOUSING ,NSA</t>
  </si>
  <si>
    <t>RESID PROPERTY PRICES,NEW DWELLINGS PURE PRICE (WITHOUT VAT),Q-AVG NSA</t>
  </si>
  <si>
    <t>Q:ES:0:1:2:3:1:0</t>
  </si>
  <si>
    <t>COVERS NEW HOUSING (FIRST TRANSFER)  (&lt;2 YEARS)</t>
  </si>
  <si>
    <t>AVERAGE PRICE PER M2 FOR OPEN MARKET APPRAISED HOUSING (BASE YEAR 2005), EUR/M2, NEW HOUSING (&lt;2 YEARS)</t>
  </si>
  <si>
    <t>RESIDENTIAL PROPERTY PRICES, NEW DWELLINGS, PER SQUARE M., Q-ALL NSA</t>
  </si>
  <si>
    <t>Q:ES:0:1:2:5:6:0</t>
  </si>
  <si>
    <t>HOUSING PRICE INDEX (HPI), NEW HOUSING ,NSA; COMPILED FOR EUROSTAT</t>
  </si>
  <si>
    <t>RESIDENTIAL PROPERTY PRICES, NEW DWELLINGS PURE PRICE,Q-ALL NSA</t>
  </si>
  <si>
    <t>Q:FI:0:1:0:1:6:0</t>
  </si>
  <si>
    <t>Covers all the existing and new dwellings in housing companies and real estates (i.e. single houses) in the whole country</t>
  </si>
  <si>
    <t>http://pxweb2.stat.fi/database/StatFin/asu/oahi/oahi_en.asp , "Indices of owner-occupied housing prices 2010=100 (H.1. Purchases of dwellings)"</t>
  </si>
  <si>
    <t>25/10/2017</t>
  </si>
  <si>
    <t>http://tilastokeskus.fi/til/oahi/2013/02/oahi_2013_02_2013-10-04_laa_001_en.html#2.Methodologicaldescription</t>
  </si>
  <si>
    <t>RESIDENTIAL PROPERTY PRICES,ALL DWELLINGS, PURE PRICES.,NSA</t>
  </si>
  <si>
    <t>Q:FI:0:1:1:1:1:0</t>
  </si>
  <si>
    <t>COVERS ALL EXISTING DWELLINGS IN THE WHOLE COUNTRY</t>
  </si>
  <si>
    <t>STATISTICS FINLAND, HOUSE PRICES</t>
  </si>
  <si>
    <t>09/11/2018</t>
  </si>
  <si>
    <t>STATISTICS FINLAND</t>
  </si>
  <si>
    <t xml:space="preserve">RESIDENTIAL PROPERTY PRICES - EXISTING DWELLINGS, WHOLE COUNTRY </t>
  </si>
  <si>
    <t>RES.PROPERTY PRICES, EXIST.DWELLINGS,TOTAL, PER SQ.M.,Q-ALL NSA</t>
  </si>
  <si>
    <t>Q:FI:0:1:2:1:1:0</t>
  </si>
  <si>
    <t>COVERS ALL NEW DWELLINGS IN THE WHOLE COUNTRY</t>
  </si>
  <si>
    <t>30/06/2015</t>
  </si>
  <si>
    <t xml:space="preserve">RESIDENTIAL PROPERTY PRICES - NEW DWELLINGS, WHOLE COUNTRY </t>
  </si>
  <si>
    <t>RES.PROPERTY PRICES, NEW DWELLINGS,TOTAL, PER SQ.M,Q-ALL NSA</t>
  </si>
  <si>
    <t>Q:FI:0:2:1:1:1:0</t>
  </si>
  <si>
    <t>COVERS EXISTING HOUSES IN THE WHOLE COUNTRY</t>
  </si>
  <si>
    <t>STATISTICS FINLAND, UNPUBLISHED</t>
  </si>
  <si>
    <t xml:space="preserve">RESIDENTIAL PROPERTY PRICES - EXISTING TERRACED HOUSES, WHOLE COUNTRY </t>
  </si>
  <si>
    <t>RES.PROPERTY PRICES, EXIST.TER.HOUSES,PER SQ.M,Q-ALL NSA</t>
  </si>
  <si>
    <t>Q:FI:0:8:1:1:1:0</t>
  </si>
  <si>
    <t>COVERS EXISTING FLATS IN THE WHOLE COUNTRY</t>
  </si>
  <si>
    <t xml:space="preserve">RESIDENTIAL PROPERTY PRICES - EXISTING FLATS, WHOLE COUNTRY </t>
  </si>
  <si>
    <t>RES.PROPERTY PRICES, EXIST. FLATS,PER SQ.M,Q-ALL NSA</t>
  </si>
  <si>
    <t>Q:FI:0:L:1:1:1:0</t>
  </si>
  <si>
    <t>COVER EXISTING LAND FOR RESIDENTIAL CONSTRUCTIONS</t>
  </si>
  <si>
    <t>DATA COLLECTED AT MUNICIPALITY LEVEL</t>
  </si>
  <si>
    <t>BANK OF FINLAND, (HTTP://WWW.BOF.FI/EN/JULKAISUT/SELVITYKSET_JA_RAPORTIT/MAIN/INDEX.HTM),; ORIGINAL SOURCE: NATIONAL LAND SURVEY OF FINLAND</t>
  </si>
  <si>
    <t>LAND PRICES, LAND FOR CONSTRUCTION</t>
  </si>
  <si>
    <t>LAND PRICES, RESIDENTIAL, LAND FOR CONSTRUCTION, Q-ALL NSA</t>
  </si>
  <si>
    <t>Q:FI:9:1:2:1:1:0</t>
  </si>
  <si>
    <t>COVERS ALL NEW DWELLINGS IN URBAN AREAS</t>
  </si>
  <si>
    <t>RESIDENTIAL PROPERTY PRICES - NEW DWELLINGS, ALL DWELLINGS, URBAN AREAS</t>
  </si>
  <si>
    <t>RES.PROPERTY PRICES, NEW DWELLINGS(URBAN AREAS),PER SQ.M,Q-ALL NSA</t>
  </si>
  <si>
    <t>Q:FI:9:8:1:1:1:0</t>
  </si>
  <si>
    <t>PRIOR TO JAN 1999: DATA CONVERTED FROM LOCAL CURRENCY IN EURO USING THE IRREVOCABLE EURO CONVERSION RATE</t>
  </si>
  <si>
    <t>COVERS EXISTING FLATS IN URBAN AREAS</t>
  </si>
  <si>
    <t>28/11/2018</t>
  </si>
  <si>
    <t>RESIDENTIAL PROPERTY PRICES - EXISTING DWELLINGS, FLATS, URBAN AREAS</t>
  </si>
  <si>
    <t>RES.PROPERTY PRICES, EXIST. FLATS (URBAN AREAS),PER SQ.M,Q-ALL NSA</t>
  </si>
  <si>
    <t>Q:FI:A:1:1:1:1:0</t>
  </si>
  <si>
    <t>COVERS ALL EXISTING DWELLINGS IN NON-URBAN AREAS</t>
  </si>
  <si>
    <t>RESIDENTIAL PROPERTY PRICES - EXISTING DWELLINGS, ALL DWELLINGS, NON-URBAN AREAS</t>
  </si>
  <si>
    <t>RES.PROPERTY PRICES, EXIST. DWELLINGS(NON-URBAN AR),PER SQ.M,Q-ALL NSA</t>
  </si>
  <si>
    <t>Q:FI:A:1:2:1:1:0</t>
  </si>
  <si>
    <t>COVERS ALL NEW DWELLINGS IN NON-URBAN AREAS</t>
  </si>
  <si>
    <t>05/02/2018</t>
  </si>
  <si>
    <t>RESIDENTIAL PROPERTY PRICES - NEW DWELLINGS, ALL DWELLINGS, NON-URBAN AREAS</t>
  </si>
  <si>
    <t>RES.PROPERTY PRICES, NEW DWELLINGS(NON-URBAN AREAS),PER SQ.M,Q-ALL NSA</t>
  </si>
  <si>
    <t>Q:FR:0:1:0:1:6:0</t>
  </si>
  <si>
    <t>France</t>
  </si>
  <si>
    <t>COVERS ALL TYPES OF DWELLINGS</t>
  </si>
  <si>
    <t>http://www.insee.fr/fr/bases-de-donnees/bsweb/serie.asp?idbank=001651587</t>
  </si>
  <si>
    <t>17/10/2018</t>
  </si>
  <si>
    <t>http://www.insee.fr/fr/bases-de-donnees/bsweb/doc.asp?idbank=001651587</t>
  </si>
  <si>
    <t>Indice des prix des logements (neufs et anciens)</t>
  </si>
  <si>
    <t>Q:FR:0:1:1:1:6:0</t>
  </si>
  <si>
    <t>http://www.bdm.insee.fr/bdm2/affichageSeries.action?idbank=001587579&amp;bouton=OK&amp;codeGroupe=1292</t>
  </si>
  <si>
    <t>http://www.bdm.insee.fr/bdm2/affichageSeries.action?idbank=001651586&amp;page=informations&amp;codeGroupe=1393&amp;recherche=criteres</t>
  </si>
  <si>
    <t xml:space="preserve">Indices des prix des logements anciens - France mtropolitaine - Ensemble - Base 100 au 1er trimestre 2010 - Srie brute </t>
  </si>
  <si>
    <t>RESIDENTIAL PROPERTY PRICES,EXISTING DWELLINGS, PURE PRICE,Q-ALL,NSA</t>
  </si>
  <si>
    <t>Q:FR:0:1:2:1:6:0</t>
  </si>
  <si>
    <t>Indice des prix des logements neufs</t>
  </si>
  <si>
    <t>RESIDENTIAL PROPERTY PRICES,NEW DWELLINGS, PURE PRICE, Q-ALL,NSA</t>
  </si>
  <si>
    <t>Q:FR:0:2:2:3:0:0</t>
  </si>
  <si>
    <t>COVERS NEW INDIVIDUAL BUILDINGS</t>
  </si>
  <si>
    <t>MINISTRE DE L EQUIPEMENT (MINISTERE DE L ECOLOGIE, DE L ENERGIE, DU DEVELOPPEMENT DURABLE ET DE LA MER (MEEDDM)), HTTP://WWW.STATISTIQUES.DEVELOPPEMENT-DURABLE.GOUV.FR/RUBRIQUE.PHP3?ID_RUBRIQUE=203</t>
  </si>
  <si>
    <t>21/03/2011</t>
  </si>
  <si>
    <t>ENQUETE COMMERCIALISATION LOGEMENTS NEUFS - PRIX DE VENTE PAR LOT DES MAISONS INDIV. GROUPES FRANCE ENTIERE</t>
  </si>
  <si>
    <t>RESIDENTIAL PROPERTY PRICES, NEW HOUSES, PER DWELLING, Q-ALL NSA</t>
  </si>
  <si>
    <t>Q:FR:0:8:2:3:1:0</t>
  </si>
  <si>
    <t>COVERS NEW COLLECTIVE BUILDINGS</t>
  </si>
  <si>
    <t>ENQUETE COMMERCIALISATION LOGEMENTS NEUFS (ECLN) PRIX DES APPARTEMENTS - FRANCE ENTIERE EN EURO/M2</t>
  </si>
  <si>
    <t>RESIDENTIAL PROPERTY PRICES, NEW FLATS, PER SQUARE METER, Q-ALL NSA</t>
  </si>
  <si>
    <t>Q:FR:2:8:1:1:0:0</t>
  </si>
  <si>
    <t>COVERS EXISTING BUILDINGS IN PARIS</t>
  </si>
  <si>
    <t>INSEE, BULLETIN MENSUEL DE STATISTIQUE, T 21 - LOGEMENTS, L 1, HTTP://WWW.INDICES.INSEE.FR/BSWEB/SERVLET/BSWEB?ACTION=BS_SERIE&amp;BS_IDBANK=000817678&amp;BS_IDARBO=05000000000000</t>
  </si>
  <si>
    <t>INDICES DES PRIX DES LOGEMENTS ANCIENS - APPARTEMENTS - PARIS</t>
  </si>
  <si>
    <t>RESIDENTIAL PROPERTY PRICES, EXISTING FLATS (PARIS), Q-ALL NSA</t>
  </si>
  <si>
    <t>Q:FR:2:8:1:2:1:1</t>
  </si>
  <si>
    <t>COVERS EXISTING APARTMENTS IN PARIS</t>
  </si>
  <si>
    <t>INSEE,  HTTP://WWW.INSEE.FR/FR/THEMES/INDICATEUR.ASP?ID=96; ORIGINAL SOURCE: CHAMBRE DES NOTAIRES</t>
  </si>
  <si>
    <t>16/01/2017</t>
  </si>
  <si>
    <t>ARITHMETICAL AVERAGE OF SELLING PRICES PER SQUARE METER OBSERVED IN SALES IN PARIS</t>
  </si>
  <si>
    <t>PRIX EN EURO DU M2 DES APPARTEMENTS ANCIENS LIBRES A PARIS. SOURCE : CHAMBRE SYNDICALE DES NOTAIRES (INSEE)</t>
  </si>
  <si>
    <t>RESIDENTIAL PROPERTY PRICES,EXISTNG FLATS (PARIS),PER SQ.M,Q-ALL SA</t>
  </si>
  <si>
    <t>Q:FR:3:2:2:3:0:0</t>
  </si>
  <si>
    <t>COVERS NEW INDIVIDUAL BUILDINGS IN PARIS REGION</t>
  </si>
  <si>
    <t>ENQUETE COMMERCIALISATION LOGEMENTS NEUFS - PRIX DE VENTE MOYEN D'UNE MAISON EN ILE DE FRANCE</t>
  </si>
  <si>
    <t>RESIDENTIAL PROPERTY PRICES,NEW HOUSES(PARIS REGION),PER DW.,Q-ALL NSA</t>
  </si>
  <si>
    <t>Q:FR:3:8:1:1:0:0</t>
  </si>
  <si>
    <t>COVERS EXISTING BUILDINGS IN PARIS REGION</t>
  </si>
  <si>
    <t>INDICES DES PRIX DES LOGEMENTS ANCIENS - APPARTEMENTS - PETITE COURONNE</t>
  </si>
  <si>
    <t>RESIDENTIAL PROPERTY PR., EXIST.FLATS (PARIS WITH SUBURBS),Q-ALL NSA</t>
  </si>
  <si>
    <t>Q:FR:3:8:2:3:1:0</t>
  </si>
  <si>
    <t>COVERS NEW COLLECTIVE BUILDINGS IN PARIS REGION</t>
  </si>
  <si>
    <t xml:space="preserve">MINISTRE DE L EQUIPEMENT (MINISTERE DE L ECOLOGIE, DE L ENERGIE, DU DEVELOPPEMENT DURABLE ET DE LA MER (MEEDDM)), HTTP://WWW.STATISTIQUES.DEVELOPPEMENT-DURABLE.GOUV.FR/RUBRIQUE.PHP3?ID_RUBRIQUE=203 </t>
  </si>
  <si>
    <t>ENQUETE COMMERCIALISATION LOGEMENTS NEUFS - PRIX DES APPARTEMENTS - ILE DE FRANCE EN EURO/M2</t>
  </si>
  <si>
    <t>RESIDENTIAL PROPERTY PR., NEW FLATS (PARIS REGION),PER SQ.M.,Q-ALL NSA</t>
  </si>
  <si>
    <t>Q:GB:0:1:0:1:0:0</t>
  </si>
  <si>
    <t>Q:GB:0:1:2:1:0:0</t>
  </si>
  <si>
    <t>QUARTERLY AVERAGE OF MONTHLY DATA</t>
  </si>
  <si>
    <t>SERIES BASED ON MORTGAGE LENDING BY ALL FINANCIAL INSTITUTIONS</t>
  </si>
  <si>
    <t>COLLECTED ON A SAMPLE BY THE OFFICE OF THE DEPUTY PRIME MINISTER 5% SURVEY OF MORTGAGE LENDERS AT COMPLETION STAGE UNTIL 2003 Q2. FROM 2003 Q3 QUARTERLY DATA ARE BASED ON MONTHLY DATA FROM THE SURVEY OF MORTGAGE LENDERS</t>
  </si>
  <si>
    <t>OFFICE FOR NATIONAL STATISTICS, HTTP://WWW.STATISTICS.GOV.UK/HUB/RELEASE-CALENDAR/INDEX.HTML?NEWQUERY=*&amp;NEWOFFSET=10&amp;THEME=PEOPLE+AND+PLACES&amp;SOURCE-AGENCY=&amp;UDAY=0&amp;UMONTH=0&amp;UYEAR=0&amp;LDAY=-29&amp;LMONTH=0&amp;LYEAR=0&amp;COVERAGE=&amp;DESIGNATION=&amp;GEOGRAPHIC-BREAKDOWN=&amp;TITLE=&amp;PAGETYPE=CALENDAR-ENTRY, OR HTTP://WWW.COMMUNITIES.GOV.UK/PUBLICATIONS/CORPORATE/STATISTICS/HPI052010; USED THE DATA WITH THE CREDIT CROWN COPIRIGHT 2008 LAND REGISTRY INCLUDED</t>
  </si>
  <si>
    <t>MIX-ADJUSTED PRICE OF NEW DWELLINGS AT MORTGAGE COMPLETION STAGE (NSA)</t>
  </si>
  <si>
    <t>RESIDENTIAL PROPERTY PRICES, NEW DWELLINGS(ONS),PER DWEL., Q-ALL NSA</t>
  </si>
  <si>
    <t>Q:GR:0:8:0:0:0:0</t>
  </si>
  <si>
    <t>Greece</t>
  </si>
  <si>
    <t>COVERS NEW AND EXISTING APARTMENTS</t>
  </si>
  <si>
    <t>TYPE OF PRICE DATA: ALL CREDIT INSTITUTIONS PRICE APPRAISALS OF THE DWELLINGS WHICH ARE SUBJECT OF FINANCING OR GUARANTEED OF LOANS FROM CREDIT INSTITUTIONS (EVALUATIONS OF PRIVATE SURVEYORS); SAMPLE / DATA BASIS: ALL  APPRAISALS PERFOMED THROUGH THE BANKING SYSTEM; AGGREGATION FORMULA: GEOMETRIC AVERAGE PRICES; WEIGHTS: TOTAL VALUES OF THE TRANSACTIONS FOR THE PERIOD 2006 - 2009 Q2; QUALITY ADJUSTMENT: MIX ADJUSTMENT BY GEOGRAPHICAL AREA, AGE, THE SIZE OF THE RESIDENTIAL PROPERTY (IN SQUARE METERS) AND FLOOR NUMBER (ADJUSTED FOR ALL RESIDENTIAL PROPERTIES AVERAGE PRICE PER SQUARE METER, FIRST FLOOR)</t>
  </si>
  <si>
    <t>BANK OF GREECE, HTTP://WWW.BANKOFGREECE.GR/PAGES/EN/STATISTICS/REALESTATE.ASPX</t>
  </si>
  <si>
    <t>31/03/2011</t>
  </si>
  <si>
    <t>RESIDENTIAL PROPERTY PRICES, ALL FLATS, PER DWELLING,Q-ALL NSA</t>
  </si>
  <si>
    <t>Index, 2007 = 100</t>
  </si>
  <si>
    <t>Q:GR:0:8:1:0:0:0</t>
  </si>
  <si>
    <t>COVERS OLD APARTMENTS (OVER 5 YEARS OLD)</t>
  </si>
  <si>
    <t>RESIDENTIAL PROPERTY PR, EXISTING FLATS, PER DWELLING, Q-ALL NSA</t>
  </si>
  <si>
    <t>Q:GR:0:8:2:0:0:0</t>
  </si>
  <si>
    <t>COVERS NEW APARTMENTS (UP TO 5 YEARS OLD)</t>
  </si>
  <si>
    <t>RESIDENTIAL PROPERTY PRICES, NEW FLATS, PER DWELLING, Q-ALL NSA</t>
  </si>
  <si>
    <t>Q:GR:1:1:0:0:1:0</t>
  </si>
  <si>
    <t>COVERS ALL TYPES OF DWELLINGS IN 13 - 17 CITIES EXCLUDING ATHENS (BASED ON GREATER ATHENS AND 13-17 CITIES (WITH POPULATION 10,000+); APART FROM GREATER ATHENS AREA, THE INCLUDED CITIES ARE AGRINIO, PATRA, PYRGOS, KALAMATA, SPARTI, BOLOS, IOANNINA, THESSALONIKI, FLORINA, SERRES, KABALA, XANTHI, ALEXANDROUPOLI, RODOS, IRAKLIO, RETHIMNO AND XANIA)</t>
  </si>
  <si>
    <t>TYPE OF PRICE DATA: ASKING PRICES FROM PRIVATE SOURCES AND TRANSACTION PRICES COLLECTED FROM ESTATE AGENCIES (1997-2005) AND  APPRAISALS COLLECTED FROM THE MFIS (2006+); AGGREGATION FORMULA: AVERAGE PRICES; WEIGHT FOR VSJA 19, -29 &amp; -39: HOUSING STOCK (IN SQUARE METERS). QUALITY ADJUSTMENT: NONE</t>
  </si>
  <si>
    <t>INDEX OF PRICES OF DWELLINGS - OTHER URBAN</t>
  </si>
  <si>
    <t>RESIDENTIAL PROP.PR.,ALL DWELL.(URBAN GREECE EX.ATHENS),PER SQ.M, NSA</t>
  </si>
  <si>
    <t>Index, 1993 Q4 = 100</t>
  </si>
  <si>
    <t>Q:GR:3:8:0:0:1:0</t>
  </si>
  <si>
    <t>COVERS NEW AND EXISTING APARTMENTS IN GREATER ATHENS. BASED ON GREATER ATHENS AND 13-17 CITIES (WITH POPULATION 10,000+); APART FROM GREATER ATHENS AREA, THE INCLUDED CITIES ARE AGRINIO, PATRA, PYRGOS, KALAMATA, SPARTI, BOLOS, IOANNINA, THESSALONIKI, FLORINA, SERRES, KABALA, XANTHI, ALEXANDROUPOLI, RODOS, IRAKLIO, RETHIMNO AND XANIA)</t>
  </si>
  <si>
    <t>RESIDENTIAL PROP. PR., ALL FLATS (GREATER ATHENS), PER SQ.M.,Q-ALL NSA</t>
  </si>
  <si>
    <t>Q:GR:3:8:1:0:0:0</t>
  </si>
  <si>
    <t>RESIDENTIAL PROP. PR., EXIST.FLATS(GREATER ATHENS),PER DWEL.,Q-ALL NSA</t>
  </si>
  <si>
    <t>Q:GR:3:8:2:0:0:0</t>
  </si>
  <si>
    <t>RESIDENTIAL PROPERTY PR, NEW FLATS(GREATER ATHENS),PER DWEL,Q-ALL NSA</t>
  </si>
  <si>
    <t>Q:GR:4:8:0:0:1:0</t>
  </si>
  <si>
    <t>COVERS NEW AND EXISTING APARTMENTS IN ATHENS AND THESSALONIKI (BASED ON GREATER ATHENS AND 13-17 CITIES (WITH POPULATION 10,000+); APART FROM GREATER ATHENS AREA, THE INCLUDED CITIES ARE AGRINIO, PATRA, PYRGOS, KALAMATA, SPARTI, BOLOS, IOANNINA, THESSALONIKI, FLORINA, SERRES, KABALA, XANTHI, ALEXANDROUPOLI, RODOS, IRAKLIO, RETHIMNO AND XANIA)</t>
  </si>
  <si>
    <t>RESIDENTIAL PROP.PR.,ALL FLATS(ATHENS&amp;THESSALONIKI),PER SQ.M,Q-ALL NSA</t>
  </si>
  <si>
    <t>Q:GR:5:8:0:0:0:0</t>
  </si>
  <si>
    <t>COVERS NEW AND EXISTING APARTMENTS IN THESSALONIKI</t>
  </si>
  <si>
    <t>RESIDENTIAL PROPERTY PR., ALL FLATS (THESSALONIKI),PER DWEL.,Q-ALL NSA</t>
  </si>
  <si>
    <t>Q:GR:5:8:1:0:0:0</t>
  </si>
  <si>
    <t>RESIDENTIAL PROP. PR.,EXIST. FLATS(THESSALONIKI),PER DWEL.,Q-ALL NSA</t>
  </si>
  <si>
    <t>Q:GR:5:8:2:0:0:0</t>
  </si>
  <si>
    <t>RESIDENTIAL PROPERTY PR., NEW FLATS(THESSALONIKI),PER DWEL,Q-ALL NSA</t>
  </si>
  <si>
    <t>Q:GR:8:8:0:0:0:0</t>
  </si>
  <si>
    <t>Small cities</t>
  </si>
  <si>
    <t>COVERS NEW AND EXISTING APARTMENTS IN OTHER CITIES</t>
  </si>
  <si>
    <t>RESIDENTIAL PROPERTY PR., ALL FLATS (OTHER CITIES),PER DWEL.,Q-ALL NSA</t>
  </si>
  <si>
    <t>Q:GR:8:8:1:0:0:0</t>
  </si>
  <si>
    <t>RESIDENTIAL PROP. PR.,EXIST.FLATS(OTHER CITIES),PER DWEL.,Q-ALL NSA</t>
  </si>
  <si>
    <t>Q:GR:8:8:2:0:0:0</t>
  </si>
  <si>
    <t>RESIDENTIAL PROPERTY PR., NEW FLATS(OTHER CITIES),PER DWEL,Q-ALL NSA</t>
  </si>
  <si>
    <t>Q:GR:9:8:0:0:1:0</t>
  </si>
  <si>
    <t>COVERS NEW AND EXISTING APARTMENTS IN  ALL URBAN AREAS (BASED ON GREATER ATHENS AND 13-17 CITIES (WITH POPULATION 10,000+); APART FROM GREATER ATHENS AREA; THE INCLUDED CITIES ARE AGRINIO, PATRA, PYRGOS, KALAMATA, SPARTI, BOLOS, IOANNINA, THESSALONIKI, FLORINA, SERRES, KABALA, XANTHI, ALEXANDROUPOLI, RODOS, IRAKLIO, RETHIMNO AND XANIA)</t>
  </si>
  <si>
    <t>RESIDENTIAL PROPERTY PRICES,ALL FLATS(URBAN AREAS),PER SQ.M.,Q-ALL NSA</t>
  </si>
  <si>
    <t>Q:GR:A:8:0:0:0:0</t>
  </si>
  <si>
    <t>COVERS NEW AND EXISTING APARTMENTS IN OTHER AREAS IN GREECE</t>
  </si>
  <si>
    <t>RESIDENTIAL PROPERTY PR., ALL FLATS (OTHER AREAS),PER DWEL.,Q-ALL NSA</t>
  </si>
  <si>
    <t>Q:GR:A:8:1:0:0:0</t>
  </si>
  <si>
    <t>RESIDENTIAL PROP. PR., EXIST. FLATS(OTHER AREAS),PER DWEL.,Q-ALL NSA</t>
  </si>
  <si>
    <t>Q:GR:A:8:2:0:0:0</t>
  </si>
  <si>
    <t>RESIDENTIAL PROPERTY PR., NEW FLATS(OTHER AREAS),PER DWEL,Q-ALL NSA</t>
  </si>
  <si>
    <t>Q:HK:0:1:0:1:1:0</t>
  </si>
  <si>
    <t>Q:HR:0:1:0:1:6:0</t>
  </si>
  <si>
    <t>Croatia</t>
  </si>
  <si>
    <t>Republic of Croatia</t>
  </si>
  <si>
    <t>Hedonic regression based on all transactions</t>
  </si>
  <si>
    <t>http://www.dzs.hr/Hrv_Eng/Pokazatelji/MSI%20CIJENE.xlsx</t>
  </si>
  <si>
    <t>01/08/2017</t>
  </si>
  <si>
    <t>http://www.dzs.hr/Hrv_Eng/publication/2015/13-01-02_01_2015.htm</t>
  </si>
  <si>
    <t>RESIDENTIAL PROPERTY PRICES, ALL DWELLINGS, PURE PRICES,  NSA</t>
  </si>
  <si>
    <t>Q:HR:0:1:1:1:6:0</t>
  </si>
  <si>
    <t>RESID. PROPERTY PRICES, EXISTING DWELLINGS,PURE PRICES,NSA</t>
  </si>
  <si>
    <t>Q:HR:0:1:2:1:6:0</t>
  </si>
  <si>
    <t>RESIDENTIAL PROPERTY PRICES, NEW DWELLINGS, PURE PRICES, NSA</t>
  </si>
  <si>
    <t>Q:HR:2:1:0:1:6:0</t>
  </si>
  <si>
    <t>Zagreb</t>
  </si>
  <si>
    <t>RESIDENTIAL PROPERTY PRICES, ALL DWELLINGS (ZAGREB), PURE PRICES, NSA</t>
  </si>
  <si>
    <t>Q:HR:R:1:0:1:6:0</t>
  </si>
  <si>
    <t>Region (1)</t>
  </si>
  <si>
    <t>Adriatic coast</t>
  </si>
  <si>
    <t>RESID. PROPERTY PRICES, ALL DWELL(ADRIATIC COAST),PURE PRICES,NSA</t>
  </si>
  <si>
    <t>Q:HR:S:1:0:1:6:0</t>
  </si>
  <si>
    <t>Region (2)</t>
  </si>
  <si>
    <t>Dewellings outside Zagreb and the Adriatic coast</t>
  </si>
  <si>
    <t>RESID.PROP.PRICES,ALL DWELL. (REST OF THE COUNTRY), PURE PRICES,  NSA</t>
  </si>
  <si>
    <t>Q:HU:0:1:0:1:1:0</t>
  </si>
  <si>
    <t>Hungary</t>
  </si>
  <si>
    <t>http://www.ksh.hu/apps/shop.lista?p_session_id=592041132895220&amp;p_lang=EN&amp;p_temakor_kod=ZR&amp;p_kapcsolodo=elakaspiac</t>
  </si>
  <si>
    <t>19/03/2013</t>
  </si>
  <si>
    <t>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Plain average of price per square meter of dwellings in the whole country is calculated. Find in section Methodological Notes of every paper on http://www.ksh.hu/apps/shop.lista?p_session_id=592041132895220&amp;p_lang=EN&amp;p_temakor_kod=ZR&amp;p_kapcsolodo=elakaspiac</t>
  </si>
  <si>
    <t>RESID. PROPERTY PRICES, ALL DWELLINGS, PER SQ.M.,Q-ALL NSA</t>
  </si>
  <si>
    <t>Forint</t>
  </si>
  <si>
    <t>Q:HU:0:1:0:1:6:0</t>
  </si>
  <si>
    <t>Pure price change (not including composition effect)</t>
  </si>
  <si>
    <t>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Around 5% of dwellings are filtered out as outliers based on repeated model estimations. A log linear regression model is used to analyze data, which makes total price changes broken down by composition effect and pure price changes.Find in section Methodological Notes of every paper on http://www.ksh.hu/apps/shop.lista?p_session_id=592041132895220&amp;p_lang=EN&amp;p_temakor_kod=ZR&amp;p_kapcsolodo=elakaspiac</t>
  </si>
  <si>
    <t>Q:HU:0:1:1:1:6:0</t>
  </si>
  <si>
    <t xml:space="preserve">RESIDENT. PROPERTY PRICES, EXISTING DWELLINGS, PURE PRICE.,Q-ALL NSA </t>
  </si>
  <si>
    <t>Q:HU:0:1:2:1:6:0</t>
  </si>
  <si>
    <t>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Around 5% of dwellings are filtered out as outliers based on repeated model estimations. A log linear regression model is used to analyze data, which makes total price changes broken down by composition effect and pure price changes.Find in section Method. Notes of every paper on http://www.ksh.hu/apps/shop.lista?p_session_id=592041132895220&amp;p_lang=EN&amp;p_temakor_kod=ZR&amp;p_kapcsolodo=elakaspiac</t>
  </si>
  <si>
    <t>RESIDENTIAL PROPERTY PRICES, NEW DWELLINGS, PURE PRICE,Q-ALL NSA</t>
  </si>
  <si>
    <t>Q:HU:2:1:0:1:1:0</t>
  </si>
  <si>
    <t>14/03/2013</t>
  </si>
  <si>
    <t xml:space="preserve">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2007.Calculation method is standardized in line with Eurostat data transmission. As a result of missing data, about 2% of all cases are excluded from further estimations. Plain average of price per square meter of dwellings in Budapest is calculated.Find in section Methodological Notes of every paper on http://www.ksh.hu/apps/shop.lista?p_session_id=592041132895220&amp;p_lang=EN&amp;p_temakor_kod=ZR&amp;p_kapcsolodo=elakaspiac </t>
  </si>
  <si>
    <t>RESID. PROPERTY PRICES, ALL DWELLINGS(BUDAPEST),PER SQ.M.,Q-ALL NSA</t>
  </si>
  <si>
    <t>Q:ID:4:1:2:0:0:0</t>
  </si>
  <si>
    <t>Indonesia</t>
  </si>
  <si>
    <t>AS FROM 2009 Q1: EACH CITY WEIGHT IN COMPOSITE INDEX IS DETERMINED BY 2007 COST LIVING SURVEY FROM BPS (CENTRAL BUREAU OF STATISTICS)</t>
  </si>
  <si>
    <t>COVERS NEW PROPERTY DEVELOPERS FROM MEDAN, PADANG, PALEMBANG, BANDAR LAMPUNG, BANDUNG, SEMARANG, YOGYAKARTA, SURABAYA, DENPASAR, BANJARMASIN, MANADO, MAKASSAR, PONTIANAK, JAKARTA, BOGOR, TANGGERANG AND BEKASI</t>
  </si>
  <si>
    <t>DATA ON SELLING PRICE, NUMBER OF DWELLING AND TOTAL SALES COLLECTED DIRECTLY FROM DEVELOPER DESCRIBING THE CONDITION OF EACH QUARTER AND FOR THE NEXT QUARTER PREDICTIONS. THE SELLING PRICES BASED ON SIMPLE AVERAGE FOR EACH HOUSE TYPES: SMALL TYPE (=36M2), MEDIUM TYPE (&gt;36 AND =70M2), AND LARGE TYPE (&gt;70M2). THE SELLING PRICE INDICES CALCULATED AS A SIMPLE CHAINED INDEX WEIGHTED BY EACH CITY WEIGHT</t>
  </si>
  <si>
    <t>BANK INDONESIA, RESIDENTIAL PROPERTY PRICE SURVEY, HTTP://WWW.BI.GO.ID/WEB/EN/PUBLIKASI/SURVEI/SURVEI+HARGA+PROPERTI+RESIDENSIAL/</t>
  </si>
  <si>
    <t>29/09/2010</t>
  </si>
  <si>
    <t>HOUSE PRICES, RESIDENTIAL, TOTAL</t>
  </si>
  <si>
    <t>RESIDENTIAL PROPERTY PRICES, NEW HOUSES (BIG CITIES), PER DWELLING,NSA</t>
  </si>
  <si>
    <t>Index, 2002 Q1 = 100</t>
  </si>
  <si>
    <t>Q:ID:4:5:2:0:0:0</t>
  </si>
  <si>
    <t>DATA ON SELLING PRICE, NUMBER OF DWELLING AND TOTAL SALES COLLECTED DIRECTLY FROM DEVELOPER DESCRIBING THE CONDITION OF EACH QUARTER AND FOR THE NEXT QUARTER PREDICTIONS. THE SELLING PRICES BASED ON SIMPLE AVERAGE FOR EACH HOUSE TYPES: SMALL TYPE (=36M2), MEDIUM TYPE (&gt;36 AND =70M2), AND LARGE TYPE (&gt;70M2)</t>
  </si>
  <si>
    <t>HOUSE PRICES, RESIDENTIAL, LARGE SIZED</t>
  </si>
  <si>
    <t>RESIDENTIAL PROPERTY PR,NEW LARGE-SIZED HOUSES(BIG CITIES),PER DW,NSA</t>
  </si>
  <si>
    <t>Rupiah</t>
  </si>
  <si>
    <t>Q:ID:4:6:2:0:0:0</t>
  </si>
  <si>
    <t>HOUSE PRICES, RESIDENTIAL, MEDIUM SIZED</t>
  </si>
  <si>
    <t>RESIDENTIAL PROPERTY PR,NEW MEDIUM-SIZED HOUSES(BIG CITIES),PER DW,NSA</t>
  </si>
  <si>
    <t>Q:ID:4:7:2:0:0:0</t>
  </si>
  <si>
    <t>HOUSE PRICES, RESIDENTIAL, SMALL SIZED</t>
  </si>
  <si>
    <t>RESIDENTIAL PROPERTY PR.,NEW SMALL-SIZED HOUSES(BIG CITIES),PER DW,NSA</t>
  </si>
  <si>
    <t>Q:IN:4:1:0:0:6:0</t>
  </si>
  <si>
    <t>India</t>
  </si>
  <si>
    <t>All dwellings in Mumbai, Delhi, Chennai, Kolkata, Bengaluru, Lucknow, Ahmedabad, Jaipur, and Kanpur and Kochi</t>
  </si>
  <si>
    <t xml:space="preserve"> www.rbi.org.in</t>
  </si>
  <si>
    <t>07/08/2014</t>
  </si>
  <si>
    <t>RBI Bulletin Article September-2012 Issue</t>
  </si>
  <si>
    <t>All India House Price Index</t>
  </si>
  <si>
    <t>RESID. PROPERTY PR.,ALL DWELLINGS (10 CITIES),PURE PRIC.,Q-ALL NSA</t>
  </si>
  <si>
    <t>Index, 2010 Q2 to 2011 Q1 = 100</t>
  </si>
  <si>
    <t>Q:IT:0:1:0:0:6:0</t>
  </si>
  <si>
    <t>Italy</t>
  </si>
  <si>
    <t>COVER NEW AND EXISTING ALL TYPES OF DWELLINGS</t>
  </si>
  <si>
    <t>Compilation: 1990 and 2010 data is expressed in unit values and from 2010 they are pure prices</t>
  </si>
  <si>
    <t>http://www.bancaditalia.it/pubblicazioni/econo/quest_ecofin_2/QeF_17/QEF_17.pdf</t>
  </si>
  <si>
    <t>21/12/2017</t>
  </si>
  <si>
    <t>RESID. PROPERTY PRICES, ALL DWELLINGS, PURE PRICES  Q-ALL NSA</t>
  </si>
  <si>
    <t>PURE PRICES</t>
  </si>
  <si>
    <t>Q:JP:3:L:1:4:1:0</t>
  </si>
  <si>
    <t>Public corporations</t>
  </si>
  <si>
    <t>Biannual figures at the end of March Q1, and September Q3. Reporting delay to the BIS biannually after the publication with about 2 months lag (during the third ten days of May,  and November).</t>
  </si>
  <si>
    <t>COVERS LAND FOR RESIDENTIAL IN TOKYO METROPOLITAN WARDS</t>
  </si>
  <si>
    <t>NUMBER OF SURVEYED CITIES MIGHT BE CHANGED FOR THE MERGER OF MUNICIPALITIES; TYPE OF VALUE IS BASED ON MARKET VALUE OF EACH SURVEY SITE AS IF VACANT IS ESTIMATED AND IS EXPRESSED AS A PRICE PER SQUARE METER AS OF THE DATE OF VALUE; THE INDEX IS CALCULATED BY MULTIPLYING THE INDEX OF THE PRECEDING PERIOD BY THE AVERAGE PERCENTAGE CHANGE RATE OF EACH CATEGORY DURING THE LAST HALF A YEAR</t>
  </si>
  <si>
    <t>JAPAN REAL ESTATE INSTITUTE (JREI), HTTP://WWW.REINET.OR.JP &gt; ENGLISH</t>
  </si>
  <si>
    <t>14/12/2018</t>
  </si>
  <si>
    <t>JAPAN REAL ESTATE INSTITUTE (JREI), HTTP://WWW.REINET.OR.JP &gt; ENGLISH &gt; PUBLICATION &gt; URBAN LAND PRICE INDEX &gt; DEFINITIONS &amp; EXPLANATIONS</t>
  </si>
  <si>
    <t>URBAN LAND PRICE INDEX OF TOKYO METROPOLITAN AREA - RESIDENTIAL</t>
  </si>
  <si>
    <t>LAND PRICES, RESIDENTIAL(TOKYO METROPOLITAN AREA),PER SQ.M.,Q-END NSA</t>
  </si>
  <si>
    <t>Index, 2010 March = 100</t>
  </si>
  <si>
    <t>Q:JP:4:L:1:4:1:0</t>
  </si>
  <si>
    <t>COVERS LAND FOR RESIDENTIAL IN SIX LARGE CITY AREAS (TOKYO METROPOLITAN WARDS, YOKOHAMA, NAGOYA, KYOTO, OSAKA, AND KOBE)</t>
  </si>
  <si>
    <t>URBAN LAND PRICE INDEX OF SIX LARGE CITY AREAS - RESIDENTIAL</t>
  </si>
  <si>
    <t>LAND PRICES, RESIDENTIAL (6 LARGE CITY AREAS), PER SQ.METER, Q-END NSA</t>
  </si>
  <si>
    <t>Q:JP:9:L:1:4:1:0</t>
  </si>
  <si>
    <t>COVERS LAND FOR RESIDENTIAL IN 223 CITIES (NATIONWIDE)</t>
  </si>
  <si>
    <t>URBAN LAND PRICE INDEX OF NATIONWIDE - RESIDENTIAL</t>
  </si>
  <si>
    <t>LAND PRICES, RESIDENTIAL (URBAN AREAS), PER SQUARE METER, Q-END NSA</t>
  </si>
  <si>
    <t>Q:LT:0:1:0:0:1:0</t>
  </si>
  <si>
    <t>Lithuania</t>
  </si>
  <si>
    <t>COVERS NEW AND EXISTING RESIDENTIAL PROPERTIES (HOUSES AND FLATS) TRANSACTED IN THE WHOLE COUNTRY AND REGISTERED AT THE STATE ENTERPRISE CENTRE OF REGISTERS</t>
  </si>
  <si>
    <t>LITHUANIAN STATE ENTERPRISE CENTRE OF REGISTERS HTTP://WWW.REGISTRUCENTRAS.LT/</t>
  </si>
  <si>
    <t>13/08/2013</t>
  </si>
  <si>
    <t>LITHUANIAN STATE ENTERPRISE CENTRE OF REGISTERS, HTTP://WWW.REGISTRUCENTRAS.LT/INDEX_EN.PHP</t>
  </si>
  <si>
    <t>RESIDENTIAL PROPERTY PR., ALL DWELLINGS, PER SQUARE M., Q-ALL, NSA</t>
  </si>
  <si>
    <t>Index, 1998 Q4 = 100</t>
  </si>
  <si>
    <t>Q:LT:0:1:0:5:6:0</t>
  </si>
  <si>
    <t>COVERS NEW AND EXISTING RESIDENTIAL PROPERTIES (HOUSES AND FLATS) IN THE WHOLE COUNTRY</t>
  </si>
  <si>
    <t>Based on Database of Transactions of Real estate registry ; Quality mix adjustment: A stratification approach based on the geographical area, locality, dwelling age and type, and the number of rooms is used.</t>
  </si>
  <si>
    <t>Statistics Lithuania data published by the Eurostat: http://ec.europa.eu/eurostat/web/hicp/methodology/housing-price-statistics/house-price-index</t>
  </si>
  <si>
    <t>20/06/2017</t>
  </si>
  <si>
    <t>Statistics Lithuania data published by the Eurostat: http://ec.europa.eu/eurostat/cache/metadata/EN/prc_hpi_esms_lt.htm</t>
  </si>
  <si>
    <t>RESIDENTIAL PROPERTY PR., ALL DWELLINGS, PURE PRICE,Q-ALL, NSA</t>
  </si>
  <si>
    <t>Q:LT:2:1:0:5:6:0</t>
  </si>
  <si>
    <t>COVERS NEW AND EXISTING RESIDENTIAL PROPERTIES (HOUSES AND FLATS) IN VILNIUS</t>
  </si>
  <si>
    <t>RESIDENTIAL PROPERTY PR.,ALL DWELLING IN VILNIUS PURE PRICE, Q-ALL,NSA</t>
  </si>
  <si>
    <t>Q:LU:0:1:0:1:6:0</t>
  </si>
  <si>
    <t>BEFORE 2013 COVERS ONLY FLATS</t>
  </si>
  <si>
    <t>http://www.statistiques.public.lu/fr/publications/series/economie-statistiques/2010/44-2010/index.html  HEDONIC REGRESSION METHOD BASED ON TRANSACTION DATA</t>
  </si>
  <si>
    <t>http://www.statistiques.public.lu/stat/tableviewer/document.aspx?ReportId=1346</t>
  </si>
  <si>
    <t>http://www.statistiques.public.lu/en/methodology/definitions/H/indice-prix-hedonique/SDMXapartmentspriceindex.pdf</t>
  </si>
  <si>
    <t xml:space="preserve">RESIDENTIAL PROPERTY PRICES, ALL DWELLINGS, PURE PRICES, Q-ALL NSA </t>
  </si>
  <si>
    <t>Q:LU:0:1:1:1:6:0</t>
  </si>
  <si>
    <t>COVERS EXISTING DWELINGS</t>
  </si>
  <si>
    <t xml:space="preserve">RESIDENTIAL PROPERTY PRICES, EXISTING DWELL., PURE PRICES, Q-ALL NSA </t>
  </si>
  <si>
    <t>Q:LU:0:8:2:1:6:0</t>
  </si>
  <si>
    <t>COVERS NEW FLATS</t>
  </si>
  <si>
    <t xml:space="preserve">RESIDENTIAL PROPERTY PRICES, NEW FLATS, PURE PRICES, Q-ALL NSA </t>
  </si>
  <si>
    <t>Q:LV:0:1:0:1:6:0</t>
  </si>
  <si>
    <t>Latvia</t>
  </si>
  <si>
    <t>The HPI is in compliance with the COMMISSION REGULATION (EU) No 93/2013 of 1 February 2013 laying down detailed rules for the implementation of the Council Regulation (EC) No 2494/95 concerning harmonised indices of consumer prices, as regards establishing owner - occupied housing price indices. The HPI covers all transactions of dwellings made by households regardless of its final use. This index covers not only the transactions that are new to the household sector (purchased from legal entity, municipality, government), but also all that are traded between households. Prices include land value.</t>
  </si>
  <si>
    <t>BANK OF LATVIA, UNPUBLISHED. BASED ON DATA FROM THE MARKET DATABASE OF THE STATE LAND SERVICE OF THE REPUBLIC OF LATVIA.</t>
  </si>
  <si>
    <t xml:space="preserve">The HPI is in compliance with the COMMISSION REGULATION (EU) No 93/2013 of 1 February 2013 laying down detailed rules for the implementation of the Council Regulation (EC) No 2494/95 concerning harmonised indices of consumer prices, as regards establishing owner - occupied housing price indices. </t>
  </si>
  <si>
    <t>Q:LV:0:1:1:1:6:0</t>
  </si>
  <si>
    <t>COVER EXISTING ALL TYPES OF DWELLINGS</t>
  </si>
  <si>
    <t>RESIDENTIAL PROPERTY PRICES, EXISTING DWELLINGS, PURE PRICE, Q-ALL NSA</t>
  </si>
  <si>
    <t>Q:LV:0:1:2:1:6:0</t>
  </si>
  <si>
    <t>COVER NEW,  ALL TYPES OF DWELLINGS</t>
  </si>
  <si>
    <t>RESIDENTIAL PROPERTY PRICES, NEW DWELLINGS, PURE PRICE, Q-ALL NSA</t>
  </si>
  <si>
    <t>Q:MA:0:1:1:0:1:0</t>
  </si>
  <si>
    <t>Morocco</t>
  </si>
  <si>
    <t>COVERS EXISTING DWELLINGS</t>
  </si>
  <si>
    <t>BANK AL MAGHRIB AND THE NATIONAL LAND REGISTRY OFFICE ON THE BASIS OF THE LATTER'S DATA. FOLLOWING THE REPEAT-SALES METHOD THAT CONTROLS THE HETEROGENEITY OF PROPERTIES. THIS METHOD DOES INDEED TAKE INTO ACCOUNT ONLY THE PROPERTIES SOLD AT LEAST TWICE DURING THE PERIOD UNDER REVIEW.</t>
  </si>
  <si>
    <t>http://www.bkam.ma/wps/portal/net/kcxml/04_Sj9SPykssy0xPLMnMz0vM0Y_QjzKL94o3NfAGSZnFe8QbebvqR2KIuSDEfD3yc1P1g1Lz9L31A_QLckMjyh0dFQFs8WrD/delta/base64xml/L3dJdyEvd0ZNQUFzQUMvNElVRS82X0hfM1Q1</t>
  </si>
  <si>
    <t>30/11/2012</t>
  </si>
  <si>
    <t>http://www.bkam.ma/wps/wcm/connect/resources/file/eb6bf4452fe6d9f/DocumentrefeIPAI.PDF?MOD=AJPERES</t>
  </si>
  <si>
    <t>Index, 2006 Q1 = 100</t>
  </si>
  <si>
    <t>Q:MA:0:3:1:0:1:0</t>
  </si>
  <si>
    <t>COVERS EXISTING SINGLE HOUSES</t>
  </si>
  <si>
    <t xml:space="preserve">RESID. PROPERTY PRICES, EXIST.1-FAMILY HOUSES, PER SQ. M., Q-ALL NSA </t>
  </si>
  <si>
    <t>Q:MA:0:4:1:0:1:0</t>
  </si>
  <si>
    <t>COVERS EXISTING TERRACED HOUSES</t>
  </si>
  <si>
    <t xml:space="preserve">RESID. PROPERTY PRICES, EXIST.TERRACED HOUSES, PER SQ. M., Q-ALL NSA </t>
  </si>
  <si>
    <t>Q:MA:0:8:1:0:1:0</t>
  </si>
  <si>
    <t xml:space="preserve">RESIDENTIAL. PROPERTY PRICES, EXIST.FLATS, PER SQ. M., Q-ALL NSA </t>
  </si>
  <si>
    <t>Q:MA:2:1:1:0:1:0</t>
  </si>
  <si>
    <t>COVERS EXISTING DWELLINGS IN RABAT</t>
  </si>
  <si>
    <t>RESID. PROPERTY PRICES, EXIST.DWELLINGS (RABAT), PER SQ. M., Q-ALL NSA</t>
  </si>
  <si>
    <t>Q:MK:2:8:0:0:1:0</t>
  </si>
  <si>
    <t>North Macedonia</t>
  </si>
  <si>
    <t>COVERS NEW AND USED FLATS IN SKOPJE</t>
  </si>
  <si>
    <t>The index is developed on the basis of data relating to notices of sale published by real estate agencies using the hedonic method.</t>
  </si>
  <si>
    <t>http://www.nbrm.mk/?ItemID=DF4B1C52AFFF9E4E99BA611079390EB7</t>
  </si>
  <si>
    <t>07/11/2013</t>
  </si>
  <si>
    <t>Methodological explanations for the real sector: http://www.nbrm.mk/?ItemID=DF4B1C52AFFF9E4E99BA611079390EB7</t>
  </si>
  <si>
    <t>House price index</t>
  </si>
  <si>
    <t>RESID. PROPERTY PRICES, ALL FLATS (SKOPJE), PURE PRICES., Q-ALL NSA</t>
  </si>
  <si>
    <t>Q:MT:0:1:0:0:0:0</t>
  </si>
  <si>
    <t>Malta</t>
  </si>
  <si>
    <t>WHOLE COUNTRY</t>
  </si>
  <si>
    <t xml:space="preserve">ADVERTISEMENTS FOR THE SALE OF PROPERTIES IN NEWSPAPER  THE PROPERTY TYPES INCLUDE FLATS AND MAISONETTES,  BOTH IN SHELL AND IN FINISHED FORM, TOGETHER WITH TERRACED HOUSES, TOWNHOUSES, HOUSES OF CHARACTER AND VILLAS. COMMERCIAL PROPERTIES ARE EXCLUDED FROM THE INDEX.. NO QUALITY ADJUSTENT IS PERFORMED.The Central Bank of Malta advertised house price index is published for information purposes, as a supplement to the official  contract-based Property Price Index published by the National Statistics Office. Users are advised to exercise caution when using this index, as in recent years, the number of advertised properties at source account for a limited portion of all residential properties advertised,  rendering the index less representative, over time, of the overall market for residential properties in Malta.  </t>
  </si>
  <si>
    <t>http://www.centralbankmalta.org/site/excel/statistics/house_prices.xls?20131120180159</t>
  </si>
  <si>
    <t>18/12/2018</t>
  </si>
  <si>
    <t>RESID. PROPERTY PRICES,ALL DWELLINGS, PRICE PER DWELLING,Q-ALL,NSA</t>
  </si>
  <si>
    <t>Price per dwelling</t>
  </si>
  <si>
    <t>Q:MT:0:1:0:1:0:0</t>
  </si>
  <si>
    <t>Apartments, maisonettes and terraced houses in Malta and Gozo</t>
  </si>
  <si>
    <t>Median price in respect of each house type. The PPI aggregates together the indices of apartments, maisonettes and terraced houses using a Laspeyres-type formula, relying on the value of transactions (for each house type) recorded annually as a basis for weights.  The PPI is chain-linked every year. This enables the revision of weights on an annual basis and thus, the regular capture of trends observed in the property market.</t>
  </si>
  <si>
    <t>National Statistics Office</t>
  </si>
  <si>
    <t>http://ec.europa.eu/eurostat/cache/metadata/en/prc_hpi_esms.htm</t>
  </si>
  <si>
    <t>Q:MX:0:1:0:2:6:0</t>
  </si>
  <si>
    <t>Mexico</t>
  </si>
  <si>
    <t>COVERS MORTGAGED HOUSING DWELLINGS (STANDARD HOUSES, CONDOMINIUMS, APARTMENTS)  in 32 states</t>
  </si>
  <si>
    <t>PROPERTY PRICE DATA COMPILED BY SOCIEDAD HIPOTECARIA FOLLOWS A MIXED METHODOLOGY, SIMULTENAOUSLY COMBINING HEDONIC AND REPEAT SALES METHODS. THE HEDONIC METHOD ANALYSES THE PRICE OF DWELLINGS ACCORDING TO 15 ATTRIBUTES: STRUCTURAL ATTRIBUTES (FLOOR AREA, NUMBER OF ROOMS, BATHROOMS, ELEVATOR, ETC.), LOCATIONAL ATTRIBUTES (PUBLIC INFRASTRUCTURES, ROADS, POPULATION DENSITY, ETC.) AND ENVIRONMENTAL ATTRIBUTES (FEDERAL STATE, METROPOLITAN AREA, CITY). THE REPEAT SALES METHOD PROVIDES LONGITUDINAL PRICES FOR A SET OF BUILDINGS IN CITIES THAT ARE SELECTED TO PRESENT A HIGH DEMAND FOR HOUSING AND ECONOMIC GROWTH</t>
  </si>
  <si>
    <t>SOCIEDAD HIPOTECARIA FEDERAL, VALUATION DATABASES,  NDICE SHF DE PRECIOS DE VIVIENDA https://www.gob.mx/shf/articulos/indice-shf-de-precios-de-la-vivienda-en-mexico-212818?idiom=es</t>
  </si>
  <si>
    <t>16/08/2019</t>
  </si>
  <si>
    <t>SOCIEDAD HIPOTECARIA FEDERAL. PRESENTATION OF METHODOLOGY, HTTP://WWW.SHF.GOB.MX/PRENSA/DOCUMENTS/NDICE%20SHF%20DE%20PRECIOS%20DE%20LA%20VIVIENDA%20EN%20MXICO%20I.PDF (SPANISH ONLY); PRESS RELEASE, HTTP://WWW.SHF.GOB.MX/PRENSA/DOCUMENTS/BOLETIN%20SHF%2029%20DE%20SEPTIEMBRE.PDF; METHODOLOGICAL NOTES TO DEFLATE THE INDEX, HTTP://WWW.SHF.GOB.MX/ESTADISTICAS/INDICESHFPRECIOSVIV/DOCUMENTS/NOTA%20METODOLGICA%20PRECIOSVF%20_3_.PDF</t>
  </si>
  <si>
    <t>INDICE DE PRECIOS DE LA VIVIENDA EN MXICO DE LA SOCIEDAD HIPOTECARIA FEDERAL</t>
  </si>
  <si>
    <t>PURE PRICE OF DWELLING</t>
  </si>
  <si>
    <t>Q:MX:3:1:0:2:6:0</t>
  </si>
  <si>
    <t>COVERS MORTGAGED HOUSING DWELLINGS (STANDARD HOUSES,  CONDOMINIUMS, APARTMENTS)  IN MEXICO CITY AND SUBURBS</t>
  </si>
  <si>
    <t>RESID.PROP. PRICES, ALL DWELL. IN THE CAPITAL,PURE PRICE,Q-ALL NSA</t>
  </si>
  <si>
    <t>Q:MY:0:1:0:0:0:0</t>
  </si>
  <si>
    <t>Malaysia</t>
  </si>
  <si>
    <t>COVERS NEW AND EXISTING TERRACED, SEMI-DETACHED AND DETACHED HOUSES AND HIGH-RISE UNITS</t>
  </si>
  <si>
    <t>PUSAT MAKLUMAT HARTA TANAH NEGARA (NAPIC), VALUATION AND PROPERTY SERVICES DEPARTMENT, MINISTRY OF FINANCE MALAYSIA, TABLE1 http://napic.jpph.gov.my/portal/content/Publication_PDF/HPI/MPHI%20Q3%202011.pdf</t>
  </si>
  <si>
    <t>15/01/2016</t>
  </si>
  <si>
    <t>PAGE 51, http://napic.jpph.gov.my/portal/content/Publication_PDF/HPI/MPHI%20Q3%202011.pdf</t>
  </si>
  <si>
    <t>IHRM &amp; ALL HOUSE PRICE ANNUAL CHANGE 2000 - 2011</t>
  </si>
  <si>
    <t>RESIDENTIAL PROPERTY PRICES, ALL DWELLINGS, PER DWELLING, Q-ALL NSA</t>
  </si>
  <si>
    <t>Malaysian ringgit</t>
  </si>
  <si>
    <t>Q:MY:0:1:0:0:1:0</t>
  </si>
  <si>
    <t>http://napic.jpph.gov.my/portal/web/guest/main-page?p_p_id=ViewPublishings_WAR_ViewPublishingsportlet&amp;p_p_lifecycle=0&amp;p_p_state=normal&amp;p_p_mode=view&amp;p_p_col_id=column-2&amp;p_p_col_pos=1&amp;p_p_col_count=2&amp;_ViewPublishings_WAR_ViewPublishingsportlet_action=renderReportPeriodScreen&amp;publishingId=444&amp;pageno=1&amp;language=</t>
  </si>
  <si>
    <t>RESIDENTIAL PROP. PRICES, ALL DWELLINGS, PER SQ. M., Q-ALL Y-ALL NSA</t>
  </si>
  <si>
    <t>Q:MY:2:1:0:0:0:0</t>
  </si>
  <si>
    <t>PUSAT MAKLUMAT HARTA TANAH NEGARA (NAPIC), VALUATION AND PROPERTY SERVICES DEPARTMENT, MINISTRY OF FINANCE MALAYSIA, TABLE3 http://napic.jpph.gov.my/portal/content/Publication_PDF/HPI/MPHI%20Q3%202011.pdf</t>
  </si>
  <si>
    <t>30/03/2012</t>
  </si>
  <si>
    <t>ALL HOUSE PRICE BY STATE</t>
  </si>
  <si>
    <t>RESID. PROP. PRICES, ALL DWELL.(KUALA LUMPUR), PER DWELL., Q-ALL NSA</t>
  </si>
  <si>
    <t>Q:MY:2:1:0:0:1:0</t>
  </si>
  <si>
    <t>PUSAT MAKLUMAT HARTA TANAH NEGARA (NAPIC), VALUATION AND PROPERTY SERVICES DEPARTMENT, MINISTRY OF FINANCE MALAYSIA, TABLE2 http://napic.jpph.gov.my/portal/content/Publication_PDF/HPI/MPHI%20Q3%202011.pdf</t>
  </si>
  <si>
    <t>ALL HOUSE PRICE INDEX BY STATE</t>
  </si>
  <si>
    <t>RESID. PROP. PRICES, ALL DWELL.(KUALA LUMPUR), PER SQ. METER,Q-ALL NSA</t>
  </si>
  <si>
    <t>Q:NL:0:1:0:1:6:0</t>
  </si>
  <si>
    <t>COVERS ALL TYPES OF NEW AND EXISTING  DWELLINGS</t>
  </si>
  <si>
    <t>16/10/2017</t>
  </si>
  <si>
    <t>RESIDENTIAL PROPERTY PRICES, ALL DWELLINGS,PURE PRICES,Q-ALL NSA</t>
  </si>
  <si>
    <t>Q:NL:0:2:1:1:0:0</t>
  </si>
  <si>
    <t>COVERS ALL TYPES OF EXISTING HOUSES (DETACHED, SEMI DETACHED, TOWN)</t>
  </si>
  <si>
    <t>CBS (CENTRAL BUREAU VOOR DE STATISTIEK), STATLINE, HTTP://STATLINE.CBS.NL/STATWEB/PUBLICATION/?DM=SLEN&amp;PA=81886ENG&amp;D1=0,6&amp;D2=0-1,6&amp;D3=A&amp;LA=EN&amp;HDR=G1,T&amp;STB=G2&amp;VW=T</t>
  </si>
  <si>
    <t>KOOPPRIJS BESTAANDE WONINGEN EENGEZINSWONINGEN</t>
  </si>
  <si>
    <t>RESIDENTIAL PROPERTY PRICES, EXISTING HOUSES,PER DW.,Q-ALL NSA</t>
  </si>
  <si>
    <t>PURCHASE PRICE OF DWELLINGS</t>
  </si>
  <si>
    <t>Q:NL:0:2:1:1:6:0</t>
  </si>
  <si>
    <t>PRIJSINDEX BESTAANDE KOOPWONINGEN, EENGEZINS</t>
  </si>
  <si>
    <t>RESIDENTIAL PROPERTY PRICES,EXISTNG HOUSES,PURE PRICES, Q-ALL NSA</t>
  </si>
  <si>
    <t>Q:NL:0:8:1:1:0:0</t>
  </si>
  <si>
    <t>KOOPPRIJS BESTAANDE KOOPWONINGEN, APPARTEMENTEN</t>
  </si>
  <si>
    <t>RESIDENTIAL PROPERTY PRICES, EXISTING FLATS, PER DWELLING, Q-ALL NSA</t>
  </si>
  <si>
    <t>Q:NL:0:8:1:1:6:0</t>
  </si>
  <si>
    <t>PRIJSINDEX BESTAANDE KOOPWONINGEN, APPARTEMENTEN</t>
  </si>
  <si>
    <t>RESIDENTIAL PROPERTY PRICES, EXISTING FLATS, PURE PRICES, Q-ALL NSA</t>
  </si>
  <si>
    <t>Q:NO:0:1:1:1:6:0</t>
  </si>
  <si>
    <t>Prior to 2012 all dwellings</t>
  </si>
  <si>
    <t>STATISTICS NORWAY</t>
  </si>
  <si>
    <t>https://www.ssb.no/en/priser-og-prisindekser/statistikker/bpi/kvartal/2015-07-13?fane=om#content</t>
  </si>
  <si>
    <t>07221: House price index, by type of building and region (2005=100) (1992K1-)</t>
  </si>
  <si>
    <t>RESIDENTIAL PROP. PRICES, EXISTING DWELLINGS, PURE PRICE, Q-ALL NSA</t>
  </si>
  <si>
    <t>Q:NO:0:3:1:1:6:0</t>
  </si>
  <si>
    <t>AVERAGE OF DAILY VALUES</t>
  </si>
  <si>
    <t>COVERS NEW AND EXISTING DETACHED HOUSES</t>
  </si>
  <si>
    <t>STATISTICS NORWAY, WWW.SSB.NO/BPI/</t>
  </si>
  <si>
    <t>08/05/2017</t>
  </si>
  <si>
    <t>RESID. PROPERTY PRICES,EXISTING DETACHED HOUSES,PURE PRICE,Q-AVG,NSA</t>
  </si>
  <si>
    <t>Q:NO:0:4:1:1:6:0</t>
  </si>
  <si>
    <t>COVERS NEW AND EXISTING ROW HOUSES</t>
  </si>
  <si>
    <t>RESID. PROPERTY PRICES,EXISTING TERRACED HOUSES,PURE PRICE,Q-AVG,NSA</t>
  </si>
  <si>
    <t>Q:NO:0:8:1:1:6:0</t>
  </si>
  <si>
    <t>COVERS NEW AND EXISTING MULTI-DWELLING HOUSES</t>
  </si>
  <si>
    <t>RESID. PROPERTY PRICES,EXISTING MULTI-DWELLINGS,PURE PRICE,Q-AVG,NSA</t>
  </si>
  <si>
    <t>Q:NO:3:1:1:1:6:0</t>
  </si>
  <si>
    <t>RESID. PROP.PR,EXIST DWELLINGS(OSLO INCL.BAERUM),PURE PRICE,Q-ALL NSA</t>
  </si>
  <si>
    <t>Q:NZ:0:1:0:3:6:0</t>
  </si>
  <si>
    <t>New Zealand</t>
  </si>
  <si>
    <t>PRIOR TO 1989 Q4: RESIDENTIAL DWELLING SERIES WERE SPLICED IN FROM EARLIER VALUATION NZ (GOVERNMENT DEPARTMENT - NOW CALLED QUOTABLE VALUE LTD) DATA AND REBASED BY THE RESERVE BANK OF NEW ZEALAND</t>
  </si>
  <si>
    <t>COVERS NEW AND EXISTING ALL PRIVATE SECTOR DWELLINGS (DETACHED HOUSES, FLATS AND APARTMENTS)</t>
  </si>
  <si>
    <t>SPAR METHOD</t>
  </si>
  <si>
    <t>http://www.rbnz.govt.nz/statistics/key_graphs/house_prices_values/</t>
  </si>
  <si>
    <t>RESERVE BANK OF NEW ZEALAND,  HTTP://WWW.RBNZ.GOVT.NZ/KEYGRAPHS/FIG4.HTM</t>
  </si>
  <si>
    <t>QUOTABLE VALUE QUARTERLY HOUSE PRICE INDEX - NEW BASIS</t>
  </si>
  <si>
    <t>Index, 2003 Q4 = 1000</t>
  </si>
  <si>
    <t>Q:NZ:0:3:0:3:6:0</t>
  </si>
  <si>
    <t>COVERS NEW AND EXISTING ALL PRIVATE SECTOR DWELLINGS (DETACHED HOUSES)</t>
  </si>
  <si>
    <t>RESERVE BANK OF NEW ZEALAND,  HTTP://WWW.RBNZ.GOVT.NZ/KEYGRAPHS/FIG4.HTML</t>
  </si>
  <si>
    <t>QUOTABLE VALUE NEW ZEALAND LIMITED: QUARTERLY HOUSE PRICE INDEX, NSA</t>
  </si>
  <si>
    <t>RESIDENTIAL PROPERTY PR., ALL DETACHED HOUSES, PURE PRICE, Q-ALL NSA</t>
  </si>
  <si>
    <t>Q:NZ:4:3:0:3:6:0</t>
  </si>
  <si>
    <t>COVERS NEW AND EXISTING ALL PRIVATE SECTOR DWELLINGS (DETACHED HOUSES) IN BIG CITIES</t>
  </si>
  <si>
    <t>QUOTABLE VALUE NEW ZEALAND LIMITED: QUARTERLY HOUSE PRICE INDEX - MAIN URBAN AREAS, NSA</t>
  </si>
  <si>
    <t>RESID. PROPERTY PRICES, ALL HOUSES (BIG CITIES),PURE PRICE.,Q-ALL NSA</t>
  </si>
  <si>
    <t>Q:PE:2:8:0:0:1:0</t>
  </si>
  <si>
    <t>Peru</t>
  </si>
  <si>
    <t>New and existing flats in 12 districts in Lima (Barranco, La Molina, Miraflores, San Borja, San Isidro, Surco, Jess Mara, Lince, Magdalena, Pueblo Libre, San Miguel and Surquillo).</t>
  </si>
  <si>
    <t>The geometric average of the median price per m2 of the 12 districts.Which is weighted by the total supply of apartments in square meters (m2) Capeco published by the middle of each year.</t>
  </si>
  <si>
    <t>Banco Central de Reserva: https://estadisticas.bcrp.gob.pe/estadisticas/series/trimestrales/mercado-inmobiliario</t>
  </si>
  <si>
    <t>https://estadisticas.bcrp.gob.pe/estadisticas/series/trimestrales/mercado-inmobiliario</t>
  </si>
  <si>
    <t>Prices per square meter of apartments- Aggregate Medium</t>
  </si>
  <si>
    <t>RESID.PROPERTY PRICES, FLATS (LIMA 12 DISTRICTS), PER SQ.M., Q-ALL NSA</t>
  </si>
  <si>
    <t>Sol</t>
  </si>
  <si>
    <t>PRICE PER SQUARE METER - current new soles</t>
  </si>
  <si>
    <t>Q:PE:2:8:0:0:6:0</t>
  </si>
  <si>
    <t>Hedonic price index series covers new and existing flats in 12 districts in Lima (Barranco, La Molina, Miraflores, San Borja, San Isidro, Surco, Jess Mara, Lince, Magdalena, Pueblo Libre, San Miguel and Surquillo).</t>
  </si>
  <si>
    <t>Hedonic price index</t>
  </si>
  <si>
    <t>ndice de precios hednicos de inmuebles (PD37940PQ)</t>
  </si>
  <si>
    <t>RESIDENTIAL PROPERTY PRICES INDEX , FLATS (LIMA), Q-ALL NSA</t>
  </si>
  <si>
    <t>Index, 2013 Q1 = 100</t>
  </si>
  <si>
    <t>Q:PH:0:1:2:1:6:0</t>
  </si>
  <si>
    <t>Philippines</t>
  </si>
  <si>
    <t>new housing units</t>
  </si>
  <si>
    <t>Based on bank reports on residential real estate loans granted</t>
  </si>
  <si>
    <t>http://www.bsp.gov.ph/statistics/keystat/rrepi.htm</t>
  </si>
  <si>
    <t>31/01/2017</t>
  </si>
  <si>
    <t>http://www.bsp.gov.ph/statistics/technotes/TechnicalNotes_RREPI.pdf and http://www.bsp.gov.ph/statistics/Metadata/RREPI.pdf</t>
  </si>
  <si>
    <t>RES.PROP.PRICES,ALL TYPE OF NEW DWELLINGS IN THE WHOLE COUNTRY,Q, NSA</t>
  </si>
  <si>
    <t>Index, 2014 Q1 = 100</t>
  </si>
  <si>
    <t>Q:PH:2:8:0:2:1:0</t>
  </si>
  <si>
    <t>NEW AND RESELLING PRICE OF FLOOR AREA OF COMMERCIAL/RESIDENTIAL CONDOMINIUM SPACE IN MAKATI CENTRAL BUSINESS AREA</t>
  </si>
  <si>
    <t xml:space="preserve">The residential capital values actual transactions involve reselling of a unit to another owner and also the unsold (new) units by the developer upon completion of the building. </t>
  </si>
  <si>
    <t>COLLIERS INTERNATIONAL PHILIPPINES: http://www.colliers.com/en-gb/philippines</t>
  </si>
  <si>
    <t>09/08/2014</t>
  </si>
  <si>
    <t>RESIDENTIAL CAPITAL VALUES</t>
  </si>
  <si>
    <t>RESID. AND COMMERC. PROP. PRICES, FLATS (MAKATI), PER SQ.M., Q-ALL NSA</t>
  </si>
  <si>
    <t>Philippine peso</t>
  </si>
  <si>
    <t>Q:PL:0:8:0:1:6:0</t>
  </si>
  <si>
    <t>All flats in the country</t>
  </si>
  <si>
    <t>The HPI measures the price evolution of dwellings purchased by households. Calculations of HPI for Poland are based on information on flats (houses are excluded). It covers transactions made by household regardless of its final use. This index thus covers not only the transactions that are new to the household sector but also all that are traded between households. Index figures are based on market prices, non-market prices are ruled out from the HPI. Data are compiled on the basis of full transaction prices (final market prices paid by households) which are collected through the use of an administrative data source. Transaction prices include the value of land. All transactions are included (both cash and mortgage). The HPI is a chain-linked Laspeyres-type price index. In order to control changes in the mix of properties sold the stratification method is used.</t>
  </si>
  <si>
    <t xml:space="preserve"> Central Statistical Office of Poland series published by Eurostat: http://ec.europa.eu/eurostat/web/hicp/methodology/housing-price-statistics/house-price-index</t>
  </si>
  <si>
    <t>30/08/2017</t>
  </si>
  <si>
    <t>http://ec.europa.eu/eurostat/cache/metadata/EN/prc_hps_esms_pl.htm#quality_mgmnt1455802188619</t>
  </si>
  <si>
    <t>Q:PL:2:8:1:2:1:0</t>
  </si>
  <si>
    <t>COVERS SECONDARY MARKETS FLATS. WITHIN THE SECOND-HAND STOCK THERE ARE COMPLETLY NEW HOUSING UNITS THAT WEREN'T PREVIOUSLY OCUPIED. THIS OCCURS ESPECIALLY FOR LAST COUPLE OF QUARTERS AND RESULTS FROM PREVIOUS INVESTMENT PURCHASES ON THE HOUSING MARKET</t>
  </si>
  <si>
    <t>AVERAGE ASKING PRICES.SAMPLES OF ASKING-PRICE DATA ARE NOT FREE FROM PROBLEMS OF REPEATED OBSERVATIONS AND NOT UP-TO-DATE RECORDS</t>
  </si>
  <si>
    <t>NATIONAL BANK OF POLAND,  FINANCIAL STABILITY REPORT, HTTP://WWW.NBP.PL/HOMEN.ASPX?F=/EN/SYSTEMFINANSOWY/STABILNOSC.HTML, CHAPTER 2.3 AND THE INFLATION REPORT, HTTP://WWW.NBP.PL/HOMEN.ASPX?F=/EN/PUBLIKACJE/RAPORT_INFLACJA/RAPORT_INFLACJA.HTML; ORIGINAL SOURCE:PONT INFO</t>
  </si>
  <si>
    <t>19/08/2010</t>
  </si>
  <si>
    <t>RESIDENTIAL PROPERTY PRICES, EXIST.FLATS(WARSAW), PER SQ.M.,Q-ALL NSA</t>
  </si>
  <si>
    <t>Q:PL:2:8:2:2:1:0</t>
  </si>
  <si>
    <t xml:space="preserve">COVERS PRIMARY MARKET FLATS </t>
  </si>
  <si>
    <t>18/01/2016</t>
  </si>
  <si>
    <t>RESIDENTIAL PROPERTY PR., NEW FLATS(WARSAW), PER SQ.M.,Q-ALL NSA</t>
  </si>
  <si>
    <t>Q:PL:4:8:1:0:6:0</t>
  </si>
  <si>
    <t xml:space="preserve">EXISTING FLATS IN THE 7 BIGGEST CITIES (GDANSK, GDYNIA, KRAKOW, LODZ, POZNAN, WARSAW &amp; WROCLAW) </t>
  </si>
  <si>
    <t>HEDONIC REGRESSION, BASED ON TRANSACTION PRICES, the series is calculated from quarter on quarter growth rates</t>
  </si>
  <si>
    <t>http://www.nbp.pl/homen.aspx?f=/en/publikacje/inne/real_estate_market_q.html</t>
  </si>
  <si>
    <t>19/06/2017</t>
  </si>
  <si>
    <t>RESID.PROPERTY PRICES,EXIST. FLATS IN BIG CITIES,PURE PRICES,Q-ALL NSA</t>
  </si>
  <si>
    <t>Index, 2006 Q3 = 100</t>
  </si>
  <si>
    <t>Q:PL:4:8:1:2:1:0</t>
  </si>
  <si>
    <t>COVERS SECONDARY MARKET FLATS IN 7 BIG CITIES (GDANSK, GDYNIA, KRAKOW, LODZ, POZNAN, WARSAW &amp; WROCLAW). WITHIN THE SECOND-HAND STOCK THERE ARE COMPLETLY NEW HOUSING UNITS THAT WEREN'T PREVIOUSLY OCUPIED. THIS OCCURS ESPECIALLY FOR LAST COUPLE OF QUARTERS AND RESULTS FROM PREVIOUS INVESTMENT PURCHASES ON THE HOUSING MARKET</t>
  </si>
  <si>
    <t>AVERAGE ASKING PRICES WEIGHTED BY THE NUMBER OF OFFERS. SAMPLES OF ASKING-PRICE DATA ARE NOT FREE FROM PROBLEMS OF REPEATED OBSERVATIONS AND NOT UP-TO-DATE RECORDS</t>
  </si>
  <si>
    <t>03/04/2014</t>
  </si>
  <si>
    <t>RESID PROPERTY PR.,EXIST.FLATS(BIG CITIES), PER SQ.M.,Q-ALL NSA</t>
  </si>
  <si>
    <t>Q:PL:4:8:2:0:1:0</t>
  </si>
  <si>
    <t xml:space="preserve">NEW FLATS IN THE 7 BIGGEST CITIES (GDANSK, GDYNIA, KRAKOW, LODZ, POZNAN, WARSAW &amp; WROCLAW) </t>
  </si>
  <si>
    <t xml:space="preserve">AVERAGE TRANSACTION PRICES </t>
  </si>
  <si>
    <t>RESID.PROPERTY PRICES,NEW FLATS IN BIG CITIES,PER SQ M.Q-ALL NSA</t>
  </si>
  <si>
    <t>Q:PL:4:8:2:2:1:0</t>
  </si>
  <si>
    <t xml:space="preserve">COVERS PRIMARY MARKET FLATS IN 7 BIG CITIES (GDANSK, GDYNIA, KRAKOW, LODZ, POZNAN, WARSAW &amp; WROCLAW) </t>
  </si>
  <si>
    <t>RESIDENTIAL PROPERTY PRICES,NEW FLATS(BIG CITIES), PER SQ.M.,Q-ALL NSA</t>
  </si>
  <si>
    <t>Q:PL:6:8:1:2:1:0</t>
  </si>
  <si>
    <t xml:space="preserve">COVERS SECONDARY MARKET FLATS IN BIG&amp;MED CITIES (BYDGOSZCZ, KATOWICE, KIELCE, OLSZTYN, OPOLE, SZCZECIN, BIALYSTOK, LUBLIN, RZESZOW &amp; ZIELONA GORA). INCLUDING NEW DWELLINGS THAT WEREN'T PREVIOUSLY OCCUPIED. </t>
  </si>
  <si>
    <t>RESIDENTIAL PROPERTY PR,EXIST.FLATS(BIG&amp;MED CITIES),PER SQ.M,Q-ALL NSA</t>
  </si>
  <si>
    <t>Q:PL:6:8:2:2:1:0</t>
  </si>
  <si>
    <t>COVERS PRIMARY MARKET FLATS IN BIG&amp;MED CITIES (BYDGOSZCZ, KATOWICE, KIELCE, OLSZTYN, OPOLE, SZCZECIN, BIALYSTOK, LUBLIN, RZESZOW &amp; ZIELONA GORA)</t>
  </si>
  <si>
    <t>RESIDENTIAL PROPERTY PR., NEW FLATS(BIG&amp;MED CITIES),PER SQ.M,Q-ALL NSA</t>
  </si>
  <si>
    <t>Q:PT:0:1:0:1:6:0</t>
  </si>
  <si>
    <t>WHOLE COUNTRY. ALL KINDS OF RESIDENTIAL PROPERTY PURCHASED BY HOUSEHOLDS, BOTH NEW AND EXISTING. ONLY MARKET PRICES ARE CONSIDERED, SELF-BUILD DWELLINGS ARE EXCLUDED. THE LAND COMPONENT OF THE RESIDENTIAL PROPERTY IS INCLUDED.</t>
  </si>
  <si>
    <t>The House Price Index (HPI) measures the evolution of the acquisition prices of the dwellings purchased in the residential market in Portugal. The HPI covers all transactions of residential properties that are carried out in Portugal. The index is compiled using fiscal administrative data provided by the Tax and Customs Authority on the Municipal Property Transfer Tax (IMT) and the Municipal Property Tax (IMI). The value of land is included in the prices and weights of the HPI. The HPI is based on dwelling transaction prices. The transaction enters in the index in the quarter in which the IMT is paid, which typically is done some days before or on the moment of the property transfer. Data are available since the first quarter of 2008 for all index series. Since IMT data are only available from the beginning of 2009 onwards, 2008 indexes were estimated using 2008/2009 year-on-year rates of change derived from bank appraisals data.</t>
  </si>
  <si>
    <t>INE (Portuguese National Statistical Institute)</t>
  </si>
  <si>
    <t>INE METADATA (PORTUGUESE ONLY): http://smi.ine.pt/DocumentacaoMetodologica/Detalhes/1269; EUROSTAT WEBSITE (ENGLISH VERSION): http://ec.europa.eu/eurostat/cache/metadata/EN/prc_hpi_inx_esms_pt.htm</t>
  </si>
  <si>
    <t>RESIDENTIAL PROPERTY PRICES, ALL DWELLINGS, PURE PRICE,Q-ALL NSA</t>
  </si>
  <si>
    <t>Q:RO:0:1:0:1:6:0</t>
  </si>
  <si>
    <t>Romania</t>
  </si>
  <si>
    <t>COVERS NEW AND EXISTING DWELLINGS IN ROMANIA</t>
  </si>
  <si>
    <t>PRICES BASED ON PROPERTIES SOLD IN ROMANIA, AUTHORISED AND REGISTERED BY NOTARY OFFICES. WEIGHT DETERMINED BY TRANSACTION VALUE REGISTERED IN 2009, BY EACH LEVEL (APARTMENTS: CAPITAL CITY AND THE REST OF THE COUNTRY AND HOUSES: URBAN AND RURAL AREAS). THE HEDONIC REGRESSION METHOD IS APPLIED TO CONTROL QUALITY CHANGES</t>
  </si>
  <si>
    <t>ROMANIAN STATISTICAL OFFICE WWW.INSSE.RO PRICE STATISTICAL BULLETIN</t>
  </si>
  <si>
    <t>ROMANIAN STATISTICAL OFFICE WWW.INSEE.RO PRICE STATISTICAL BULLETIN</t>
  </si>
  <si>
    <t>RESIDENTIAL PROPERTY PRICE INDICES, TOTAL</t>
  </si>
  <si>
    <t>Q:RO:0:2:0:1:6:0</t>
  </si>
  <si>
    <t>COVERS NEW AND EXISTING HOUSES IN ROMANIA</t>
  </si>
  <si>
    <t>PRICES BASED ON PROPERTIES SOLD IN ROMANIA, AUTHORISED AND REGISTERED BY NOTARY OFFICES. WEIGHT DETERMINED BY TRANSACTION VALUE REGISTERED IN 2009, BY EACH LEVEL (URBAN AND RURAL AREAS). THE HEDONIC REGRESSION METHOD IS APPLIED TO CONTROL QUALITY CHANGES</t>
  </si>
  <si>
    <t>RESIDENTIAL PROPERTY PRICE INDICES, TOTAL, OF WHICH HOUSES</t>
  </si>
  <si>
    <t>RESIDENTIAL PROPERTY PRICES, ALL HOUSES, PURE PRICE, Q-ALL NSA</t>
  </si>
  <si>
    <t>Q:RO:0:8:0:1:6:0</t>
  </si>
  <si>
    <t>COVERS NEW AND EXISTING APARTMENTS IN ROMANIA</t>
  </si>
  <si>
    <t>PRICES BASED ON PROPERTIES SOLD IN ROMANIA AUTHORISED AND REGISTERED BY NOTARY OFFICES. WEIGHT DETERMINED BY TRANSACTION VALUE REGISTERED IN 2009, BY EACH LEVEL (CAPITAL CITY AND THE REST OF THE COUNTRY). THE HEDONIC REGRESSION METHOD IS APPLIED TO CONTROL QUALITY CHANGES</t>
  </si>
  <si>
    <t>RESIDENTIAL PROPERTY PRICE INDICES, TOTAL, OF WHICH APARTMENTS</t>
  </si>
  <si>
    <t>RESIDENTIAL PROPERTY PRICES, ALL APARTMENTS, PURE PRICE, Q-ALL NSA</t>
  </si>
  <si>
    <t>Q:RO:2:8:0:1:6:0</t>
  </si>
  <si>
    <t>COVERS NEW AND EXISTING APARTMENTS IN BUCHAREST</t>
  </si>
  <si>
    <t>PRICES BASED ON PROPERTIES SOLD IN ROMANIA, AUTHORISED AND REGISTERED BY NOTARY OFFICES. THE HEDONIC REGRESSION METHOD IS APPLIED TO CONTROL QUALITY CHANGES</t>
  </si>
  <si>
    <t>RESIDENTIAL PROPERTY PRICE INDICES, TOTAL, OF WHICH APARTMENTS BUCHAREST</t>
  </si>
  <si>
    <t>RESID. PROP. PR., ALL APARTMENTS (BUCHAREST),PURE PRICE,Q-ALL NSA</t>
  </si>
  <si>
    <t>Q:RO:9:2:0:1:6:0</t>
  </si>
  <si>
    <t>COVERS NEW AND EXISTING HOUSES IN URBAN AREAS</t>
  </si>
  <si>
    <t>RESIDENTIAL PROPERTY PRICE INDICES, TOTAL, OF WHICH HOUSES URBAN</t>
  </si>
  <si>
    <t>RESID. PROPERTY PR., ALL HOUSES (URBAN AREAS),.,Q-ALL NSA</t>
  </si>
  <si>
    <t>Q:RO:A:2:0:1:6:0</t>
  </si>
  <si>
    <t>COVERS NEW AND EXISTING HOUSES IN NON-URBAN AREAS</t>
  </si>
  <si>
    <t>RESIDENTIAL PROPERTY PRICE INDICES, TOTAL, OF WHICH HOUSES RURAL</t>
  </si>
  <si>
    <t>RESID. PROP. PR., ALL HOUSES(NON-URBAN AREAS),PURE PRICE,Q-ALL NSA</t>
  </si>
  <si>
    <t>Q:RU:9:1:1:1:1:0</t>
  </si>
  <si>
    <t>Russia</t>
  </si>
  <si>
    <t>ROSSTAT ANNUALLY REVIEWS THE TYPES OF FLATS WHICH ARE IN OBSERVATION AND THE RANGE OF ORGANIZATIONS WHICH HAVE TO SEND REPORTS ON INDIVIDUAL PROPERTY PRICES. THE BREAK BETWEEN Q4 2010 AND Q1 2011 IS CONNECTED WITH THE CHANGES IN THE STRUCTURE OF PROPERTY SALES AND THE RANGE OF THE REPORTING ORGANIZATIONS WHICH WERE USED AS WEIGHTS IN CALCULATION AVERAGE PRICES.</t>
  </si>
  <si>
    <t>COVERS SECONDARY MARKETS OF DWELLINGS IN CITIES</t>
  </si>
  <si>
    <t>AVERAGE PRICES IN THE SECONDARY HOUSING MARKET ARE BASED ON REPORTED PRICES OF OWNED AND PRIVATIZED HOUSING STOCK WHICH ARE SUBJECT TO COMMISSION OF MARKET TRANSACTIONS. AT THE TIME OF VALUATION OF EACH APARTMENT, QUANTITATIVE AND QUALITATIVE CHARACTERISTICS, AS WELL AS THE AREA WHERE IT IS LOCATED IN THE CITY, ARE TAKEN INTO ACCOUNT.  AVERAGE PRICES FOR THE RUSSIAN FEDERATION ARE CALCULATED FROM THE AVERAGE PRICES PREVAILING IN ITS SUBJECTS. AS THE WEIGHTS ARE THE DATA ON THE COMMISSIONING OF THE APARTMENTS FOR THE PREVIOUS YEAR AND THE URBAN RESIDENT POPULATION AT THE BEGINNING OF THE YEAR</t>
  </si>
  <si>
    <t>FEDERAL STATE STATISTICS SERVICE, WWW.GKS.RU, PRICES, PRICE INDICES IN SECONDARY MARKET OF DWELLING IN FEDERAL DISTRICTS OF THE RUSSIAN FEDERATION</t>
  </si>
  <si>
    <t>05/04/2013</t>
  </si>
  <si>
    <t>FEDERAL STATE STATISTICS SERVICE, WWW.GKS.RU,</t>
  </si>
  <si>
    <t>PRICES IN SECONDARY MARKET OF DWELLINGS IN FEDERAL DISTRICTS OF THE RUSSIAN FEDERATION</t>
  </si>
  <si>
    <t>RESIDENTIAL PROPERTY PRICES,EXISTING DWELLINGS,PER SQUARE M,Q-ALL NSA</t>
  </si>
  <si>
    <t>Russian rouble</t>
  </si>
  <si>
    <t>Q:RU:9:1:2:1:1:0</t>
  </si>
  <si>
    <t>COVERS PRIMARY MARKETS OF DWELLINGS IN CITIES</t>
  </si>
  <si>
    <t>AVERAGE PRICES IN THE PRIMARY HOUSING MARKET ARE BASED ON REPORTED PRICES FOR NEWLY BUILT APARTMENTS WHICH ARE SUBJECT TO COMMISSION OF MARKET TRANSACTIONS. AT THE TIME OF VALUATION OF EACH APARTMENT, QUANTITATIVE AND QUALITATIVE CHARACTERISTICS, AS WELL AS THE AREA WHERE IT IS LOCATED IN THE CITY, ARE TAKEN INTO ACCOUNT.  AVERAGE PRICES FOR THE RUSSIAN FEDERATION ARE CALCULATED FROM THE AVERAGE PRICES PREVAILING IN ITS SUBJECTS. AS THE WEIGHTS ARE THE DATA ON THE COMMISSIONING OF THE APARTMENTS FOR THE PREVIOUS YEAR AND THE URBAN RESIDENT POPULATION AT THE BEGINNING OF THE YEAR</t>
  </si>
  <si>
    <t>FEDERAL STATE STATISTICS SERVICE, WWW.GKS.RU, PRICES, PRICE INDICES IN PRIMARY MARKET OF DWELLING IN FEDERAL DISTRICTS OF THE RUSSIAN FEDERATION</t>
  </si>
  <si>
    <t>FEDERAL STATE STATISTICAL SERVICE, HTTP://WWW.GKS.RU</t>
  </si>
  <si>
    <t>PRICES IN PRIMARY MARKET OF DWELLINGS IN FEDERAL DISTRICTS OF THE RUSSIAN FEDERATION</t>
  </si>
  <si>
    <t>RESIDENTIAL PROPERTY PRICES, NEW DWELLINGS, PER SQUARE M, Q-ALL NSA</t>
  </si>
  <si>
    <t>Q:SA:0:0:0:1:6:0</t>
  </si>
  <si>
    <t>Saudi Arabia</t>
  </si>
  <si>
    <t>All types of residential buildings and building plots</t>
  </si>
  <si>
    <t>Transaction data collected by the Ministry of Justice. Weights are calculated based on the value of real estate transactions of each sector comprising the index</t>
  </si>
  <si>
    <t>General Authority for Statistics (GASTAT)</t>
  </si>
  <si>
    <t>18/04/2017</t>
  </si>
  <si>
    <t>https://www.stats.gov.sa/en/5263</t>
  </si>
  <si>
    <t>Index, 2014 = 100</t>
  </si>
  <si>
    <t>Q:SA:2:0:0:1:6:0</t>
  </si>
  <si>
    <t>RESID. PROPERTY PRICES,ALL DWELLINGS IN AR RIYAD, PURE PRICE,Q-ALL,NSA</t>
  </si>
  <si>
    <t>Q:SE:0:0:0:1:6:0</t>
  </si>
  <si>
    <t>Sweden</t>
  </si>
  <si>
    <t>The HPI is calculated as a Laspeyres-type price index. For the index on purchases of existing one- or two-dwelling buildings, a SPAR method is used.The index for purchases of OOH flats is compiled applying hedonic regression method. A semi-logarithmic equation is used in which the logarithm of price per square meter is used as dependent variable. The statistical model is reviewed annually. The methodology that is used in the compilation for newly produced OOH dwellings is also based on hedonic method.Weight figures are annually revised (on the basis of the most recently availableNational Accounts data) and price updated to the last quarter of year t-1. A moving average of the last three years is applied for HPI sub-indices.</t>
  </si>
  <si>
    <t>STATISTICS SWEDEN, HTTP://WWW.SCB.SE/PAGES/PRODUCTTABLES____10976.ASPX</t>
  </si>
  <si>
    <t>09/07/2017</t>
  </si>
  <si>
    <t>The OOH Commission Regulation (EC) No 93/2013.</t>
  </si>
  <si>
    <t>House price index (HPI)</t>
  </si>
  <si>
    <t>RESID. PROP.PR., ALL OWNER-OCCUPIED DWELLINGS,PURE PRICES,Q-ALL NSA</t>
  </si>
  <si>
    <t xml:space="preserve">PURE PRICE </t>
  </si>
  <si>
    <t>Q:SE:0:2:0:1:0:0</t>
  </si>
  <si>
    <t>COVERS NEW AND EXISTING ONE OR TWO-DWELLING BUILDINGS FOR PERMANENT LIVING</t>
  </si>
  <si>
    <t>BASED ON THE LEGAL REGISTRATIONS AND ADJUSTED FOR RATABLE VALUES AND WEIGHTED TO REPRESENT THE ACTUAL STOCK OF HOUSES</t>
  </si>
  <si>
    <t>07/02/2014</t>
  </si>
  <si>
    <t>REAL ESTATE PRICE INDEX OF ONE OR TWO-DWELLING BUILDINGS FOR PERMANENT LIVING</t>
  </si>
  <si>
    <t>RESIDENTIAL PROP.PR., OWNER-OCCUP. HOUSES,PER DWEL.,Q-ALL NSA</t>
  </si>
  <si>
    <t>Index, 1981 = 100</t>
  </si>
  <si>
    <t>Q:SG:0:1:0:3:1:0</t>
  </si>
  <si>
    <t>Singapore</t>
  </si>
  <si>
    <t>A building or a contiguous space in part of a building used for housing. It can be a detached house, semi-detached house, terrace house, townhouse, apartment, condominium, strata detached, strata semi-detached or cluster housing unit.</t>
  </si>
  <si>
    <t xml:space="preserve"> http://www.ura.gov.sg/uol/media-room/news/2013/jul/pr13-47.aspx or http://www.ura.gov.sg/uol/media-room.aspx</t>
  </si>
  <si>
    <t>http://spring.ura.gov.sg/lad/ore/login/timeseries.cfm?no=1#PPI</t>
  </si>
  <si>
    <t>All Residential</t>
  </si>
  <si>
    <t>RESID. PROPERTY PRICES, ALL DWELLINGS, PER SQ.M.,Q-ALL</t>
  </si>
  <si>
    <t>Index, 2009 Q1 = 100</t>
  </si>
  <si>
    <t>Q:SI:0:1:0:1:6:0</t>
  </si>
  <si>
    <t>Slovenia</t>
  </si>
  <si>
    <t>AS A RULE, THE COVERAGE OF EXISTING FLATS IS COMPLETE. THE SALE OF DWELLINGS MUST BE REPORTED BY REAL ESTATE AGENTS, NOTARIES AND THE TAX ADMINISTRATION OF THE REPUBLIC OF SLOVENIA. THE STATISTICAL SURVEY COVERS AROUND 30% OF TRANSACTIONS OF NEWLY BUILT FLATS AND FAMILY HOUSES. ANOTHER 20% OF DATA ON TRANSACTIONS OF NEW HOUSING ARE OBTAINED FROM THE REAL ESTATE MARKET REGISTER. THE PRICE INDICES OF NEWLY BUILT DWELLINGS ARE THUS CALCULATED FROM A 50% NON-STRATIFIED SAMPLE OF ALL NEW HOUSING.</t>
  </si>
  <si>
    <t>TRANSACTION DATA, HEDONIC REGRESSION</t>
  </si>
  <si>
    <t>STATISTICS SLOVENIA STATISTICAL DATABASE</t>
  </si>
  <si>
    <t>27/06/2017</t>
  </si>
  <si>
    <t>HTTP://WWW.STAT.SI/DOC/METOD_POJASNILA/04-004-ME.HTM#_TOC294250983</t>
  </si>
  <si>
    <t>HOUSE PRICES AND NUMBER OF TRANSACTIONS BY TYPE OF DWELLINGS, SLOVENIA, QUARTERLY, DWELLINGS TOTAL</t>
  </si>
  <si>
    <t>RESID.PROPERTY PRICES, ALL DWELL., TOTAL, PURE PRICE,Q-ALL NSA</t>
  </si>
  <si>
    <t>Q:SI:0:1:1:1:6:0</t>
  </si>
  <si>
    <t>HOUSE PRICES AND NUMBER OF TRANSACTIONS BY TYPE OF DWELLINGS, SLOVENIA, QUARTERLY, EXISTING DWELLINGS</t>
  </si>
  <si>
    <t>RES.PROP. PRICES, EXISTING DWELLINGS,TOTAL, PURE PRICE,Q-ALL NSA</t>
  </si>
  <si>
    <t>Q:SI:0:1:2:1:6:0</t>
  </si>
  <si>
    <t>HOUSE PRICES AND NUMBER OF TRANSACTIONS BY TYPE OF DWELLINGS, SLOVENIA, QUARTERLY, NEWLY BUILT DWELLINGS</t>
  </si>
  <si>
    <t>RES.PROP. PRICES, NEW DWELLINGS, TOTAL, PURE PRICE, Q-ALL NSA</t>
  </si>
  <si>
    <t>Q:SI:0:2:1:1:6:0</t>
  </si>
  <si>
    <t>HOUSE PRICES AND NUMBER OF TRANSACTIONS BY TYPE OF DWELLINGS, SLOVENIA, QUARTERLY, EXISTING FAMILY HOUSES</t>
  </si>
  <si>
    <t>RES.PROP. PRICES, EXISTING DWELLINGS,HOUSES, PURE PRICE,Q-ALL NSA</t>
  </si>
  <si>
    <t>Q:SI:0:2:2:1:6:0</t>
  </si>
  <si>
    <t>HOUSE PRICES AND NUMBER OF TRANSACTIONS BY TYPE OF DWELLINGS, SLOVENIA, QUARTERLY, NEWLY BUILT FAMILY HOUSES</t>
  </si>
  <si>
    <t>RES.PROP. PRICES, NEW DWELLINGS, HOUSES, PURE PRICE, Q-ALL NSA</t>
  </si>
  <si>
    <t>Q:SI:0:8:1:1:6:0</t>
  </si>
  <si>
    <t>HOUSE PRICES AND NUMBER OF TRANSACTIONS BY TYPE OF DWELLINGS, SLOVENIA, QUARTERLY, EXISTING FLATS</t>
  </si>
  <si>
    <t>RES.PROP. PRICES,EXISTING DWELLINGS, APARTMENTS,PURE PRICE,Q-ALL NSA</t>
  </si>
  <si>
    <t>Q:SI:0:8:2:1:6:0</t>
  </si>
  <si>
    <t>HOUSE PRICES AND NUMBER OF TRANSACTIONS BY TYPE OF DWELLINGS, SLOVENIA, QUARTERLY, NEWLY BUILT FLATS</t>
  </si>
  <si>
    <t>RES.PROP. PRICES, NEW DWELLINGS, APARTMENTS, PURE PRICE, Q-ALL NSA</t>
  </si>
  <si>
    <t>Q:SI:1:8:1:1:6:0</t>
  </si>
  <si>
    <t>HOUSE PRICES AND NUMBER OF TRANSACTIONS BY TYPE OF DWELLINGS, SLOVENIA, QUARTERLY, EXISTING FLATS, REST OF SLOVENIA</t>
  </si>
  <si>
    <t>RES.PROP. PRICES, EXIST.APARTM.(SLOVENIA EX.LJUBLJANA),PURE PRICE.,NSA</t>
  </si>
  <si>
    <t>Q:SI:2:8:1:1:6:0</t>
  </si>
  <si>
    <t>HOUSE PRICES AND NUMBER OF TRANSACTIONS BY TYPE OF DWELLINGS, SLOVENIA, QUARTERLY, EXISTING FLATS, LJUBLANA</t>
  </si>
  <si>
    <t>RES.PROP. PRICES, EXIST. APARTM. (LJUBLJANA),PURE PRICE, Q-ALL NSA</t>
  </si>
  <si>
    <t>Q:SK:0:1:0:1:6:0</t>
  </si>
  <si>
    <t>Slovak Republic</t>
  </si>
  <si>
    <t xml:space="preserve">EUROSTAT BASED ON DATA COMPILED BY Statistical Office of the Slovak Republic </t>
  </si>
  <si>
    <t>http://ec.europa.eu/eurostat/cache/metadata/EN/prc_hps_esms_sk.htm</t>
  </si>
  <si>
    <t>Q:SK:0:1:0:2:1:0</t>
  </si>
  <si>
    <t>COVERS ALL APARTMENTS AND HOUSES IN WHOLE COUNTRY</t>
  </si>
  <si>
    <t>OFFER BASED DATA</t>
  </si>
  <si>
    <t>NATIONAL BANK OF SLOVAKIA, WWW.NBS.SK &lt; MENU &lt; SELECTED MACROECONOMICS INDICATORS &lt; RESIDENTIAL PROPERTY PRICES &lt; RESIDENTIAL PROPERTY PRICES (BASIC AND Y ON Y INDEX), HTTP://WWW.NBS.SK/EN/STATISTICS/SELECTED-MACROECONOMICS-INDICATORS/RESIDENTIAL-PROPERTY-PRICES</t>
  </si>
  <si>
    <t>NATIONAL BANK OF SLOVAKIA, WWW.NBS.SK &gt; MENU &gt; SELECTED MACROECONOMICS INDICATORS &gt; RESIDENTIAL PROPERTY PRICES &gt; MONITORING RESIDENTIAL PROPERTY PRICES IN SLOVAKIA, HTTP://WWW.NBS.SK/EN/STATISTICS/SELECTED-MACROECONOMICS-INDICATORS/RESIDENTIAL-PROPERTY-PRICES</t>
  </si>
  <si>
    <t>RESIDENTIAL PROPERTY PRICES IN SLOVAKIA</t>
  </si>
  <si>
    <t>RESIDENTIAL PROP. PR., ALL DWELLINGS, PER SQUARE METER, Q-ALL NSA</t>
  </si>
  <si>
    <t>Index, 2002 = 100</t>
  </si>
  <si>
    <t>Q:SK:0:1:1:1:6:0</t>
  </si>
  <si>
    <t>COVERS ALL EXISTING DWELLINGS</t>
  </si>
  <si>
    <t>RESID. PROPERTY PRICES, EXISTING DWELLINGS, PURE PRICE., Q-ALL NSA</t>
  </si>
  <si>
    <t>Q:SK:0:1:2:1:6:0</t>
  </si>
  <si>
    <t>COVERS ALL NEW DWELLINGS</t>
  </si>
  <si>
    <t>Q:US:0:1:1:2:0:1</t>
  </si>
  <si>
    <t>United States</t>
  </si>
  <si>
    <t xml:space="preserve">WHOLE COUNTRY. EXISTING DWELLINGS. TYPES OF DWELLINGS ARE SINGLE-FAMILY HOMES (ATTACHED AND DETACHED) AND CONDOMINIUMS AND COOPERATIVES </t>
  </si>
  <si>
    <t xml:space="preserve">REPEAT SALES INDEX; The series was revised on its entire length in October 2016: temporarily distant sales pairs were downweighted; data from new sources were added, outlier sales were downweighted, </t>
  </si>
  <si>
    <t>CORELOGIC (AVAILABLE IN THE US FEDERAL RESERVE BOARD DATABASE)</t>
  </si>
  <si>
    <t>PRICE INDEXES; OWNER-OCCUPIED REAL ESTATE CORELOGIC NATIONAL (SA)</t>
  </si>
  <si>
    <t>RESIDENTIAL PROPERTY PRICES, EXISTNG DWELLINGS, PER DWEL., Q-ALL SA</t>
  </si>
  <si>
    <t>Index, 2000 Jan = 100</t>
  </si>
  <si>
    <t>Q:US:0:2:1:3:0:0</t>
  </si>
  <si>
    <t>COVERS EXISTING SINGLE-FAMILY HOUSES</t>
  </si>
  <si>
    <t>WEIGHTED REPEAT SALES INDEX (MEASURES AVERAGE PRICE CHANGES IN REPEAT SALES OR REFINANCINGS ON THE SAME PROPERTIES)</t>
  </si>
  <si>
    <t>FEDERAL HOUSING FINANCE AGENCY, HTTP://WWW.FHFA.GOV/DEFAULT.ASPX?PAGE=84</t>
  </si>
  <si>
    <t>ALL-TRANSACTIONS INDEXES (ESTIMATED USING SALES PRICES AND APPRAISAL DATA) - U.S. AND CENSUS DIVISIONS THROUGH 2010Q1 (NOT SEASONALLY ADJUSTED)</t>
  </si>
  <si>
    <t>RESIDENTIAL PROPERTY PRICES, EXIST.1-FAMILY HOUSES,PER DWEL.,Q-ALL NSA</t>
  </si>
  <si>
    <t>Index, 1980 Q1 = 100</t>
  </si>
  <si>
    <t>Q:US:0:2:2:1:0:0</t>
  </si>
  <si>
    <t>COVERS ABOUT 13000 OBSERVATIONS PER YEAR OF NEW ONE-FAMILY HOUSES FOR SALE</t>
  </si>
  <si>
    <t>US CENSUS BUREAU (HTTP://WWW.CENSUS.GOV/) &lt; SUBJECT A TO Z &lt; HOUSING &lt; NEW RESIDENTIAL SALES STATISTICS &lt; CONTRUCTION PRICES INDEXES &lt; HTTP://WWW.CENSUS.GOV/CONST/WWW/CONSTPRICEINDEX.HTML &lt; CONSTANT QUALITY (LASPEYRES) PRICE INDEX OF NEW ONE-FAMILY HOUSES SOLD &lt; HOUSES SOLD 2005 BASE YEAR</t>
  </si>
  <si>
    <t>US CENSUS BUREAU (HTTP://WWW.CENSUS.GOV/) &lt; SUBJECT A TO Z &lt; HOUSING &lt; NEW RESIDENTIAL SALES STATISTICS &lt; CONTRUCTION PRICES INDEXES &lt; HTTP://WWW.CENSUS.GOV/CONST/WWW/CONSTPRICEINDEX.HTML</t>
  </si>
  <si>
    <t>PRICE INDEX FOR SALES PRICE OF NEW ONE-FAMILY HOMES SOLD</t>
  </si>
  <si>
    <t>RESIDENTIAL PROPERTY PRICES, NEW 1-FAMILY HOUSES, PER DWEL., Q-ALL NSA</t>
  </si>
  <si>
    <t>Q:XM:0:1:0:0:0:0</t>
  </si>
  <si>
    <t>Euro area</t>
  </si>
  <si>
    <t xml:space="preserve">Average of observations through period </t>
  </si>
  <si>
    <t>COVERS NEW AND EXISTING HOUSES AND FLATS</t>
  </si>
  <si>
    <t>ECB WEIGHTS TOGETHER GROWTH RATES OF COUNTRY INDICATORS USING GDP SHARES (AT CURRENT PRICES) OF A CERTAIN WEIGHT REFERENCE YEAR . THE WEIGHTS ARE APPLIED ON THE WHOLE TIME SERIES.  DUE TO THE HETEROGENEOUS STATISTICAL PROPERTIES AND QUALITY OF ITS UNDERLYING COUNTRY DATA, THE ECB'S RESIDENTIAL PROPERTY PRICE INDICATOR IS SURROUNDED BY A HIGH DEGREE OF UNCERTAINTY, IN PARTICULAR WITH REGARD TO COVERAGE, QUALITY ADJUSTMENT AND REPRESENTATIVENESS. THE PRICE INDEX SHOWS AS INDEX POINTS</t>
  </si>
  <si>
    <t>Eurostat; European Central Bank, Economic Bulletin: Tables in chapter 04</t>
  </si>
  <si>
    <t>19/03/2018</t>
  </si>
  <si>
    <t>ECB, MONTHLY BULLETIN, DECEMBER 2003, P.39-40, HTTP://WWW.ECB.EUROPA.EU/PUB/PDF/MOBU/MB200312EN.PDF AND HTTP://SDW.ECB.EUROPA.EU</t>
  </si>
  <si>
    <t>RESIDENTIAL PROP. PR.,ALL DWELLINGS(MU19),PER DWELL., Q H A-ALL NSA</t>
  </si>
  <si>
    <t>Euro area 19 (fixed composition); Residential property prices, New and existing dwellings; Residential property in good &amp; poor condition; Whole country; Neither seasonally nor working day adjusted; ECB, 2007=10</t>
  </si>
  <si>
    <t>Period</t>
  </si>
  <si>
    <t/>
  </si>
  <si>
    <t>AED/square meter (Units)</t>
  </si>
  <si>
    <t>Index, 2001 Mar = 100 (Units)</t>
  </si>
  <si>
    <t>Index, 2016 Dec = 100 (Units)</t>
  </si>
  <si>
    <t>Index, 2015  = 100 (Units)</t>
  </si>
  <si>
    <t>Index, 2010 = 100 (Units)</t>
  </si>
  <si>
    <t>Index, 2015 Jan = 100 (Units)</t>
  </si>
  <si>
    <t>Pound (sterling) (Units)</t>
  </si>
  <si>
    <t>Index, 1999 = 100 (Units)</t>
  </si>
  <si>
    <t>Index, 2005 Jan = 100 (Units)</t>
  </si>
  <si>
    <t>Index, 1993 = 100 (Units)</t>
  </si>
  <si>
    <t>Index, 2000 Mar = 100 (Units)</t>
  </si>
  <si>
    <t>Index, 1994 Jan 01 = 100 (Units)</t>
  </si>
  <si>
    <t>Index, 2019 Jan = 100 (Units)</t>
  </si>
  <si>
    <t>Index, 2016 Nov = 100 (Units)</t>
  </si>
  <si>
    <t>Euro (Thousands)</t>
  </si>
  <si>
    <t>Index, 2011 = 100 (Units)</t>
  </si>
  <si>
    <t>Index, 2009 Jan = 100 (Units)</t>
  </si>
  <si>
    <t>Index, 2017 = 100 (Units)</t>
  </si>
  <si>
    <t>Index, 2000 = 100 (Units)</t>
  </si>
  <si>
    <t>Index, 2001 Jan = 100 (Units)</t>
  </si>
  <si>
    <t>Index, 2011/2012 = 100 (Units)</t>
  </si>
  <si>
    <t>Index, 2005 = 100 (Units)</t>
  </si>
  <si>
    <t>Index, 1970 Q1 = 100 (Units)</t>
  </si>
  <si>
    <t>Index, 2008 = 100 (Units)</t>
  </si>
  <si>
    <t>Index, 2014 Dec =100 (Units)</t>
  </si>
  <si>
    <t>Index, 1990 = 100 (Units)</t>
  </si>
  <si>
    <t>Index, 2010 Q1 = 100 (Units)</t>
  </si>
  <si>
    <t>Index, 1980 = 100 (Units)</t>
  </si>
  <si>
    <t>Index, 2006 = 100 (Units)</t>
  </si>
  <si>
    <t>Euro (Units)</t>
  </si>
  <si>
    <t>Index, 2007 = 100 (Units)</t>
  </si>
  <si>
    <t>Index, 1993 Q4 = 100 (Units)</t>
  </si>
  <si>
    <t>Forint (Thousands)</t>
  </si>
  <si>
    <t>Index, 2002 Q1 = 100 (Units)</t>
  </si>
  <si>
    <t>Rupiah (Units)</t>
  </si>
  <si>
    <t>Index, 2010 Q2 to 2011 Q1 = 100 (Units)</t>
  </si>
  <si>
    <t>Index, 2010 March = 100 (Units)</t>
  </si>
  <si>
    <t>Index, 1998 Q4 = 100 (Units)</t>
  </si>
  <si>
    <t>Index, 2006 Q1 = 100 (Units)</t>
  </si>
  <si>
    <t>Malaysian ringgit (Units)</t>
  </si>
  <si>
    <t>Index, 2003 Q4 = 1000 (Units)</t>
  </si>
  <si>
    <t>Sol (Units)</t>
  </si>
  <si>
    <t>Index, 2013 Q1 = 100 (Units)</t>
  </si>
  <si>
    <t>Index, 2014 Q1 = 100 (Units)</t>
  </si>
  <si>
    <t>Philippine peso (Units)</t>
  </si>
  <si>
    <t>Zloty (Units)</t>
  </si>
  <si>
    <t>Index, 2006 Q3 = 100 (Units)</t>
  </si>
  <si>
    <t>Russian rouble (Units)</t>
  </si>
  <si>
    <t>Index, 2014 = 100 (Units)</t>
  </si>
  <si>
    <t>Index, 1981 = 100 (Units)</t>
  </si>
  <si>
    <t>Index, 2009 Q1 = 100 (Units)</t>
  </si>
  <si>
    <t>Index, 2002 = 100 (Units)</t>
  </si>
  <si>
    <t>Index, 2000 Jan = 100 (Units)</t>
  </si>
  <si>
    <t>Index, 1980 Q1 = 100 (Units)</t>
  </si>
  <si>
    <t>Serbian Dinar (Units)</t>
  </si>
  <si>
    <t>31.12.1819</t>
  </si>
  <si>
    <t>31.12.1820</t>
  </si>
  <si>
    <t>31.12.1821</t>
  </si>
  <si>
    <t>31.12.1822</t>
  </si>
  <si>
    <t>31.12.1823</t>
  </si>
  <si>
    <t>31.12.1824</t>
  </si>
  <si>
    <t>31.12.1825</t>
  </si>
  <si>
    <t>31.12.1826</t>
  </si>
  <si>
    <t>31.12.1827</t>
  </si>
  <si>
    <t>31.12.1828</t>
  </si>
  <si>
    <t>31.12.1829</t>
  </si>
  <si>
    <t>31.12.1830</t>
  </si>
  <si>
    <t>31.12.1831</t>
  </si>
  <si>
    <t>31.12.1832</t>
  </si>
  <si>
    <t>31.12.1833</t>
  </si>
  <si>
    <t>31.12.1834</t>
  </si>
  <si>
    <t>31.12.1835</t>
  </si>
  <si>
    <t>31.12.1836</t>
  </si>
  <si>
    <t>31.12.1837</t>
  </si>
  <si>
    <t>31.12.1838</t>
  </si>
  <si>
    <t>31.12.1839</t>
  </si>
  <si>
    <t>31.12.1840</t>
  </si>
  <si>
    <t>31.12.1841</t>
  </si>
  <si>
    <t>31.12.1842</t>
  </si>
  <si>
    <t>31.12.1843</t>
  </si>
  <si>
    <t>31.12.1844</t>
  </si>
  <si>
    <t>31.12.1845</t>
  </si>
  <si>
    <t>31.12.1846</t>
  </si>
  <si>
    <t>31.12.1847</t>
  </si>
  <si>
    <t>31.12.1848</t>
  </si>
  <si>
    <t>31.12.1849</t>
  </si>
  <si>
    <t>31.12.1850</t>
  </si>
  <si>
    <t>31.12.1851</t>
  </si>
  <si>
    <t>31.12.1852</t>
  </si>
  <si>
    <t>31.12.1853</t>
  </si>
  <si>
    <t>31.12.1854</t>
  </si>
  <si>
    <t>31.12.1855</t>
  </si>
  <si>
    <t>31.12.1856</t>
  </si>
  <si>
    <t>31.12.1857</t>
  </si>
  <si>
    <t>31.12.1858</t>
  </si>
  <si>
    <t>31.12.1859</t>
  </si>
  <si>
    <t>31.12.1860</t>
  </si>
  <si>
    <t>31.12.1861</t>
  </si>
  <si>
    <t>31.12.1862</t>
  </si>
  <si>
    <t>31.12.1863</t>
  </si>
  <si>
    <t>31.12.1864</t>
  </si>
  <si>
    <t>31.12.1865</t>
  </si>
  <si>
    <t>31.12.1866</t>
  </si>
  <si>
    <t>31.12.1867</t>
  </si>
  <si>
    <t>31.12.1868</t>
  </si>
  <si>
    <t>31.12.1869</t>
  </si>
  <si>
    <t>31.12.1870</t>
  </si>
  <si>
    <t>31.12.1871</t>
  </si>
  <si>
    <t>31.12.1872</t>
  </si>
  <si>
    <t>31.12.1873</t>
  </si>
  <si>
    <t>31.12.1874</t>
  </si>
  <si>
    <t>31.12.1875</t>
  </si>
  <si>
    <t>31.12.1876</t>
  </si>
  <si>
    <t>31.12.1877</t>
  </si>
  <si>
    <t>31.12.1878</t>
  </si>
  <si>
    <t>31.12.1879</t>
  </si>
  <si>
    <t>31.12.1880</t>
  </si>
  <si>
    <t>31.12.1881</t>
  </si>
  <si>
    <t>31.12.1882</t>
  </si>
  <si>
    <t>31.12.1883</t>
  </si>
  <si>
    <t>31.12.1884</t>
  </si>
  <si>
    <t>31.12.1885</t>
  </si>
  <si>
    <t>31.12.1886</t>
  </si>
  <si>
    <t>31.12.1887</t>
  </si>
  <si>
    <t>31.12.1888</t>
  </si>
  <si>
    <t>31.12.1889</t>
  </si>
  <si>
    <t>31.12.1890</t>
  </si>
  <si>
    <t>31.12.1891</t>
  </si>
  <si>
    <t>31.12.1892</t>
  </si>
  <si>
    <t>31.12.1893</t>
  </si>
  <si>
    <t>31.12.1894</t>
  </si>
  <si>
    <t>31.12.1895</t>
  </si>
  <si>
    <t>31.12.1896</t>
  </si>
  <si>
    <t>31.12.1897</t>
  </si>
  <si>
    <t>31.12.1898</t>
  </si>
  <si>
    <t>31.12.1899</t>
  </si>
  <si>
    <t>Index, 1975 = 100 (Units)</t>
  </si>
  <si>
    <t>Index, 1995 = 100 (Units)</t>
  </si>
  <si>
    <t>Index, 1912 = 100 (Units)</t>
  </si>
  <si>
    <t>Norwegian krone (Thousands)</t>
  </si>
  <si>
    <t>BANK FOR INTERNATIONAL SETTLEMENTS</t>
  </si>
  <si>
    <t>Detailed Residential Property Price Statistics</t>
  </si>
  <si>
    <t>A) Quick presentation</t>
  </si>
  <si>
    <t>The property price statistics bring together data from a variety of national sources.</t>
  </si>
  <si>
    <t>The BIS, with the assistance of its member central banks, has obtained approval of these sources to disseminate the statistics as long as the national sources are clearly indicated.</t>
  </si>
  <si>
    <r>
      <t>The sources and any relevant disclaimers are listed separately (</t>
    </r>
    <r>
      <rPr>
        <u/>
        <sz val="10"/>
        <color indexed="12"/>
        <rFont val="Arial"/>
        <family val="2"/>
      </rPr>
      <t>sources of data</t>
    </r>
    <r>
      <rPr>
        <sz val="10"/>
        <rFont val="Arial"/>
        <family val="2"/>
      </rPr>
      <t>).</t>
    </r>
  </si>
  <si>
    <t>Copyright in these data must be honoured.</t>
  </si>
  <si>
    <r>
      <t xml:space="preserve">For more details, please visit the </t>
    </r>
    <r>
      <rPr>
        <u/>
        <sz val="10"/>
        <color indexed="12"/>
        <rFont val="Arial"/>
        <family val="2"/>
      </rPr>
      <t>Property Price Statistics</t>
    </r>
    <r>
      <rPr>
        <sz val="10"/>
        <rFont val="Arial"/>
        <family val="2"/>
      </rPr>
      <t>.</t>
    </r>
  </si>
  <si>
    <t>B) Content and tips to retrieve series</t>
  </si>
  <si>
    <t>The property price time series are grouped together according to frequency in three spreadsheets:</t>
  </si>
  <si>
    <t>Monthly Series</t>
  </si>
  <si>
    <t>Quarterly Series</t>
  </si>
  <si>
    <t>Half-yearly Series</t>
  </si>
  <si>
    <t>Annual Series</t>
  </si>
  <si>
    <t>To find time series:</t>
  </si>
  <si>
    <r>
      <t>1)</t>
    </r>
    <r>
      <rPr>
        <sz val="10"/>
        <rFont val="Arial"/>
        <family val="2"/>
      </rPr>
      <t xml:space="preserve"> In the spreadsheet " Summary Documentation", select items in one or several of the following dimensions </t>
    </r>
    <r>
      <rPr>
        <i/>
        <sz val="10"/>
        <rFont val="Arial"/>
        <family val="2"/>
      </rPr>
      <t xml:space="preserve">(columns C to J) </t>
    </r>
    <r>
      <rPr>
        <sz val="10"/>
        <rFont val="Arial"/>
        <family val="2"/>
      </rPr>
      <t xml:space="preserve">and check whether the series titles meet your needs </t>
    </r>
    <r>
      <rPr>
        <i/>
        <sz val="10"/>
        <rFont val="Arial"/>
        <family val="2"/>
      </rPr>
      <t>(column V)</t>
    </r>
    <r>
      <rPr>
        <sz val="10"/>
        <rFont val="Arial"/>
        <family val="2"/>
      </rPr>
      <t>:</t>
    </r>
  </si>
  <si>
    <r>
      <t>2)</t>
    </r>
    <r>
      <rPr>
        <sz val="10"/>
        <rFont val="Arial"/>
        <family val="2"/>
      </rPr>
      <t xml:space="preserve"> Among the obtained series, click on a code </t>
    </r>
    <r>
      <rPr>
        <i/>
        <sz val="10"/>
        <rFont val="Arial"/>
        <family val="2"/>
      </rPr>
      <t>(column B)</t>
    </r>
    <r>
      <rPr>
        <sz val="10"/>
        <rFont val="Arial"/>
        <family val="2"/>
      </rPr>
      <t xml:space="preserve"> you are interested in to get access to the data in the corresponding frequency spreadsheet.</t>
    </r>
  </si>
  <si>
    <r>
      <t>3)</t>
    </r>
    <r>
      <rPr>
        <sz val="10"/>
        <rFont val="Arial"/>
        <family val="2"/>
      </rPr>
      <t xml:space="preserve"> The spreadsheet " Summary Documentation" provides additional metadata information on the series </t>
    </r>
    <r>
      <rPr>
        <i/>
        <sz val="10"/>
        <rFont val="Arial"/>
        <family val="2"/>
      </rPr>
      <t>(columns L to Z)</t>
    </r>
    <r>
      <rPr>
        <sz val="10"/>
        <rFont val="Arial"/>
        <family val="2"/>
      </rPr>
      <t>:</t>
    </r>
  </si>
  <si>
    <r>
      <t xml:space="preserve">For any queries, please contact  </t>
    </r>
    <r>
      <rPr>
        <sz val="10"/>
        <color indexed="12"/>
        <rFont val="Arial"/>
        <family val="2"/>
      </rPr>
      <t>property.prices@bis.org</t>
    </r>
  </si>
  <si>
    <t>Data cut-off date: 24/09/2019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</si>
</sst>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7"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sz val="10"/>
      <name val="Arial"/>
      <family val="2"/>
    </font>
    <font>
      <sz val="13"/>
      <name val="Arial"/>
      <family val="2"/>
    </font>
    <font>
      <b/>
      <sz val="16"/>
      <name val="Arial"/>
      <family val="2"/>
    </font>
    <font>
      <b/>
      <sz val="10"/>
      <name val="Arial"/>
      <family val="2"/>
    </font>
    <font>
      <u/>
      <sz val="10"/>
      <color indexed="12"/>
      <name val="Arial"/>
      <family val="2"/>
    </font>
    <font>
      <u/>
      <sz val="10"/>
      <name val="Arial"/>
      <family val="2"/>
    </font>
    <font>
      <b/>
      <sz val="11"/>
      <name val="Arial"/>
      <family val="2"/>
    </font>
    <font>
      <i/>
      <sz val="10"/>
      <name val="Arial"/>
      <family val="2"/>
    </font>
    <font>
      <sz val="10"/>
      <color indexed="12"/>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8" fillId="0" borderId="0"/>
    <xf numFmtId="0" fontId="8" fillId="0" borderId="0"/>
    <xf numFmtId="0" fontId="12" fillId="0" borderId="0" applyNumberFormat="0" applyFill="0" applyBorder="0" applyAlignment="0" applyProtection="0">
      <alignment vertical="top"/>
      <protection locked="0"/>
    </xf>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9" fillId="0" borderId="0" xfId="1" applyFont="1" applyAlignment="1">
      <alignment horizontal="left" vertical="center" indent="5"/>
    </xf>
    <xf numFmtId="0" fontId="8" fillId="0" borderId="0" xfId="1"/>
    <xf numFmtId="0" fontId="10" fillId="0" borderId="0" xfId="2" applyFont="1" applyAlignment="1">
      <alignment horizontal="center"/>
    </xf>
    <xf numFmtId="0" fontId="11" fillId="0" borderId="0" xfId="1" applyFont="1"/>
    <xf numFmtId="0" fontId="8" fillId="0" borderId="0" xfId="3" applyFont="1" applyAlignment="1" applyProtection="1"/>
    <xf numFmtId="0" fontId="8" fillId="0" borderId="0" xfId="1" applyAlignment="1">
      <alignment horizontal="left" indent="1"/>
    </xf>
    <xf numFmtId="0" fontId="13" fillId="0" borderId="0" xfId="1" applyFont="1"/>
    <xf numFmtId="0" fontId="14" fillId="0" borderId="0" xfId="1" applyFont="1"/>
    <xf numFmtId="0" fontId="8" fillId="0" borderId="0" xfId="1" applyAlignment="1">
      <alignment horizontal="left" indent="2"/>
    </xf>
    <xf numFmtId="0" fontId="8" fillId="0" borderId="0" xfId="1" applyFont="1" applyAlignment="1">
      <alignment horizontal="left" indent="2"/>
    </xf>
    <xf numFmtId="0" fontId="8" fillId="0" borderId="0" xfId="3" applyFont="1" applyAlignment="1" applyProtection="1">
      <alignment horizontal="left"/>
    </xf>
    <xf numFmtId="0" fontId="8" fillId="0" borderId="0" xfId="1" applyFont="1"/>
  </cellXfs>
  <cellStyles count="4">
    <cellStyle name="Hyperlink 2" xfId="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0</xdr:col>
      <xdr:colOff>514350</xdr:colOff>
      <xdr:row>0</xdr:row>
      <xdr:rowOff>342900</xdr:rowOff>
    </xdr:to>
    <xdr:pic>
      <xdr:nvPicPr>
        <xdr:cNvPr id="2" name="Picture 1" descr="bi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is.org/statistics/pp.htm" TargetMode="External"/><Relationship Id="rId2" Type="http://schemas.openxmlformats.org/officeDocument/2006/relationships/hyperlink" Target="http://www.bis.org/statistics/pp/disclaimer.htm" TargetMode="External"/><Relationship Id="rId1" Type="http://schemas.openxmlformats.org/officeDocument/2006/relationships/hyperlink" Target="mailto:property.prices@bis.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4"/>
  <sheetViews>
    <sheetView tabSelected="1" workbookViewId="0">
      <pane ySplit="2" topLeftCell="A3" activePane="bottomLeft" state="frozen"/>
      <selection pane="bottomLeft" activeCell="A34" sqref="A34"/>
    </sheetView>
  </sheetViews>
  <sheetFormatPr defaultRowHeight="12.75" x14ac:dyDescent="0.2"/>
  <cols>
    <col min="1" max="1" width="155.7109375" style="12" customWidth="1"/>
    <col min="2" max="19" width="9.140625" style="12"/>
    <col min="20" max="20" width="18.7109375" style="12" customWidth="1"/>
    <col min="21" max="21" width="29.7109375" style="12" customWidth="1"/>
    <col min="22" max="16384" width="9.140625" style="12"/>
  </cols>
  <sheetData>
    <row r="1" spans="1:1" ht="27.75" customHeight="1" x14ac:dyDescent="0.2">
      <c r="A1" s="11" t="s">
        <v>1750</v>
      </c>
    </row>
    <row r="2" spans="1:1" ht="20.25" x14ac:dyDescent="0.3">
      <c r="A2" s="13" t="s">
        <v>1751</v>
      </c>
    </row>
    <row r="4" spans="1:1" x14ac:dyDescent="0.2">
      <c r="A4" s="14" t="s">
        <v>1752</v>
      </c>
    </row>
    <row r="5" spans="1:1" x14ac:dyDescent="0.2">
      <c r="A5" s="12" t="s">
        <v>1753</v>
      </c>
    </row>
    <row r="6" spans="1:1" x14ac:dyDescent="0.2">
      <c r="A6" s="12" t="s">
        <v>1754</v>
      </c>
    </row>
    <row r="7" spans="1:1" x14ac:dyDescent="0.2">
      <c r="A7" s="15" t="s">
        <v>1755</v>
      </c>
    </row>
    <row r="8" spans="1:1" x14ac:dyDescent="0.2">
      <c r="A8" s="12" t="s">
        <v>1756</v>
      </c>
    </row>
    <row r="10" spans="1:1" x14ac:dyDescent="0.2">
      <c r="A10" s="15" t="s">
        <v>1757</v>
      </c>
    </row>
    <row r="12" spans="1:1" x14ac:dyDescent="0.2">
      <c r="A12" s="14" t="s">
        <v>1758</v>
      </c>
    </row>
    <row r="13" spans="1:1" x14ac:dyDescent="0.2">
      <c r="A13" s="12" t="s">
        <v>1759</v>
      </c>
    </row>
    <row r="14" spans="1:1" x14ac:dyDescent="0.2">
      <c r="A14" s="16" t="s">
        <v>1760</v>
      </c>
    </row>
    <row r="15" spans="1:1" x14ac:dyDescent="0.2">
      <c r="A15" s="16" t="s">
        <v>1761</v>
      </c>
    </row>
    <row r="16" spans="1:1" x14ac:dyDescent="0.2">
      <c r="A16" s="16" t="s">
        <v>1762</v>
      </c>
    </row>
    <row r="17" spans="1:1" x14ac:dyDescent="0.2">
      <c r="A17" s="16" t="s">
        <v>1763</v>
      </c>
    </row>
    <row r="18" spans="1:1" ht="9.75" customHeight="1" x14ac:dyDescent="0.2"/>
    <row r="19" spans="1:1" x14ac:dyDescent="0.2">
      <c r="A19" s="17" t="s">
        <v>1764</v>
      </c>
    </row>
    <row r="20" spans="1:1" ht="15" x14ac:dyDescent="0.25">
      <c r="A20" s="18" t="s">
        <v>1765</v>
      </c>
    </row>
    <row r="21" spans="1:1" x14ac:dyDescent="0.2">
      <c r="A21" s="19" t="s">
        <v>3</v>
      </c>
    </row>
    <row r="22" spans="1:1" x14ac:dyDescent="0.2">
      <c r="A22" s="19" t="s">
        <v>4</v>
      </c>
    </row>
    <row r="23" spans="1:1" x14ac:dyDescent="0.2">
      <c r="A23" s="19" t="s">
        <v>5</v>
      </c>
    </row>
    <row r="24" spans="1:1" x14ac:dyDescent="0.2">
      <c r="A24" s="19" t="s">
        <v>6</v>
      </c>
    </row>
    <row r="25" spans="1:1" x14ac:dyDescent="0.2">
      <c r="A25" s="19" t="s">
        <v>7</v>
      </c>
    </row>
    <row r="26" spans="1:1" x14ac:dyDescent="0.2">
      <c r="A26" s="19" t="s">
        <v>8</v>
      </c>
    </row>
    <row r="27" spans="1:1" x14ac:dyDescent="0.2">
      <c r="A27" s="20" t="s">
        <v>9</v>
      </c>
    </row>
    <row r="28" spans="1:1" ht="15" x14ac:dyDescent="0.25">
      <c r="A28" s="18" t="s">
        <v>1766</v>
      </c>
    </row>
    <row r="29" spans="1:1" ht="15" x14ac:dyDescent="0.25">
      <c r="A29" s="18" t="s">
        <v>1767</v>
      </c>
    </row>
    <row r="30" spans="1:1" ht="8.25" customHeight="1" x14ac:dyDescent="0.2"/>
    <row r="31" spans="1:1" x14ac:dyDescent="0.2">
      <c r="A31" s="21" t="s">
        <v>1768</v>
      </c>
    </row>
    <row r="32" spans="1:1" ht="9" customHeight="1" x14ac:dyDescent="0.2"/>
    <row r="34" spans="1:1" x14ac:dyDescent="0.2">
      <c r="A34" s="22" t="s">
        <v>1769</v>
      </c>
    </row>
  </sheetData>
  <hyperlinks>
    <hyperlink ref="A31" r:id="rId1"/>
    <hyperlink ref="A7" r:id="rId2"/>
    <hyperlink ref="A10" r:id="rId3" display="For more details, please visit the Property Price Statistics"/>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6"/>
  <sheetViews>
    <sheetView workbookViewId="0">
      <pane xSplit="2" ySplit="1" topLeftCell="C254" activePane="bottomRight" state="frozen"/>
      <selection pane="topRight"/>
      <selection pane="bottomLeft"/>
      <selection pane="bottomRight" activeCell="A296" sqref="A296"/>
    </sheetView>
  </sheetViews>
  <sheetFormatPr defaultRowHeight="15" x14ac:dyDescent="0.25"/>
  <cols>
    <col min="1" max="1" width="11.85546875" bestFit="1" customWidth="1"/>
    <col min="2" max="2" width="20.140625" bestFit="1" customWidth="1"/>
    <col min="3" max="3" width="14.42578125" bestFit="1" customWidth="1"/>
    <col min="4" max="4" width="24.85546875" bestFit="1" customWidth="1"/>
    <col min="5" max="5" width="41.42578125" bestFit="1" customWidth="1"/>
    <col min="6" max="6" width="55.85546875" bestFit="1" customWidth="1"/>
    <col min="7" max="7" width="25.5703125" bestFit="1" customWidth="1"/>
    <col min="8" max="8" width="29.140625" bestFit="1" customWidth="1"/>
    <col min="9" max="9" width="32.140625" bestFit="1" customWidth="1"/>
    <col min="10" max="10" width="28.42578125" bestFit="1" customWidth="1"/>
    <col min="11" max="11" width="15.42578125" bestFit="1" customWidth="1"/>
    <col min="12" max="12" width="255" bestFit="1" customWidth="1"/>
    <col min="13" max="13" width="25.5703125" bestFit="1" customWidth="1"/>
    <col min="14" max="14" width="217.7109375" bestFit="1" customWidth="1"/>
    <col min="15" max="16" width="255" bestFit="1" customWidth="1"/>
    <col min="17" max="17" width="34" bestFit="1" customWidth="1"/>
    <col min="18" max="18" width="255" bestFit="1" customWidth="1"/>
    <col min="19" max="19" width="26.7109375" bestFit="1" customWidth="1"/>
    <col min="20" max="20" width="255" bestFit="1" customWidth="1"/>
    <col min="21" max="21" width="216.5703125" bestFit="1" customWidth="1"/>
    <col min="22" max="22" width="93.85546875" bestFit="1" customWidth="1"/>
    <col min="23" max="23" width="237.140625" bestFit="1" customWidth="1"/>
    <col min="24" max="24" width="19.42578125" bestFit="1" customWidth="1"/>
    <col min="25" max="25" width="38.7109375" bestFit="1" customWidth="1"/>
    <col min="26" max="26" width="59.710937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s="2" t="s">
        <v>26</v>
      </c>
      <c r="B2" s="3" t="str">
        <f ca="1">HYPERLINK("#"&amp;CELL("address",'Annual Series'!B4),"A:BE:0:L:1:1:1:0")</f>
        <v>A:BE:0:L:1:1:1:0</v>
      </c>
      <c r="C2" s="2" t="s">
        <v>28</v>
      </c>
      <c r="D2" s="2" t="s">
        <v>29</v>
      </c>
      <c r="E2" s="2" t="s">
        <v>30</v>
      </c>
      <c r="F2" s="2" t="s">
        <v>31</v>
      </c>
      <c r="G2" s="2" t="s">
        <v>32</v>
      </c>
      <c r="H2" s="2" t="s">
        <v>33</v>
      </c>
      <c r="I2" s="2" t="s">
        <v>34</v>
      </c>
      <c r="J2" s="2" t="s">
        <v>35</v>
      </c>
      <c r="K2" s="2" t="s">
        <v>36</v>
      </c>
      <c r="L2" s="2" t="s">
        <v>37</v>
      </c>
      <c r="M2" s="2" t="s">
        <v>37</v>
      </c>
      <c r="N2" s="2" t="s">
        <v>38</v>
      </c>
      <c r="O2" s="2" t="s">
        <v>39</v>
      </c>
      <c r="P2" s="2" t="s">
        <v>40</v>
      </c>
      <c r="Q2" s="2" t="s">
        <v>37</v>
      </c>
      <c r="R2" s="2" t="s">
        <v>41</v>
      </c>
      <c r="S2" s="2" t="s">
        <v>42</v>
      </c>
      <c r="T2" s="2" t="s">
        <v>37</v>
      </c>
      <c r="U2" s="2" t="s">
        <v>43</v>
      </c>
      <c r="V2" s="2" t="s">
        <v>44</v>
      </c>
      <c r="W2" s="2" t="s">
        <v>37</v>
      </c>
      <c r="X2" s="2" t="s">
        <v>45</v>
      </c>
      <c r="Y2" s="2" t="s">
        <v>46</v>
      </c>
      <c r="Z2" s="2" t="s">
        <v>47</v>
      </c>
    </row>
    <row r="3" spans="1:26" x14ac:dyDescent="0.25">
      <c r="A3" s="2" t="s">
        <v>26</v>
      </c>
      <c r="B3" s="3" t="str">
        <f ca="1">HYPERLINK("#"&amp;CELL("address",'Annual Series'!C4),"A:DE:0:1:0:0:6:0")</f>
        <v>A:DE:0:1:0:0:6:0</v>
      </c>
      <c r="C3" s="2" t="s">
        <v>28</v>
      </c>
      <c r="D3" s="2" t="s">
        <v>49</v>
      </c>
      <c r="E3" s="2" t="s">
        <v>30</v>
      </c>
      <c r="F3" s="2" t="s">
        <v>50</v>
      </c>
      <c r="G3" s="2" t="s">
        <v>51</v>
      </c>
      <c r="H3" s="2" t="s">
        <v>52</v>
      </c>
      <c r="I3" s="2" t="s">
        <v>53</v>
      </c>
      <c r="J3" s="2" t="s">
        <v>35</v>
      </c>
      <c r="K3" s="2" t="s">
        <v>36</v>
      </c>
      <c r="L3" s="2" t="s">
        <v>54</v>
      </c>
      <c r="M3" s="2" t="s">
        <v>37</v>
      </c>
      <c r="N3" s="2" t="s">
        <v>37</v>
      </c>
      <c r="O3" s="2" t="s">
        <v>55</v>
      </c>
      <c r="P3" s="2" t="s">
        <v>56</v>
      </c>
      <c r="Q3" s="2" t="s">
        <v>37</v>
      </c>
      <c r="R3" s="2" t="s">
        <v>57</v>
      </c>
      <c r="S3" s="2" t="s">
        <v>58</v>
      </c>
      <c r="T3" s="2" t="s">
        <v>59</v>
      </c>
      <c r="U3" s="2" t="s">
        <v>60</v>
      </c>
      <c r="V3" s="2" t="s">
        <v>61</v>
      </c>
      <c r="W3" s="2" t="s">
        <v>37</v>
      </c>
      <c r="X3" s="2" t="s">
        <v>45</v>
      </c>
      <c r="Y3" s="2" t="s">
        <v>62</v>
      </c>
      <c r="Z3" s="2" t="s">
        <v>37</v>
      </c>
    </row>
    <row r="4" spans="1:26" x14ac:dyDescent="0.25">
      <c r="A4" s="2" t="s">
        <v>26</v>
      </c>
      <c r="B4" s="3" t="str">
        <f ca="1">HYPERLINK("#"&amp;CELL("address",'Annual Series'!D4),"A:DE:0:1:0:0:7:0")</f>
        <v>A:DE:0:1:0:0:7:0</v>
      </c>
      <c r="C4" s="2" t="s">
        <v>28</v>
      </c>
      <c r="D4" s="2" t="s">
        <v>49</v>
      </c>
      <c r="E4" s="2" t="s">
        <v>30</v>
      </c>
      <c r="F4" s="2" t="s">
        <v>50</v>
      </c>
      <c r="G4" s="2" t="s">
        <v>51</v>
      </c>
      <c r="H4" s="2" t="s">
        <v>52</v>
      </c>
      <c r="I4" s="2" t="s">
        <v>64</v>
      </c>
      <c r="J4" s="2" t="s">
        <v>35</v>
      </c>
      <c r="K4" s="2" t="s">
        <v>36</v>
      </c>
      <c r="L4" s="2" t="s">
        <v>37</v>
      </c>
      <c r="M4" s="2" t="s">
        <v>37</v>
      </c>
      <c r="N4" s="2" t="s">
        <v>37</v>
      </c>
      <c r="O4" s="2" t="s">
        <v>65</v>
      </c>
      <c r="P4" s="2" t="s">
        <v>66</v>
      </c>
      <c r="Q4" s="2" t="s">
        <v>37</v>
      </c>
      <c r="R4" s="2" t="s">
        <v>67</v>
      </c>
      <c r="S4" s="2" t="s">
        <v>68</v>
      </c>
      <c r="T4" s="2" t="s">
        <v>59</v>
      </c>
      <c r="U4" s="2" t="s">
        <v>69</v>
      </c>
      <c r="V4" s="2" t="s">
        <v>70</v>
      </c>
      <c r="W4" s="2" t="s">
        <v>37</v>
      </c>
      <c r="X4" s="2" t="s">
        <v>45</v>
      </c>
      <c r="Y4" s="2" t="s">
        <v>71</v>
      </c>
      <c r="Z4" s="2" t="s">
        <v>37</v>
      </c>
    </row>
    <row r="5" spans="1:26" x14ac:dyDescent="0.25">
      <c r="A5" s="2" t="s">
        <v>26</v>
      </c>
      <c r="B5" s="3" t="str">
        <f ca="1">HYPERLINK("#"&amp;CELL("address",'Annual Series'!E4),"A:DE:4:1:0:0:6:0")</f>
        <v>A:DE:4:1:0:0:6:0</v>
      </c>
      <c r="C5" s="2" t="s">
        <v>28</v>
      </c>
      <c r="D5" s="2" t="s">
        <v>49</v>
      </c>
      <c r="E5" s="2" t="s">
        <v>73</v>
      </c>
      <c r="F5" s="2" t="s">
        <v>50</v>
      </c>
      <c r="G5" s="2" t="s">
        <v>51</v>
      </c>
      <c r="H5" s="2" t="s">
        <v>52</v>
      </c>
      <c r="I5" s="2" t="s">
        <v>53</v>
      </c>
      <c r="J5" s="2" t="s">
        <v>35</v>
      </c>
      <c r="K5" s="2" t="s">
        <v>36</v>
      </c>
      <c r="L5" s="2" t="s">
        <v>37</v>
      </c>
      <c r="M5" s="2" t="s">
        <v>37</v>
      </c>
      <c r="N5" s="2" t="s">
        <v>37</v>
      </c>
      <c r="O5" s="2" t="s">
        <v>65</v>
      </c>
      <c r="P5" s="2" t="s">
        <v>74</v>
      </c>
      <c r="Q5" s="2" t="s">
        <v>37</v>
      </c>
      <c r="R5" s="2" t="s">
        <v>67</v>
      </c>
      <c r="S5" s="2" t="s">
        <v>68</v>
      </c>
      <c r="T5" s="2" t="s">
        <v>59</v>
      </c>
      <c r="U5" s="2" t="s">
        <v>75</v>
      </c>
      <c r="V5" s="2" t="s">
        <v>76</v>
      </c>
      <c r="W5" s="2" t="s">
        <v>37</v>
      </c>
      <c r="X5" s="2" t="s">
        <v>45</v>
      </c>
      <c r="Y5" s="2" t="s">
        <v>71</v>
      </c>
      <c r="Z5" s="2" t="s">
        <v>37</v>
      </c>
    </row>
    <row r="6" spans="1:26" x14ac:dyDescent="0.25">
      <c r="A6" s="2" t="s">
        <v>26</v>
      </c>
      <c r="B6" s="3" t="str">
        <f ca="1">HYPERLINK("#"&amp;CELL("address",'Annual Series'!F4),"A:DE:6:1:0:0:6:0")</f>
        <v>A:DE:6:1:0:0:6:0</v>
      </c>
      <c r="C6" s="2" t="s">
        <v>28</v>
      </c>
      <c r="D6" s="2" t="s">
        <v>49</v>
      </c>
      <c r="E6" s="2" t="s">
        <v>78</v>
      </c>
      <c r="F6" s="2" t="s">
        <v>50</v>
      </c>
      <c r="G6" s="2" t="s">
        <v>51</v>
      </c>
      <c r="H6" s="2" t="s">
        <v>52</v>
      </c>
      <c r="I6" s="2" t="s">
        <v>53</v>
      </c>
      <c r="J6" s="2" t="s">
        <v>35</v>
      </c>
      <c r="K6" s="2" t="s">
        <v>36</v>
      </c>
      <c r="L6" s="2" t="s">
        <v>37</v>
      </c>
      <c r="M6" s="2" t="s">
        <v>37</v>
      </c>
      <c r="N6" s="2" t="s">
        <v>37</v>
      </c>
      <c r="O6" s="2" t="s">
        <v>65</v>
      </c>
      <c r="P6" s="2" t="s">
        <v>79</v>
      </c>
      <c r="Q6" s="2" t="s">
        <v>37</v>
      </c>
      <c r="R6" s="2" t="s">
        <v>67</v>
      </c>
      <c r="S6" s="2" t="s">
        <v>68</v>
      </c>
      <c r="T6" s="2" t="s">
        <v>59</v>
      </c>
      <c r="U6" s="2" t="s">
        <v>75</v>
      </c>
      <c r="V6" s="2" t="s">
        <v>80</v>
      </c>
      <c r="W6" s="2" t="s">
        <v>37</v>
      </c>
      <c r="X6" s="2" t="s">
        <v>45</v>
      </c>
      <c r="Y6" s="2" t="s">
        <v>71</v>
      </c>
      <c r="Z6" s="2" t="s">
        <v>37</v>
      </c>
    </row>
    <row r="7" spans="1:26" x14ac:dyDescent="0.25">
      <c r="A7" s="2" t="s">
        <v>26</v>
      </c>
      <c r="B7" s="3" t="str">
        <f ca="1">HYPERLINK("#"&amp;CELL("address",'Annual Series'!G4),"A:DE:6:1:2:0:6:0")</f>
        <v>A:DE:6:1:2:0:6:0</v>
      </c>
      <c r="C7" s="2" t="s">
        <v>28</v>
      </c>
      <c r="D7" s="2" t="s">
        <v>49</v>
      </c>
      <c r="E7" s="2" t="s">
        <v>78</v>
      </c>
      <c r="F7" s="2" t="s">
        <v>50</v>
      </c>
      <c r="G7" s="2" t="s">
        <v>82</v>
      </c>
      <c r="H7" s="2" t="s">
        <v>52</v>
      </c>
      <c r="I7" s="2" t="s">
        <v>53</v>
      </c>
      <c r="J7" s="2" t="s">
        <v>35</v>
      </c>
      <c r="K7" s="2" t="s">
        <v>36</v>
      </c>
      <c r="L7" s="2" t="s">
        <v>37</v>
      </c>
      <c r="M7" s="2" t="s">
        <v>37</v>
      </c>
      <c r="N7" s="2" t="s">
        <v>37</v>
      </c>
      <c r="O7" s="2" t="s">
        <v>83</v>
      </c>
      <c r="P7" s="2" t="s">
        <v>37</v>
      </c>
      <c r="Q7" s="2" t="s">
        <v>37</v>
      </c>
      <c r="R7" s="2" t="s">
        <v>67</v>
      </c>
      <c r="S7" s="2" t="s">
        <v>84</v>
      </c>
      <c r="T7" s="2" t="s">
        <v>59</v>
      </c>
      <c r="U7" s="2" t="s">
        <v>85</v>
      </c>
      <c r="V7" s="2" t="s">
        <v>86</v>
      </c>
      <c r="W7" s="2" t="s">
        <v>37</v>
      </c>
      <c r="X7" s="2" t="s">
        <v>45</v>
      </c>
      <c r="Y7" s="2" t="s">
        <v>71</v>
      </c>
      <c r="Z7" s="2" t="s">
        <v>37</v>
      </c>
    </row>
    <row r="8" spans="1:26" x14ac:dyDescent="0.25">
      <c r="A8" s="2" t="s">
        <v>26</v>
      </c>
      <c r="B8" s="3" t="str">
        <f ca="1">HYPERLINK("#"&amp;CELL("address",'Annual Series'!H4),"A:DE:6:4:1:0:6:0")</f>
        <v>A:DE:6:4:1:0:6:0</v>
      </c>
      <c r="C8" s="2" t="s">
        <v>28</v>
      </c>
      <c r="D8" s="2" t="s">
        <v>49</v>
      </c>
      <c r="E8" s="2" t="s">
        <v>78</v>
      </c>
      <c r="F8" s="2" t="s">
        <v>88</v>
      </c>
      <c r="G8" s="2" t="s">
        <v>32</v>
      </c>
      <c r="H8" s="2" t="s">
        <v>52</v>
      </c>
      <c r="I8" s="2" t="s">
        <v>53</v>
      </c>
      <c r="J8" s="2" t="s">
        <v>35</v>
      </c>
      <c r="K8" s="2" t="s">
        <v>36</v>
      </c>
      <c r="L8" s="2" t="s">
        <v>37</v>
      </c>
      <c r="M8" s="2" t="s">
        <v>37</v>
      </c>
      <c r="N8" s="2" t="s">
        <v>37</v>
      </c>
      <c r="O8" s="2" t="s">
        <v>89</v>
      </c>
      <c r="P8" s="2" t="s">
        <v>37</v>
      </c>
      <c r="Q8" s="2" t="s">
        <v>37</v>
      </c>
      <c r="R8" s="2" t="s">
        <v>67</v>
      </c>
      <c r="S8" s="2" t="s">
        <v>84</v>
      </c>
      <c r="T8" s="2" t="s">
        <v>59</v>
      </c>
      <c r="U8" s="2" t="s">
        <v>90</v>
      </c>
      <c r="V8" s="2" t="s">
        <v>91</v>
      </c>
      <c r="W8" s="2" t="s">
        <v>37</v>
      </c>
      <c r="X8" s="2" t="s">
        <v>45</v>
      </c>
      <c r="Y8" s="2" t="s">
        <v>71</v>
      </c>
      <c r="Z8" s="2" t="s">
        <v>37</v>
      </c>
    </row>
    <row r="9" spans="1:26" x14ac:dyDescent="0.25">
      <c r="A9" s="2" t="s">
        <v>26</v>
      </c>
      <c r="B9" s="3" t="str">
        <f ca="1">HYPERLINK("#"&amp;CELL("address",'Annual Series'!I4),"A:DE:6:4:2:0:6:0")</f>
        <v>A:DE:6:4:2:0:6:0</v>
      </c>
      <c r="C9" s="2" t="s">
        <v>28</v>
      </c>
      <c r="D9" s="2" t="s">
        <v>49</v>
      </c>
      <c r="E9" s="2" t="s">
        <v>78</v>
      </c>
      <c r="F9" s="2" t="s">
        <v>88</v>
      </c>
      <c r="G9" s="2" t="s">
        <v>82</v>
      </c>
      <c r="H9" s="2" t="s">
        <v>52</v>
      </c>
      <c r="I9" s="2" t="s">
        <v>53</v>
      </c>
      <c r="J9" s="2" t="s">
        <v>35</v>
      </c>
      <c r="K9" s="2" t="s">
        <v>36</v>
      </c>
      <c r="L9" s="2" t="s">
        <v>37</v>
      </c>
      <c r="M9" s="2" t="s">
        <v>37</v>
      </c>
      <c r="N9" s="2" t="s">
        <v>37</v>
      </c>
      <c r="O9" s="2" t="s">
        <v>89</v>
      </c>
      <c r="P9" s="2" t="s">
        <v>37</v>
      </c>
      <c r="Q9" s="2" t="s">
        <v>37</v>
      </c>
      <c r="R9" s="2" t="s">
        <v>67</v>
      </c>
      <c r="S9" s="2" t="s">
        <v>84</v>
      </c>
      <c r="T9" s="2" t="s">
        <v>59</v>
      </c>
      <c r="U9" s="2" t="s">
        <v>93</v>
      </c>
      <c r="V9" s="2" t="s">
        <v>94</v>
      </c>
      <c r="W9" s="2" t="s">
        <v>37</v>
      </c>
      <c r="X9" s="2" t="s">
        <v>45</v>
      </c>
      <c r="Y9" s="2" t="s">
        <v>71</v>
      </c>
      <c r="Z9" s="2" t="s">
        <v>37</v>
      </c>
    </row>
    <row r="10" spans="1:26" x14ac:dyDescent="0.25">
      <c r="A10" s="2" t="s">
        <v>26</v>
      </c>
      <c r="B10" s="3" t="str">
        <f ca="1">HYPERLINK("#"&amp;CELL("address",'Annual Series'!J4),"A:DE:6:8:1:0:6:0")</f>
        <v>A:DE:6:8:1:0:6:0</v>
      </c>
      <c r="C10" s="2" t="s">
        <v>28</v>
      </c>
      <c r="D10" s="2" t="s">
        <v>49</v>
      </c>
      <c r="E10" s="2" t="s">
        <v>78</v>
      </c>
      <c r="F10" s="2" t="s">
        <v>96</v>
      </c>
      <c r="G10" s="2" t="s">
        <v>32</v>
      </c>
      <c r="H10" s="2" t="s">
        <v>52</v>
      </c>
      <c r="I10" s="2" t="s">
        <v>53</v>
      </c>
      <c r="J10" s="2" t="s">
        <v>35</v>
      </c>
      <c r="K10" s="2" t="s">
        <v>36</v>
      </c>
      <c r="L10" s="2" t="s">
        <v>37</v>
      </c>
      <c r="M10" s="2" t="s">
        <v>37</v>
      </c>
      <c r="N10" s="2" t="s">
        <v>37</v>
      </c>
      <c r="O10" s="2" t="s">
        <v>97</v>
      </c>
      <c r="P10" s="2" t="s">
        <v>37</v>
      </c>
      <c r="Q10" s="2" t="s">
        <v>37</v>
      </c>
      <c r="R10" s="2" t="s">
        <v>67</v>
      </c>
      <c r="S10" s="2" t="s">
        <v>84</v>
      </c>
      <c r="T10" s="2" t="s">
        <v>59</v>
      </c>
      <c r="U10" s="2" t="s">
        <v>98</v>
      </c>
      <c r="V10" s="2" t="s">
        <v>99</v>
      </c>
      <c r="W10" s="2" t="s">
        <v>37</v>
      </c>
      <c r="X10" s="2" t="s">
        <v>45</v>
      </c>
      <c r="Y10" s="2" t="s">
        <v>71</v>
      </c>
      <c r="Z10" s="2" t="s">
        <v>37</v>
      </c>
    </row>
    <row r="11" spans="1:26" x14ac:dyDescent="0.25">
      <c r="A11" s="2" t="s">
        <v>26</v>
      </c>
      <c r="B11" s="3" t="str">
        <f ca="1">HYPERLINK("#"&amp;CELL("address",'Annual Series'!K4),"A:DE:6:8:2:0:6:0")</f>
        <v>A:DE:6:8:2:0:6:0</v>
      </c>
      <c r="C11" s="2" t="s">
        <v>28</v>
      </c>
      <c r="D11" s="2" t="s">
        <v>49</v>
      </c>
      <c r="E11" s="2" t="s">
        <v>78</v>
      </c>
      <c r="F11" s="2" t="s">
        <v>96</v>
      </c>
      <c r="G11" s="2" t="s">
        <v>82</v>
      </c>
      <c r="H11" s="2" t="s">
        <v>52</v>
      </c>
      <c r="I11" s="2" t="s">
        <v>53</v>
      </c>
      <c r="J11" s="2" t="s">
        <v>35</v>
      </c>
      <c r="K11" s="2" t="s">
        <v>36</v>
      </c>
      <c r="L11" s="2" t="s">
        <v>37</v>
      </c>
      <c r="M11" s="2" t="s">
        <v>37</v>
      </c>
      <c r="N11" s="2" t="s">
        <v>37</v>
      </c>
      <c r="O11" s="2" t="s">
        <v>97</v>
      </c>
      <c r="P11" s="2" t="s">
        <v>37</v>
      </c>
      <c r="Q11" s="2" t="s">
        <v>37</v>
      </c>
      <c r="R11" s="2" t="s">
        <v>67</v>
      </c>
      <c r="S11" s="2" t="s">
        <v>84</v>
      </c>
      <c r="T11" s="2" t="s">
        <v>59</v>
      </c>
      <c r="U11" s="2" t="s">
        <v>101</v>
      </c>
      <c r="V11" s="2" t="s">
        <v>102</v>
      </c>
      <c r="W11" s="2" t="s">
        <v>37</v>
      </c>
      <c r="X11" s="2" t="s">
        <v>45</v>
      </c>
      <c r="Y11" s="2" t="s">
        <v>71</v>
      </c>
      <c r="Z11" s="2" t="s">
        <v>37</v>
      </c>
    </row>
    <row r="12" spans="1:26" x14ac:dyDescent="0.25">
      <c r="A12" s="2" t="s">
        <v>26</v>
      </c>
      <c r="B12" s="3" t="str">
        <f ca="1">HYPERLINK("#"&amp;CELL("address",'Annual Series'!L4),"A:KR:0:K:0:3:1:0")</f>
        <v>A:KR:0:K:0:3:1:0</v>
      </c>
      <c r="C12" s="2" t="s">
        <v>28</v>
      </c>
      <c r="D12" s="2" t="s">
        <v>104</v>
      </c>
      <c r="E12" s="2" t="s">
        <v>30</v>
      </c>
      <c r="F12" s="2" t="s">
        <v>105</v>
      </c>
      <c r="G12" s="2" t="s">
        <v>51</v>
      </c>
      <c r="H12" s="2" t="s">
        <v>106</v>
      </c>
      <c r="I12" s="2" t="s">
        <v>34</v>
      </c>
      <c r="J12" s="2" t="s">
        <v>35</v>
      </c>
      <c r="K12" s="2" t="s">
        <v>36</v>
      </c>
      <c r="L12" s="2" t="s">
        <v>37</v>
      </c>
      <c r="M12" s="2" t="s">
        <v>37</v>
      </c>
      <c r="N12" s="2" t="s">
        <v>37</v>
      </c>
      <c r="O12" s="2" t="s">
        <v>107</v>
      </c>
      <c r="P12" s="2" t="s">
        <v>37</v>
      </c>
      <c r="Q12" s="2" t="s">
        <v>37</v>
      </c>
      <c r="R12" s="2" t="s">
        <v>108</v>
      </c>
      <c r="S12" s="2" t="s">
        <v>109</v>
      </c>
      <c r="T12" s="2" t="s">
        <v>37</v>
      </c>
      <c r="U12" s="2" t="s">
        <v>110</v>
      </c>
      <c r="V12" s="2" t="s">
        <v>111</v>
      </c>
      <c r="W12" s="2" t="s">
        <v>37</v>
      </c>
      <c r="X12" s="2" t="s">
        <v>45</v>
      </c>
      <c r="Y12" s="2" t="s">
        <v>46</v>
      </c>
      <c r="Z12" s="2" t="s">
        <v>37</v>
      </c>
    </row>
    <row r="13" spans="1:26" x14ac:dyDescent="0.25">
      <c r="A13" s="2" t="s">
        <v>26</v>
      </c>
      <c r="B13" s="3" t="str">
        <f ca="1">HYPERLINK("#"&amp;CELL("address",'Annual Series'!M4),"A:LU:0:1:0:1:0:0")</f>
        <v>A:LU:0:1:0:1:0:0</v>
      </c>
      <c r="C13" s="2" t="s">
        <v>28</v>
      </c>
      <c r="D13" s="2" t="s">
        <v>113</v>
      </c>
      <c r="E13" s="2" t="s">
        <v>30</v>
      </c>
      <c r="F13" s="2" t="s">
        <v>50</v>
      </c>
      <c r="G13" s="2" t="s">
        <v>51</v>
      </c>
      <c r="H13" s="2" t="s">
        <v>33</v>
      </c>
      <c r="I13" s="2" t="s">
        <v>114</v>
      </c>
      <c r="J13" s="2" t="s">
        <v>35</v>
      </c>
      <c r="K13" s="2" t="s">
        <v>36</v>
      </c>
      <c r="L13" s="2" t="s">
        <v>37</v>
      </c>
      <c r="M13" s="2" t="s">
        <v>37</v>
      </c>
      <c r="N13" s="2" t="s">
        <v>38</v>
      </c>
      <c r="O13" s="2" t="s">
        <v>115</v>
      </c>
      <c r="P13" s="2" t="s">
        <v>116</v>
      </c>
      <c r="Q13" s="2" t="s">
        <v>37</v>
      </c>
      <c r="R13" s="2" t="s">
        <v>117</v>
      </c>
      <c r="S13" s="2" t="s">
        <v>118</v>
      </c>
      <c r="T13" s="2" t="s">
        <v>37</v>
      </c>
      <c r="U13" s="2" t="s">
        <v>119</v>
      </c>
      <c r="V13" s="2" t="s">
        <v>120</v>
      </c>
      <c r="W13" s="2" t="s">
        <v>37</v>
      </c>
      <c r="X13" s="2" t="s">
        <v>45</v>
      </c>
      <c r="Y13" s="2" t="s">
        <v>121</v>
      </c>
      <c r="Z13" s="2" t="s">
        <v>122</v>
      </c>
    </row>
    <row r="14" spans="1:26" x14ac:dyDescent="0.25">
      <c r="A14" s="2" t="s">
        <v>26</v>
      </c>
      <c r="B14" s="3" t="str">
        <f ca="1">HYPERLINK("#"&amp;CELL("address",'Annual Series'!N4),"A:LU:0:N:0:1:5:0")</f>
        <v>A:LU:0:N:0:1:5:0</v>
      </c>
      <c r="C14" s="2" t="s">
        <v>28</v>
      </c>
      <c r="D14" s="2" t="s">
        <v>113</v>
      </c>
      <c r="E14" s="2" t="s">
        <v>30</v>
      </c>
      <c r="F14" s="2" t="s">
        <v>124</v>
      </c>
      <c r="G14" s="2" t="s">
        <v>51</v>
      </c>
      <c r="H14" s="2" t="s">
        <v>33</v>
      </c>
      <c r="I14" s="2" t="s">
        <v>125</v>
      </c>
      <c r="J14" s="2" t="s">
        <v>35</v>
      </c>
      <c r="K14" s="2" t="s">
        <v>36</v>
      </c>
      <c r="L14" s="2" t="s">
        <v>37</v>
      </c>
      <c r="M14" s="2" t="s">
        <v>37</v>
      </c>
      <c r="N14" s="2" t="s">
        <v>38</v>
      </c>
      <c r="O14" s="2" t="s">
        <v>126</v>
      </c>
      <c r="P14" s="2" t="s">
        <v>116</v>
      </c>
      <c r="Q14" s="2" t="s">
        <v>37</v>
      </c>
      <c r="R14" s="2" t="s">
        <v>117</v>
      </c>
      <c r="S14" s="2" t="s">
        <v>118</v>
      </c>
      <c r="T14" s="2" t="s">
        <v>37</v>
      </c>
      <c r="U14" s="2" t="s">
        <v>127</v>
      </c>
      <c r="V14" s="2" t="s">
        <v>128</v>
      </c>
      <c r="W14" s="2" t="s">
        <v>37</v>
      </c>
      <c r="X14" s="2" t="s">
        <v>45</v>
      </c>
      <c r="Y14" s="2" t="s">
        <v>121</v>
      </c>
      <c r="Z14" s="2" t="s">
        <v>129</v>
      </c>
    </row>
    <row r="15" spans="1:26" x14ac:dyDescent="0.25">
      <c r="A15" s="2" t="s">
        <v>26</v>
      </c>
      <c r="B15" s="3" t="str">
        <f ca="1">HYPERLINK("#"&amp;CELL("address",'Annual Series'!O4),"A:NO:0:1:0:0:0:0")</f>
        <v>A:NO:0:1:0:0:0:0</v>
      </c>
      <c r="C15" s="2" t="s">
        <v>28</v>
      </c>
      <c r="D15" s="2" t="s">
        <v>131</v>
      </c>
      <c r="E15" s="2" t="s">
        <v>30</v>
      </c>
      <c r="F15" s="2" t="s">
        <v>50</v>
      </c>
      <c r="G15" s="2" t="s">
        <v>51</v>
      </c>
      <c r="H15" s="2" t="s">
        <v>52</v>
      </c>
      <c r="I15" s="2" t="s">
        <v>114</v>
      </c>
      <c r="J15" s="2" t="s">
        <v>35</v>
      </c>
      <c r="K15" s="2" t="s">
        <v>36</v>
      </c>
      <c r="L15" s="2" t="s">
        <v>37</v>
      </c>
      <c r="M15" s="2" t="s">
        <v>37</v>
      </c>
      <c r="N15" s="2" t="s">
        <v>37</v>
      </c>
      <c r="O15" s="2" t="s">
        <v>37</v>
      </c>
      <c r="P15" s="2" t="s">
        <v>37</v>
      </c>
      <c r="Q15" s="2" t="s">
        <v>37</v>
      </c>
      <c r="R15" s="2" t="s">
        <v>132</v>
      </c>
      <c r="S15" s="2" t="s">
        <v>133</v>
      </c>
      <c r="T15" s="2" t="s">
        <v>134</v>
      </c>
      <c r="U15" s="2" t="s">
        <v>37</v>
      </c>
      <c r="V15" s="2" t="s">
        <v>135</v>
      </c>
      <c r="W15" s="2" t="s">
        <v>37</v>
      </c>
      <c r="X15" s="2" t="s">
        <v>45</v>
      </c>
      <c r="Y15" s="2" t="s">
        <v>136</v>
      </c>
      <c r="Z15" s="2" t="s">
        <v>37</v>
      </c>
    </row>
    <row r="16" spans="1:26" x14ac:dyDescent="0.25">
      <c r="A16" s="2" t="s">
        <v>26</v>
      </c>
      <c r="B16" s="3" t="str">
        <f ca="1">HYPERLINK("#"&amp;CELL("address",'Annual Series'!P4),"A:NO:0:1:0:0:1:0")</f>
        <v>A:NO:0:1:0:0:1:0</v>
      </c>
      <c r="C16" s="2" t="s">
        <v>28</v>
      </c>
      <c r="D16" s="2" t="s">
        <v>131</v>
      </c>
      <c r="E16" s="2" t="s">
        <v>30</v>
      </c>
      <c r="F16" s="2" t="s">
        <v>50</v>
      </c>
      <c r="G16" s="2" t="s">
        <v>51</v>
      </c>
      <c r="H16" s="2" t="s">
        <v>52</v>
      </c>
      <c r="I16" s="2" t="s">
        <v>34</v>
      </c>
      <c r="J16" s="2" t="s">
        <v>35</v>
      </c>
      <c r="K16" s="2" t="s">
        <v>36</v>
      </c>
      <c r="L16" s="2" t="s">
        <v>37</v>
      </c>
      <c r="M16" s="2" t="s">
        <v>37</v>
      </c>
      <c r="N16" s="2" t="s">
        <v>37</v>
      </c>
      <c r="O16" s="2" t="s">
        <v>37</v>
      </c>
      <c r="P16" s="2" t="s">
        <v>37</v>
      </c>
      <c r="Q16" s="2" t="s">
        <v>37</v>
      </c>
      <c r="R16" s="2" t="s">
        <v>132</v>
      </c>
      <c r="S16" s="2" t="s">
        <v>138</v>
      </c>
      <c r="T16" s="2" t="s">
        <v>134</v>
      </c>
      <c r="U16" s="2" t="s">
        <v>139</v>
      </c>
      <c r="V16" s="2" t="s">
        <v>140</v>
      </c>
      <c r="W16" s="2" t="s">
        <v>37</v>
      </c>
      <c r="X16" s="2" t="s">
        <v>141</v>
      </c>
      <c r="Y16" s="2" t="s">
        <v>142</v>
      </c>
      <c r="Z16" s="2" t="s">
        <v>37</v>
      </c>
    </row>
    <row r="17" spans="1:26" x14ac:dyDescent="0.25">
      <c r="A17" s="2" t="s">
        <v>26</v>
      </c>
      <c r="B17" s="3" t="str">
        <f ca="1">HYPERLINK("#"&amp;CELL("address",'Annual Series'!Q4),"A:NO:2:1:0:0:0:0")</f>
        <v>A:NO:2:1:0:0:0:0</v>
      </c>
      <c r="C17" s="2" t="s">
        <v>28</v>
      </c>
      <c r="D17" s="2" t="s">
        <v>131</v>
      </c>
      <c r="E17" s="2" t="s">
        <v>144</v>
      </c>
      <c r="F17" s="2" t="s">
        <v>50</v>
      </c>
      <c r="G17" s="2" t="s">
        <v>51</v>
      </c>
      <c r="H17" s="2" t="s">
        <v>52</v>
      </c>
      <c r="I17" s="2" t="s">
        <v>114</v>
      </c>
      <c r="J17" s="2" t="s">
        <v>35</v>
      </c>
      <c r="K17" s="2" t="s">
        <v>36</v>
      </c>
      <c r="L17" s="2" t="s">
        <v>37</v>
      </c>
      <c r="M17" s="2" t="s">
        <v>37</v>
      </c>
      <c r="N17" s="2" t="s">
        <v>37</v>
      </c>
      <c r="O17" s="2" t="s">
        <v>37</v>
      </c>
      <c r="P17" s="2" t="s">
        <v>37</v>
      </c>
      <c r="Q17" s="2" t="s">
        <v>37</v>
      </c>
      <c r="R17" s="2" t="s">
        <v>132</v>
      </c>
      <c r="S17" s="2" t="s">
        <v>133</v>
      </c>
      <c r="T17" s="2" t="s">
        <v>134</v>
      </c>
      <c r="U17" s="2" t="s">
        <v>37</v>
      </c>
      <c r="V17" s="2" t="s">
        <v>145</v>
      </c>
      <c r="W17" s="2" t="s">
        <v>37</v>
      </c>
      <c r="X17" s="2" t="s">
        <v>45</v>
      </c>
      <c r="Y17" s="2" t="s">
        <v>136</v>
      </c>
      <c r="Z17" s="2" t="s">
        <v>37</v>
      </c>
    </row>
    <row r="18" spans="1:26" x14ac:dyDescent="0.25">
      <c r="A18" s="2" t="s">
        <v>26</v>
      </c>
      <c r="B18" s="3" t="str">
        <f ca="1">HYPERLINK("#"&amp;CELL("address",'Annual Series'!R4),"A:NO:2:1:0:0:1:0")</f>
        <v>A:NO:2:1:0:0:1:0</v>
      </c>
      <c r="C18" s="2" t="s">
        <v>28</v>
      </c>
      <c r="D18" s="2" t="s">
        <v>131</v>
      </c>
      <c r="E18" s="2" t="s">
        <v>144</v>
      </c>
      <c r="F18" s="2" t="s">
        <v>50</v>
      </c>
      <c r="G18" s="2" t="s">
        <v>51</v>
      </c>
      <c r="H18" s="2" t="s">
        <v>52</v>
      </c>
      <c r="I18" s="2" t="s">
        <v>34</v>
      </c>
      <c r="J18" s="2" t="s">
        <v>35</v>
      </c>
      <c r="K18" s="2" t="s">
        <v>36</v>
      </c>
      <c r="L18" s="2" t="s">
        <v>37</v>
      </c>
      <c r="M18" s="2" t="s">
        <v>37</v>
      </c>
      <c r="N18" s="2" t="s">
        <v>37</v>
      </c>
      <c r="O18" s="2" t="s">
        <v>37</v>
      </c>
      <c r="P18" s="2" t="s">
        <v>37</v>
      </c>
      <c r="Q18" s="2" t="s">
        <v>37</v>
      </c>
      <c r="R18" s="2" t="s">
        <v>132</v>
      </c>
      <c r="S18" s="2" t="s">
        <v>147</v>
      </c>
      <c r="T18" s="2" t="s">
        <v>134</v>
      </c>
      <c r="U18" s="2" t="s">
        <v>139</v>
      </c>
      <c r="V18" s="2" t="s">
        <v>148</v>
      </c>
      <c r="W18" s="2" t="s">
        <v>37</v>
      </c>
      <c r="X18" s="2" t="s">
        <v>141</v>
      </c>
      <c r="Y18" s="2" t="s">
        <v>142</v>
      </c>
      <c r="Z18" s="2" t="s">
        <v>37</v>
      </c>
    </row>
    <row r="19" spans="1:26" x14ac:dyDescent="0.25">
      <c r="A19" s="2" t="s">
        <v>26</v>
      </c>
      <c r="B19" s="3" t="str">
        <f ca="1">HYPERLINK("#"&amp;CELL("address",'Annual Series'!S4),"A:PL:0:2:0:1:1:0")</f>
        <v>A:PL:0:2:0:1:1:0</v>
      </c>
      <c r="C19" s="2" t="s">
        <v>28</v>
      </c>
      <c r="D19" s="2" t="s">
        <v>150</v>
      </c>
      <c r="E19" s="2" t="s">
        <v>30</v>
      </c>
      <c r="F19" s="2" t="s">
        <v>151</v>
      </c>
      <c r="G19" s="2" t="s">
        <v>51</v>
      </c>
      <c r="H19" s="2" t="s">
        <v>33</v>
      </c>
      <c r="I19" s="2" t="s">
        <v>34</v>
      </c>
      <c r="J19" s="2" t="s">
        <v>35</v>
      </c>
      <c r="K19" s="2" t="s">
        <v>36</v>
      </c>
      <c r="L19" s="2" t="s">
        <v>37</v>
      </c>
      <c r="M19" s="2" t="s">
        <v>37</v>
      </c>
      <c r="N19" s="2" t="s">
        <v>38</v>
      </c>
      <c r="O19" s="2" t="s">
        <v>152</v>
      </c>
      <c r="P19" s="2" t="s">
        <v>153</v>
      </c>
      <c r="Q19" s="2" t="s">
        <v>37</v>
      </c>
      <c r="R19" s="2" t="s">
        <v>154</v>
      </c>
      <c r="S19" s="2" t="s">
        <v>155</v>
      </c>
      <c r="T19" s="2" t="s">
        <v>156</v>
      </c>
      <c r="U19" s="2" t="s">
        <v>157</v>
      </c>
      <c r="V19" s="2" t="s">
        <v>158</v>
      </c>
      <c r="W19" s="2" t="s">
        <v>37</v>
      </c>
      <c r="X19" s="2" t="s">
        <v>45</v>
      </c>
      <c r="Y19" s="2" t="s">
        <v>159</v>
      </c>
      <c r="Z19" s="2" t="s">
        <v>47</v>
      </c>
    </row>
    <row r="20" spans="1:26" x14ac:dyDescent="0.25">
      <c r="A20" s="2" t="s">
        <v>26</v>
      </c>
      <c r="B20" s="3" t="str">
        <f ca="1">HYPERLINK("#"&amp;CELL("address",'Annual Series'!T4),"A:PL:0:8:0:1:1:0")</f>
        <v>A:PL:0:8:0:1:1:0</v>
      </c>
      <c r="C20" s="2" t="s">
        <v>28</v>
      </c>
      <c r="D20" s="2" t="s">
        <v>150</v>
      </c>
      <c r="E20" s="2" t="s">
        <v>30</v>
      </c>
      <c r="F20" s="2" t="s">
        <v>96</v>
      </c>
      <c r="G20" s="2" t="s">
        <v>51</v>
      </c>
      <c r="H20" s="2" t="s">
        <v>33</v>
      </c>
      <c r="I20" s="2" t="s">
        <v>34</v>
      </c>
      <c r="J20" s="2" t="s">
        <v>35</v>
      </c>
      <c r="K20" s="2" t="s">
        <v>36</v>
      </c>
      <c r="L20" s="2" t="s">
        <v>161</v>
      </c>
      <c r="M20" s="2" t="s">
        <v>37</v>
      </c>
      <c r="N20" s="2" t="s">
        <v>38</v>
      </c>
      <c r="O20" s="2" t="s">
        <v>162</v>
      </c>
      <c r="P20" s="2" t="s">
        <v>153</v>
      </c>
      <c r="Q20" s="2" t="s">
        <v>37</v>
      </c>
      <c r="R20" s="2" t="s">
        <v>163</v>
      </c>
      <c r="S20" s="2" t="s">
        <v>164</v>
      </c>
      <c r="T20" s="2" t="s">
        <v>156</v>
      </c>
      <c r="U20" s="2" t="s">
        <v>165</v>
      </c>
      <c r="V20" s="2" t="s">
        <v>166</v>
      </c>
      <c r="W20" s="2" t="s">
        <v>161</v>
      </c>
      <c r="X20" s="2" t="s">
        <v>45</v>
      </c>
      <c r="Y20" s="2" t="s">
        <v>159</v>
      </c>
      <c r="Z20" s="2" t="s">
        <v>47</v>
      </c>
    </row>
    <row r="21" spans="1:26" x14ac:dyDescent="0.25">
      <c r="A21" s="2" t="s">
        <v>26</v>
      </c>
      <c r="B21" s="3" t="str">
        <f ca="1">HYPERLINK("#"&amp;CELL("address",'Annual Series'!U4),"A:PL:9:2:0:1:1:0")</f>
        <v>A:PL:9:2:0:1:1:0</v>
      </c>
      <c r="C21" s="2" t="s">
        <v>28</v>
      </c>
      <c r="D21" s="2" t="s">
        <v>150</v>
      </c>
      <c r="E21" s="2" t="s">
        <v>168</v>
      </c>
      <c r="F21" s="2" t="s">
        <v>151</v>
      </c>
      <c r="G21" s="2" t="s">
        <v>51</v>
      </c>
      <c r="H21" s="2" t="s">
        <v>33</v>
      </c>
      <c r="I21" s="2" t="s">
        <v>34</v>
      </c>
      <c r="J21" s="2" t="s">
        <v>35</v>
      </c>
      <c r="K21" s="2" t="s">
        <v>36</v>
      </c>
      <c r="L21" s="2" t="s">
        <v>37</v>
      </c>
      <c r="M21" s="2" t="s">
        <v>37</v>
      </c>
      <c r="N21" s="2" t="s">
        <v>38</v>
      </c>
      <c r="O21" s="2" t="s">
        <v>152</v>
      </c>
      <c r="P21" s="2" t="s">
        <v>153</v>
      </c>
      <c r="Q21" s="2" t="s">
        <v>37</v>
      </c>
      <c r="R21" s="2" t="s">
        <v>154</v>
      </c>
      <c r="S21" s="2" t="s">
        <v>155</v>
      </c>
      <c r="T21" s="2" t="s">
        <v>156</v>
      </c>
      <c r="U21" s="2" t="s">
        <v>169</v>
      </c>
      <c r="V21" s="2" t="s">
        <v>170</v>
      </c>
      <c r="W21" s="2" t="s">
        <v>37</v>
      </c>
      <c r="X21" s="2" t="s">
        <v>45</v>
      </c>
      <c r="Y21" s="2" t="s">
        <v>159</v>
      </c>
      <c r="Z21" s="2" t="s">
        <v>47</v>
      </c>
    </row>
    <row r="22" spans="1:26" x14ac:dyDescent="0.25">
      <c r="A22" s="2" t="s">
        <v>26</v>
      </c>
      <c r="B22" s="3" t="str">
        <f ca="1">HYPERLINK("#"&amp;CELL("address",'Annual Series'!V4),"A:PL:9:8:0:1:1:0")</f>
        <v>A:PL:9:8:0:1:1:0</v>
      </c>
      <c r="C22" s="2" t="s">
        <v>28</v>
      </c>
      <c r="D22" s="2" t="s">
        <v>150</v>
      </c>
      <c r="E22" s="2" t="s">
        <v>168</v>
      </c>
      <c r="F22" s="2" t="s">
        <v>96</v>
      </c>
      <c r="G22" s="2" t="s">
        <v>51</v>
      </c>
      <c r="H22" s="2" t="s">
        <v>33</v>
      </c>
      <c r="I22" s="2" t="s">
        <v>34</v>
      </c>
      <c r="J22" s="2" t="s">
        <v>35</v>
      </c>
      <c r="K22" s="2" t="s">
        <v>36</v>
      </c>
      <c r="L22" s="2" t="s">
        <v>161</v>
      </c>
      <c r="M22" s="2" t="s">
        <v>37</v>
      </c>
      <c r="N22" s="2" t="s">
        <v>38</v>
      </c>
      <c r="O22" s="2" t="s">
        <v>162</v>
      </c>
      <c r="P22" s="2" t="s">
        <v>153</v>
      </c>
      <c r="Q22" s="2" t="s">
        <v>37</v>
      </c>
      <c r="R22" s="2" t="s">
        <v>163</v>
      </c>
      <c r="S22" s="2" t="s">
        <v>164</v>
      </c>
      <c r="T22" s="2" t="s">
        <v>156</v>
      </c>
      <c r="U22" s="2" t="s">
        <v>172</v>
      </c>
      <c r="V22" s="2" t="s">
        <v>173</v>
      </c>
      <c r="W22" s="2" t="s">
        <v>161</v>
      </c>
      <c r="X22" s="2" t="s">
        <v>45</v>
      </c>
      <c r="Y22" s="2" t="s">
        <v>159</v>
      </c>
      <c r="Z22" s="2" t="s">
        <v>47</v>
      </c>
    </row>
    <row r="23" spans="1:26" x14ac:dyDescent="0.25">
      <c r="A23" s="2" t="s">
        <v>26</v>
      </c>
      <c r="B23" s="3" t="str">
        <f ca="1">HYPERLINK("#"&amp;CELL("address",'Annual Series'!W4),"A:PL:A:2:0:1:1:0")</f>
        <v>A:PL:A:2:0:1:1:0</v>
      </c>
      <c r="C23" s="2" t="s">
        <v>28</v>
      </c>
      <c r="D23" s="2" t="s">
        <v>150</v>
      </c>
      <c r="E23" s="2" t="s">
        <v>175</v>
      </c>
      <c r="F23" s="2" t="s">
        <v>151</v>
      </c>
      <c r="G23" s="2" t="s">
        <v>51</v>
      </c>
      <c r="H23" s="2" t="s">
        <v>33</v>
      </c>
      <c r="I23" s="2" t="s">
        <v>34</v>
      </c>
      <c r="J23" s="2" t="s">
        <v>35</v>
      </c>
      <c r="K23" s="2" t="s">
        <v>36</v>
      </c>
      <c r="L23" s="2" t="s">
        <v>37</v>
      </c>
      <c r="M23" s="2" t="s">
        <v>37</v>
      </c>
      <c r="N23" s="2" t="s">
        <v>38</v>
      </c>
      <c r="O23" s="2" t="s">
        <v>152</v>
      </c>
      <c r="P23" s="2" t="s">
        <v>153</v>
      </c>
      <c r="Q23" s="2" t="s">
        <v>37</v>
      </c>
      <c r="R23" s="2" t="s">
        <v>154</v>
      </c>
      <c r="S23" s="2" t="s">
        <v>155</v>
      </c>
      <c r="T23" s="2" t="s">
        <v>156</v>
      </c>
      <c r="U23" s="2" t="s">
        <v>176</v>
      </c>
      <c r="V23" s="2" t="s">
        <v>177</v>
      </c>
      <c r="W23" s="2" t="s">
        <v>37</v>
      </c>
      <c r="X23" s="2" t="s">
        <v>45</v>
      </c>
      <c r="Y23" s="2" t="s">
        <v>159</v>
      </c>
      <c r="Z23" s="2" t="s">
        <v>47</v>
      </c>
    </row>
    <row r="24" spans="1:26" x14ac:dyDescent="0.25">
      <c r="A24" s="2" t="s">
        <v>26</v>
      </c>
      <c r="B24" s="3" t="str">
        <f ca="1">HYPERLINK("#"&amp;CELL("address",'Annual Series'!X4),"A:PL:A:8:0:1:1:0")</f>
        <v>A:PL:A:8:0:1:1:0</v>
      </c>
      <c r="C24" s="2" t="s">
        <v>28</v>
      </c>
      <c r="D24" s="2" t="s">
        <v>150</v>
      </c>
      <c r="E24" s="2" t="s">
        <v>175</v>
      </c>
      <c r="F24" s="2" t="s">
        <v>96</v>
      </c>
      <c r="G24" s="2" t="s">
        <v>51</v>
      </c>
      <c r="H24" s="2" t="s">
        <v>33</v>
      </c>
      <c r="I24" s="2" t="s">
        <v>34</v>
      </c>
      <c r="J24" s="2" t="s">
        <v>35</v>
      </c>
      <c r="K24" s="2" t="s">
        <v>36</v>
      </c>
      <c r="L24" s="2" t="s">
        <v>161</v>
      </c>
      <c r="M24" s="2" t="s">
        <v>37</v>
      </c>
      <c r="N24" s="2" t="s">
        <v>38</v>
      </c>
      <c r="O24" s="2" t="s">
        <v>162</v>
      </c>
      <c r="P24" s="2" t="s">
        <v>153</v>
      </c>
      <c r="Q24" s="2" t="s">
        <v>37</v>
      </c>
      <c r="R24" s="2" t="s">
        <v>163</v>
      </c>
      <c r="S24" s="2" t="s">
        <v>164</v>
      </c>
      <c r="T24" s="2" t="s">
        <v>156</v>
      </c>
      <c r="U24" s="2" t="s">
        <v>179</v>
      </c>
      <c r="V24" s="2" t="s">
        <v>180</v>
      </c>
      <c r="W24" s="2" t="s">
        <v>37</v>
      </c>
      <c r="X24" s="2" t="s">
        <v>45</v>
      </c>
      <c r="Y24" s="2" t="s">
        <v>159</v>
      </c>
      <c r="Z24" s="2" t="s">
        <v>47</v>
      </c>
    </row>
    <row r="25" spans="1:26" x14ac:dyDescent="0.25">
      <c r="A25" s="2" t="s">
        <v>26</v>
      </c>
      <c r="B25" s="3" t="str">
        <f ca="1">HYPERLINK("#"&amp;CELL("address",'Half-yearly Series'!B4),"H:RS:0:1:2:1:1:0")</f>
        <v>H:RS:0:1:2:1:1:0</v>
      </c>
      <c r="C25" s="2" t="s">
        <v>182</v>
      </c>
      <c r="D25" s="2" t="s">
        <v>183</v>
      </c>
      <c r="E25" s="2" t="s">
        <v>30</v>
      </c>
      <c r="F25" s="2" t="s">
        <v>50</v>
      </c>
      <c r="G25" s="2" t="s">
        <v>82</v>
      </c>
      <c r="H25" s="2" t="s">
        <v>33</v>
      </c>
      <c r="I25" s="2" t="s">
        <v>34</v>
      </c>
      <c r="J25" s="2" t="s">
        <v>35</v>
      </c>
      <c r="K25" s="2" t="s">
        <v>36</v>
      </c>
      <c r="L25" s="2" t="s">
        <v>184</v>
      </c>
      <c r="M25" s="2" t="s">
        <v>37</v>
      </c>
      <c r="N25" s="2" t="s">
        <v>37</v>
      </c>
      <c r="O25" s="2" t="s">
        <v>185</v>
      </c>
      <c r="P25" s="2" t="s">
        <v>186</v>
      </c>
      <c r="Q25" s="2" t="s">
        <v>37</v>
      </c>
      <c r="R25" s="2" t="s">
        <v>187</v>
      </c>
      <c r="S25" s="2" t="s">
        <v>188</v>
      </c>
      <c r="T25" s="2" t="s">
        <v>189</v>
      </c>
      <c r="U25" s="2" t="s">
        <v>37</v>
      </c>
      <c r="V25" s="2" t="s">
        <v>190</v>
      </c>
      <c r="W25" s="2" t="s">
        <v>37</v>
      </c>
      <c r="X25" s="2" t="s">
        <v>45</v>
      </c>
      <c r="Y25" s="2" t="s">
        <v>191</v>
      </c>
      <c r="Z25" s="2" t="s">
        <v>47</v>
      </c>
    </row>
    <row r="26" spans="1:26" x14ac:dyDescent="0.25">
      <c r="A26" s="2" t="s">
        <v>26</v>
      </c>
      <c r="B26" s="3" t="str">
        <f ca="1">HYPERLINK("#"&amp;CELL("address",'Half-yearly Series'!C4),"H:RS:2:1:2:1:1:0")</f>
        <v>H:RS:2:1:2:1:1:0</v>
      </c>
      <c r="C26" s="2" t="s">
        <v>182</v>
      </c>
      <c r="D26" s="2" t="s">
        <v>183</v>
      </c>
      <c r="E26" s="2" t="s">
        <v>144</v>
      </c>
      <c r="F26" s="2" t="s">
        <v>50</v>
      </c>
      <c r="G26" s="2" t="s">
        <v>82</v>
      </c>
      <c r="H26" s="2" t="s">
        <v>33</v>
      </c>
      <c r="I26" s="2" t="s">
        <v>34</v>
      </c>
      <c r="J26" s="2" t="s">
        <v>35</v>
      </c>
      <c r="K26" s="2" t="s">
        <v>36</v>
      </c>
      <c r="L26" s="2" t="s">
        <v>184</v>
      </c>
      <c r="M26" s="2" t="s">
        <v>37</v>
      </c>
      <c r="N26" s="2" t="s">
        <v>37</v>
      </c>
      <c r="O26" s="2" t="s">
        <v>193</v>
      </c>
      <c r="P26" s="2" t="s">
        <v>186</v>
      </c>
      <c r="Q26" s="2" t="s">
        <v>37</v>
      </c>
      <c r="R26" s="2" t="s">
        <v>187</v>
      </c>
      <c r="S26" s="2" t="s">
        <v>194</v>
      </c>
      <c r="T26" s="2" t="s">
        <v>189</v>
      </c>
      <c r="U26" s="2" t="s">
        <v>37</v>
      </c>
      <c r="V26" s="2" t="s">
        <v>195</v>
      </c>
      <c r="W26" s="2" t="s">
        <v>37</v>
      </c>
      <c r="X26" s="2" t="s">
        <v>45</v>
      </c>
      <c r="Y26" s="2" t="s">
        <v>191</v>
      </c>
      <c r="Z26" s="2" t="s">
        <v>47</v>
      </c>
    </row>
    <row r="27" spans="1:26" x14ac:dyDescent="0.25">
      <c r="A27" s="2" t="s">
        <v>26</v>
      </c>
      <c r="B27" s="3" t="str">
        <f ca="1">HYPERLINK("#"&amp;CELL("address",'Monthly Series'!B4),"M:AE:2:1:0:2:1:0")</f>
        <v>M:AE:2:1:0:2:1:0</v>
      </c>
      <c r="C27" s="2" t="s">
        <v>197</v>
      </c>
      <c r="D27" s="2" t="s">
        <v>198</v>
      </c>
      <c r="E27" s="2" t="s">
        <v>144</v>
      </c>
      <c r="F27" s="2" t="s">
        <v>50</v>
      </c>
      <c r="G27" s="2" t="s">
        <v>51</v>
      </c>
      <c r="H27" s="2" t="s">
        <v>199</v>
      </c>
      <c r="I27" s="2" t="s">
        <v>34</v>
      </c>
      <c r="J27" s="2" t="s">
        <v>35</v>
      </c>
      <c r="K27" s="2" t="s">
        <v>36</v>
      </c>
      <c r="L27" s="2" t="s">
        <v>37</v>
      </c>
      <c r="M27" s="2" t="s">
        <v>37</v>
      </c>
      <c r="N27" s="2" t="s">
        <v>200</v>
      </c>
      <c r="O27" s="2" t="s">
        <v>201</v>
      </c>
      <c r="P27" s="2" t="s">
        <v>202</v>
      </c>
      <c r="Q27" s="2" t="s">
        <v>37</v>
      </c>
      <c r="R27" s="2" t="s">
        <v>203</v>
      </c>
      <c r="S27" s="2" t="s">
        <v>204</v>
      </c>
      <c r="T27" s="2" t="s">
        <v>37</v>
      </c>
      <c r="U27" s="2" t="s">
        <v>37</v>
      </c>
      <c r="V27" s="2" t="s">
        <v>205</v>
      </c>
      <c r="W27" s="2" t="s">
        <v>37</v>
      </c>
      <c r="X27" s="2" t="s">
        <v>45</v>
      </c>
      <c r="Y27" s="2" t="s">
        <v>206</v>
      </c>
      <c r="Z27" s="2" t="s">
        <v>37</v>
      </c>
    </row>
    <row r="28" spans="1:26" x14ac:dyDescent="0.25">
      <c r="A28" s="2" t="s">
        <v>26</v>
      </c>
      <c r="B28" s="3" t="str">
        <f ca="1">HYPERLINK("#"&amp;CELL("address",'Monthly Series'!C4),"M:AE:4:1:0:2:1:0")</f>
        <v>M:AE:4:1:0:2:1:0</v>
      </c>
      <c r="C28" s="2" t="s">
        <v>197</v>
      </c>
      <c r="D28" s="2" t="s">
        <v>198</v>
      </c>
      <c r="E28" s="2" t="s">
        <v>73</v>
      </c>
      <c r="F28" s="2" t="s">
        <v>50</v>
      </c>
      <c r="G28" s="2" t="s">
        <v>51</v>
      </c>
      <c r="H28" s="2" t="s">
        <v>199</v>
      </c>
      <c r="I28" s="2" t="s">
        <v>34</v>
      </c>
      <c r="J28" s="2" t="s">
        <v>35</v>
      </c>
      <c r="K28" s="2" t="s">
        <v>36</v>
      </c>
      <c r="L28" s="2" t="s">
        <v>37</v>
      </c>
      <c r="M28" s="2" t="s">
        <v>37</v>
      </c>
      <c r="N28" s="2" t="s">
        <v>200</v>
      </c>
      <c r="O28" s="2" t="s">
        <v>201</v>
      </c>
      <c r="P28" s="2" t="s">
        <v>208</v>
      </c>
      <c r="Q28" s="2" t="s">
        <v>37</v>
      </c>
      <c r="R28" s="2" t="s">
        <v>203</v>
      </c>
      <c r="S28" s="2" t="s">
        <v>204</v>
      </c>
      <c r="T28" s="2" t="s">
        <v>37</v>
      </c>
      <c r="U28" s="2" t="s">
        <v>37</v>
      </c>
      <c r="V28" s="2" t="s">
        <v>209</v>
      </c>
      <c r="W28" s="2" t="s">
        <v>37</v>
      </c>
      <c r="X28" s="2" t="s">
        <v>45</v>
      </c>
      <c r="Y28" s="2" t="s">
        <v>206</v>
      </c>
      <c r="Z28" s="2" t="s">
        <v>37</v>
      </c>
    </row>
    <row r="29" spans="1:26" x14ac:dyDescent="0.25">
      <c r="A29" s="2" t="s">
        <v>26</v>
      </c>
      <c r="B29" s="3" t="str">
        <f ca="1">HYPERLINK("#"&amp;CELL("address",'Monthly Series'!D4),"M:BR:9:1:0:0:0:0")</f>
        <v>M:BR:9:1:0:0:0:0</v>
      </c>
      <c r="C29" s="2" t="s">
        <v>197</v>
      </c>
      <c r="D29" s="2" t="s">
        <v>211</v>
      </c>
      <c r="E29" s="2" t="s">
        <v>168</v>
      </c>
      <c r="F29" s="2" t="s">
        <v>50</v>
      </c>
      <c r="G29" s="2" t="s">
        <v>51</v>
      </c>
      <c r="H29" s="2" t="s">
        <v>52</v>
      </c>
      <c r="I29" s="2" t="s">
        <v>114</v>
      </c>
      <c r="J29" s="2" t="s">
        <v>35</v>
      </c>
      <c r="K29" s="2" t="s">
        <v>36</v>
      </c>
      <c r="L29" s="2" t="s">
        <v>212</v>
      </c>
      <c r="M29" s="2" t="s">
        <v>37</v>
      </c>
      <c r="N29" s="2" t="s">
        <v>38</v>
      </c>
      <c r="O29" s="2" t="s">
        <v>213</v>
      </c>
      <c r="P29" s="2" t="s">
        <v>214</v>
      </c>
      <c r="Q29" s="2" t="s">
        <v>37</v>
      </c>
      <c r="R29" s="2" t="s">
        <v>215</v>
      </c>
      <c r="S29" s="2" t="s">
        <v>216</v>
      </c>
      <c r="T29" s="2" t="s">
        <v>217</v>
      </c>
      <c r="U29" s="2" t="s">
        <v>218</v>
      </c>
      <c r="V29" s="2" t="s">
        <v>219</v>
      </c>
      <c r="W29" s="2" t="s">
        <v>37</v>
      </c>
      <c r="X29" s="2" t="s">
        <v>45</v>
      </c>
      <c r="Y29" s="2" t="s">
        <v>220</v>
      </c>
      <c r="Z29" s="2" t="s">
        <v>122</v>
      </c>
    </row>
    <row r="30" spans="1:26" x14ac:dyDescent="0.25">
      <c r="A30" s="2" t="s">
        <v>26</v>
      </c>
      <c r="B30" s="3" t="str">
        <f ca="1">HYPERLINK("#"&amp;CELL("address",'Monthly Series'!E4),"M:CA:0:2:2:1:6:0")</f>
        <v>M:CA:0:2:2:1:6:0</v>
      </c>
      <c r="C30" s="2" t="s">
        <v>197</v>
      </c>
      <c r="D30" s="2" t="s">
        <v>222</v>
      </c>
      <c r="E30" s="2" t="s">
        <v>30</v>
      </c>
      <c r="F30" s="2" t="s">
        <v>151</v>
      </c>
      <c r="G30" s="2" t="s">
        <v>82</v>
      </c>
      <c r="H30" s="2" t="s">
        <v>33</v>
      </c>
      <c r="I30" s="2" t="s">
        <v>53</v>
      </c>
      <c r="J30" s="2" t="s">
        <v>35</v>
      </c>
      <c r="K30" s="2" t="s">
        <v>36</v>
      </c>
      <c r="L30" s="2" t="s">
        <v>37</v>
      </c>
      <c r="M30" s="2" t="s">
        <v>37</v>
      </c>
      <c r="N30" s="2" t="s">
        <v>38</v>
      </c>
      <c r="O30" s="2" t="s">
        <v>223</v>
      </c>
      <c r="P30" s="2" t="s">
        <v>224</v>
      </c>
      <c r="Q30" s="2" t="s">
        <v>37</v>
      </c>
      <c r="R30" s="2" t="s">
        <v>225</v>
      </c>
      <c r="S30" s="2" t="s">
        <v>226</v>
      </c>
      <c r="T30" s="2" t="s">
        <v>227</v>
      </c>
      <c r="U30" s="2" t="s">
        <v>228</v>
      </c>
      <c r="V30" s="2" t="s">
        <v>229</v>
      </c>
      <c r="W30" s="2" t="s">
        <v>37</v>
      </c>
      <c r="X30" s="2" t="s">
        <v>45</v>
      </c>
      <c r="Y30" s="2" t="s">
        <v>230</v>
      </c>
      <c r="Z30" s="2" t="s">
        <v>231</v>
      </c>
    </row>
    <row r="31" spans="1:26" x14ac:dyDescent="0.25">
      <c r="A31" s="2" t="s">
        <v>26</v>
      </c>
      <c r="B31" s="3" t="str">
        <f ca="1">HYPERLINK("#"&amp;CELL("address",'Monthly Series'!F4),"M:CA:0:4:2:1:6:0")</f>
        <v>M:CA:0:4:2:1:6:0</v>
      </c>
      <c r="C31" s="2" t="s">
        <v>197</v>
      </c>
      <c r="D31" s="2" t="s">
        <v>222</v>
      </c>
      <c r="E31" s="2" t="s">
        <v>30</v>
      </c>
      <c r="F31" s="2" t="s">
        <v>88</v>
      </c>
      <c r="G31" s="2" t="s">
        <v>82</v>
      </c>
      <c r="H31" s="2" t="s">
        <v>33</v>
      </c>
      <c r="I31" s="2" t="s">
        <v>53</v>
      </c>
      <c r="J31" s="2" t="s">
        <v>35</v>
      </c>
      <c r="K31" s="2" t="s">
        <v>36</v>
      </c>
      <c r="L31" s="2" t="s">
        <v>37</v>
      </c>
      <c r="M31" s="2" t="s">
        <v>37</v>
      </c>
      <c r="N31" s="2" t="s">
        <v>38</v>
      </c>
      <c r="O31" s="2" t="s">
        <v>233</v>
      </c>
      <c r="P31" s="2" t="s">
        <v>224</v>
      </c>
      <c r="Q31" s="2" t="s">
        <v>37</v>
      </c>
      <c r="R31" s="2" t="s">
        <v>225</v>
      </c>
      <c r="S31" s="2" t="s">
        <v>226</v>
      </c>
      <c r="T31" s="2" t="s">
        <v>227</v>
      </c>
      <c r="U31" s="2" t="s">
        <v>234</v>
      </c>
      <c r="V31" s="2" t="s">
        <v>235</v>
      </c>
      <c r="W31" s="2" t="s">
        <v>37</v>
      </c>
      <c r="X31" s="2" t="s">
        <v>45</v>
      </c>
      <c r="Y31" s="2" t="s">
        <v>230</v>
      </c>
      <c r="Z31" s="2" t="s">
        <v>231</v>
      </c>
    </row>
    <row r="32" spans="1:26" x14ac:dyDescent="0.25">
      <c r="A32" s="2" t="s">
        <v>26</v>
      </c>
      <c r="B32" s="3" t="str">
        <f ca="1">HYPERLINK("#"&amp;CELL("address",'Monthly Series'!G4),"M:CA:0:L:1:1:6:0")</f>
        <v>M:CA:0:L:1:1:6:0</v>
      </c>
      <c r="C32" s="2" t="s">
        <v>197</v>
      </c>
      <c r="D32" s="2" t="s">
        <v>222</v>
      </c>
      <c r="E32" s="2" t="s">
        <v>30</v>
      </c>
      <c r="F32" s="2" t="s">
        <v>31</v>
      </c>
      <c r="G32" s="2" t="s">
        <v>32</v>
      </c>
      <c r="H32" s="2" t="s">
        <v>33</v>
      </c>
      <c r="I32" s="2" t="s">
        <v>53</v>
      </c>
      <c r="J32" s="2" t="s">
        <v>35</v>
      </c>
      <c r="K32" s="2" t="s">
        <v>36</v>
      </c>
      <c r="L32" s="2" t="s">
        <v>37</v>
      </c>
      <c r="M32" s="2" t="s">
        <v>37</v>
      </c>
      <c r="N32" s="2" t="s">
        <v>38</v>
      </c>
      <c r="O32" s="2" t="s">
        <v>237</v>
      </c>
      <c r="P32" s="2" t="s">
        <v>224</v>
      </c>
      <c r="Q32" s="2" t="s">
        <v>37</v>
      </c>
      <c r="R32" s="2" t="s">
        <v>225</v>
      </c>
      <c r="S32" s="2" t="s">
        <v>226</v>
      </c>
      <c r="T32" s="2" t="s">
        <v>227</v>
      </c>
      <c r="U32" s="2" t="s">
        <v>238</v>
      </c>
      <c r="V32" s="2" t="s">
        <v>239</v>
      </c>
      <c r="W32" s="2" t="s">
        <v>37</v>
      </c>
      <c r="X32" s="2" t="s">
        <v>45</v>
      </c>
      <c r="Y32" s="2" t="s">
        <v>230</v>
      </c>
      <c r="Z32" s="2" t="s">
        <v>231</v>
      </c>
    </row>
    <row r="33" spans="1:26" x14ac:dyDescent="0.25">
      <c r="A33" s="2" t="s">
        <v>26</v>
      </c>
      <c r="B33" s="3" t="str">
        <f ca="1">HYPERLINK("#"&amp;CELL("address",'Monthly Series'!H4),"M:CN:2:8:1:1:1:0")</f>
        <v>M:CN:2:8:1:1:1:0</v>
      </c>
      <c r="C33" s="2" t="s">
        <v>197</v>
      </c>
      <c r="D33" s="2" t="s">
        <v>241</v>
      </c>
      <c r="E33" s="2" t="s">
        <v>144</v>
      </c>
      <c r="F33" s="2" t="s">
        <v>96</v>
      </c>
      <c r="G33" s="2" t="s">
        <v>32</v>
      </c>
      <c r="H33" s="2" t="s">
        <v>33</v>
      </c>
      <c r="I33" s="2" t="s">
        <v>34</v>
      </c>
      <c r="J33" s="2" t="s">
        <v>35</v>
      </c>
      <c r="K33" s="2" t="s">
        <v>36</v>
      </c>
      <c r="L33" s="2" t="s">
        <v>37</v>
      </c>
      <c r="M33" s="2" t="s">
        <v>37</v>
      </c>
      <c r="N33" s="2" t="s">
        <v>242</v>
      </c>
      <c r="O33" s="2" t="s">
        <v>243</v>
      </c>
      <c r="P33" s="2" t="s">
        <v>244</v>
      </c>
      <c r="Q33" s="2" t="s">
        <v>37</v>
      </c>
      <c r="R33" s="2" t="s">
        <v>245</v>
      </c>
      <c r="S33" s="2" t="s">
        <v>246</v>
      </c>
      <c r="T33" s="2" t="s">
        <v>37</v>
      </c>
      <c r="U33" s="2" t="s">
        <v>37</v>
      </c>
      <c r="V33" s="2" t="s">
        <v>247</v>
      </c>
      <c r="W33" s="2" t="s">
        <v>37</v>
      </c>
      <c r="X33" s="2" t="s">
        <v>45</v>
      </c>
      <c r="Y33" s="2" t="s">
        <v>248</v>
      </c>
      <c r="Z33" s="2" t="s">
        <v>47</v>
      </c>
    </row>
    <row r="34" spans="1:26" x14ac:dyDescent="0.25">
      <c r="A34" s="2" t="s">
        <v>26</v>
      </c>
      <c r="B34" s="3" t="str">
        <f ca="1">HYPERLINK("#"&amp;CELL("address",'Monthly Series'!I4),"M:CN:2:8:2:1:1:0")</f>
        <v>M:CN:2:8:2:1:1:0</v>
      </c>
      <c r="C34" s="2" t="s">
        <v>197</v>
      </c>
      <c r="D34" s="2" t="s">
        <v>241</v>
      </c>
      <c r="E34" s="2" t="s">
        <v>144</v>
      </c>
      <c r="F34" s="2" t="s">
        <v>96</v>
      </c>
      <c r="G34" s="2" t="s">
        <v>82</v>
      </c>
      <c r="H34" s="2" t="s">
        <v>33</v>
      </c>
      <c r="I34" s="2" t="s">
        <v>34</v>
      </c>
      <c r="J34" s="2" t="s">
        <v>35</v>
      </c>
      <c r="K34" s="2" t="s">
        <v>36</v>
      </c>
      <c r="L34" s="2" t="s">
        <v>37</v>
      </c>
      <c r="M34" s="2" t="s">
        <v>37</v>
      </c>
      <c r="N34" s="2" t="s">
        <v>242</v>
      </c>
      <c r="O34" s="2" t="s">
        <v>250</v>
      </c>
      <c r="P34" s="2" t="s">
        <v>251</v>
      </c>
      <c r="Q34" s="2" t="s">
        <v>37</v>
      </c>
      <c r="R34" s="2" t="s">
        <v>252</v>
      </c>
      <c r="S34" s="2" t="s">
        <v>246</v>
      </c>
      <c r="T34" s="2" t="s">
        <v>37</v>
      </c>
      <c r="U34" s="2" t="s">
        <v>37</v>
      </c>
      <c r="V34" s="2" t="s">
        <v>253</v>
      </c>
      <c r="W34" s="2" t="s">
        <v>37</v>
      </c>
      <c r="X34" s="2" t="s">
        <v>45</v>
      </c>
      <c r="Y34" s="2" t="s">
        <v>248</v>
      </c>
      <c r="Z34" s="2" t="s">
        <v>47</v>
      </c>
    </row>
    <row r="35" spans="1:26" x14ac:dyDescent="0.25">
      <c r="A35" s="2" t="s">
        <v>26</v>
      </c>
      <c r="B35" s="3" t="str">
        <f ca="1">HYPERLINK("#"&amp;CELL("address",'Monthly Series'!J4),"M:CN:2:N:2:1:1:0")</f>
        <v>M:CN:2:N:2:1:1:0</v>
      </c>
      <c r="C35" s="2" t="s">
        <v>197</v>
      </c>
      <c r="D35" s="2" t="s">
        <v>241</v>
      </c>
      <c r="E35" s="2" t="s">
        <v>144</v>
      </c>
      <c r="F35" s="2" t="s">
        <v>124</v>
      </c>
      <c r="G35" s="2" t="s">
        <v>82</v>
      </c>
      <c r="H35" s="2" t="s">
        <v>33</v>
      </c>
      <c r="I35" s="2" t="s">
        <v>34</v>
      </c>
      <c r="J35" s="2" t="s">
        <v>35</v>
      </c>
      <c r="K35" s="2" t="s">
        <v>36</v>
      </c>
      <c r="L35" s="2" t="s">
        <v>37</v>
      </c>
      <c r="M35" s="2" t="s">
        <v>37</v>
      </c>
      <c r="N35" s="2" t="s">
        <v>242</v>
      </c>
      <c r="O35" s="2" t="s">
        <v>255</v>
      </c>
      <c r="P35" s="2" t="s">
        <v>37</v>
      </c>
      <c r="Q35" s="2" t="s">
        <v>37</v>
      </c>
      <c r="R35" s="2" t="s">
        <v>252</v>
      </c>
      <c r="S35" s="2" t="s">
        <v>246</v>
      </c>
      <c r="T35" s="2" t="s">
        <v>37</v>
      </c>
      <c r="U35" s="2" t="s">
        <v>37</v>
      </c>
      <c r="V35" s="2" t="s">
        <v>256</v>
      </c>
      <c r="W35" s="2" t="s">
        <v>37</v>
      </c>
      <c r="X35" s="2" t="s">
        <v>45</v>
      </c>
      <c r="Y35" s="2" t="s">
        <v>248</v>
      </c>
      <c r="Z35" s="2" t="s">
        <v>47</v>
      </c>
    </row>
    <row r="36" spans="1:26" x14ac:dyDescent="0.25">
      <c r="A36" s="2" t="s">
        <v>26</v>
      </c>
      <c r="B36" s="3" t="str">
        <f ca="1">HYPERLINK("#"&amp;CELL("address",'Monthly Series'!K4),"M:FI:0:4:1:1:1:0")</f>
        <v>M:FI:0:4:1:1:1:0</v>
      </c>
      <c r="C36" s="2" t="s">
        <v>197</v>
      </c>
      <c r="D36" s="2" t="s">
        <v>258</v>
      </c>
      <c r="E36" s="2" t="s">
        <v>30</v>
      </c>
      <c r="F36" s="2" t="s">
        <v>88</v>
      </c>
      <c r="G36" s="2" t="s">
        <v>32</v>
      </c>
      <c r="H36" s="2" t="s">
        <v>33</v>
      </c>
      <c r="I36" s="2" t="s">
        <v>34</v>
      </c>
      <c r="J36" s="2" t="s">
        <v>35</v>
      </c>
      <c r="K36" s="2" t="s">
        <v>36</v>
      </c>
      <c r="L36" s="2" t="s">
        <v>37</v>
      </c>
      <c r="M36" s="2" t="s">
        <v>37</v>
      </c>
      <c r="N36" s="2" t="s">
        <v>38</v>
      </c>
      <c r="O36" s="2" t="s">
        <v>259</v>
      </c>
      <c r="P36" s="2" t="s">
        <v>37</v>
      </c>
      <c r="Q36" s="2" t="s">
        <v>37</v>
      </c>
      <c r="R36" s="2" t="s">
        <v>260</v>
      </c>
      <c r="S36" s="2" t="s">
        <v>261</v>
      </c>
      <c r="T36" s="2" t="s">
        <v>262</v>
      </c>
      <c r="U36" s="2" t="s">
        <v>263</v>
      </c>
      <c r="V36" s="2" t="s">
        <v>264</v>
      </c>
      <c r="W36" s="2" t="s">
        <v>37</v>
      </c>
      <c r="X36" s="2" t="s">
        <v>45</v>
      </c>
      <c r="Y36" s="2" t="s">
        <v>248</v>
      </c>
      <c r="Z36" s="2" t="s">
        <v>37</v>
      </c>
    </row>
    <row r="37" spans="1:26" x14ac:dyDescent="0.25">
      <c r="A37" s="2" t="s">
        <v>26</v>
      </c>
      <c r="B37" s="3" t="str">
        <f ca="1">HYPERLINK("#"&amp;CELL("address",'Monthly Series'!L4),"M:FI:1:1:1:1:1:0")</f>
        <v>M:FI:1:1:1:1:1:0</v>
      </c>
      <c r="C37" s="2" t="s">
        <v>197</v>
      </c>
      <c r="D37" s="2" t="s">
        <v>258</v>
      </c>
      <c r="E37" s="2" t="s">
        <v>266</v>
      </c>
      <c r="F37" s="2" t="s">
        <v>50</v>
      </c>
      <c r="G37" s="2" t="s">
        <v>32</v>
      </c>
      <c r="H37" s="2" t="s">
        <v>33</v>
      </c>
      <c r="I37" s="2" t="s">
        <v>34</v>
      </c>
      <c r="J37" s="2" t="s">
        <v>35</v>
      </c>
      <c r="K37" s="2" t="s">
        <v>36</v>
      </c>
      <c r="L37" s="2" t="s">
        <v>37</v>
      </c>
      <c r="M37" s="2" t="s">
        <v>37</v>
      </c>
      <c r="N37" s="2" t="s">
        <v>38</v>
      </c>
      <c r="O37" s="2" t="s">
        <v>267</v>
      </c>
      <c r="P37" s="2" t="s">
        <v>37</v>
      </c>
      <c r="Q37" s="2" t="s">
        <v>37</v>
      </c>
      <c r="R37" s="2" t="s">
        <v>260</v>
      </c>
      <c r="S37" s="2" t="s">
        <v>268</v>
      </c>
      <c r="T37" s="2" t="s">
        <v>262</v>
      </c>
      <c r="U37" s="2" t="s">
        <v>269</v>
      </c>
      <c r="V37" s="2" t="s">
        <v>270</v>
      </c>
      <c r="W37" s="2" t="s">
        <v>37</v>
      </c>
      <c r="X37" s="2" t="s">
        <v>45</v>
      </c>
      <c r="Y37" s="2" t="s">
        <v>62</v>
      </c>
      <c r="Z37" s="2" t="s">
        <v>37</v>
      </c>
    </row>
    <row r="38" spans="1:26" x14ac:dyDescent="0.25">
      <c r="A38" s="2" t="s">
        <v>26</v>
      </c>
      <c r="B38" s="3" t="str">
        <f ca="1">HYPERLINK("#"&amp;CELL("address",'Monthly Series'!M4),"M:FI:1:4:1:1:1:0")</f>
        <v>M:FI:1:4:1:1:1:0</v>
      </c>
      <c r="C38" s="2" t="s">
        <v>197</v>
      </c>
      <c r="D38" s="2" t="s">
        <v>258</v>
      </c>
      <c r="E38" s="2" t="s">
        <v>266</v>
      </c>
      <c r="F38" s="2" t="s">
        <v>88</v>
      </c>
      <c r="G38" s="2" t="s">
        <v>32</v>
      </c>
      <c r="H38" s="2" t="s">
        <v>33</v>
      </c>
      <c r="I38" s="2" t="s">
        <v>34</v>
      </c>
      <c r="J38" s="2" t="s">
        <v>35</v>
      </c>
      <c r="K38" s="2" t="s">
        <v>36</v>
      </c>
      <c r="L38" s="2" t="s">
        <v>37</v>
      </c>
      <c r="M38" s="2" t="s">
        <v>37</v>
      </c>
      <c r="N38" s="2" t="s">
        <v>38</v>
      </c>
      <c r="O38" s="2" t="s">
        <v>267</v>
      </c>
      <c r="P38" s="2" t="s">
        <v>37</v>
      </c>
      <c r="Q38" s="2" t="s">
        <v>37</v>
      </c>
      <c r="R38" s="2" t="s">
        <v>260</v>
      </c>
      <c r="S38" s="2" t="s">
        <v>261</v>
      </c>
      <c r="T38" s="2" t="s">
        <v>262</v>
      </c>
      <c r="U38" s="2" t="s">
        <v>272</v>
      </c>
      <c r="V38" s="2" t="s">
        <v>273</v>
      </c>
      <c r="W38" s="2" t="s">
        <v>37</v>
      </c>
      <c r="X38" s="2" t="s">
        <v>45</v>
      </c>
      <c r="Y38" s="2" t="s">
        <v>248</v>
      </c>
      <c r="Z38" s="2" t="s">
        <v>37</v>
      </c>
    </row>
    <row r="39" spans="1:26" x14ac:dyDescent="0.25">
      <c r="A39" s="2" t="s">
        <v>26</v>
      </c>
      <c r="B39" s="3" t="str">
        <f ca="1">HYPERLINK("#"&amp;CELL("address",'Monthly Series'!N4),"M:FI:1:8:1:1:1:0")</f>
        <v>M:FI:1:8:1:1:1:0</v>
      </c>
      <c r="C39" s="2" t="s">
        <v>197</v>
      </c>
      <c r="D39" s="2" t="s">
        <v>258</v>
      </c>
      <c r="E39" s="2" t="s">
        <v>266</v>
      </c>
      <c r="F39" s="2" t="s">
        <v>96</v>
      </c>
      <c r="G39" s="2" t="s">
        <v>32</v>
      </c>
      <c r="H39" s="2" t="s">
        <v>33</v>
      </c>
      <c r="I39" s="2" t="s">
        <v>34</v>
      </c>
      <c r="J39" s="2" t="s">
        <v>35</v>
      </c>
      <c r="K39" s="2" t="s">
        <v>36</v>
      </c>
      <c r="L39" s="2" t="s">
        <v>37</v>
      </c>
      <c r="M39" s="2" t="s">
        <v>37</v>
      </c>
      <c r="N39" s="2" t="s">
        <v>38</v>
      </c>
      <c r="O39" s="2" t="s">
        <v>267</v>
      </c>
      <c r="P39" s="2" t="s">
        <v>37</v>
      </c>
      <c r="Q39" s="2" t="s">
        <v>37</v>
      </c>
      <c r="R39" s="2" t="s">
        <v>260</v>
      </c>
      <c r="S39" s="2" t="s">
        <v>261</v>
      </c>
      <c r="T39" s="2" t="s">
        <v>262</v>
      </c>
      <c r="U39" s="2" t="s">
        <v>275</v>
      </c>
      <c r="V39" s="2" t="s">
        <v>276</v>
      </c>
      <c r="W39" s="2" t="s">
        <v>37</v>
      </c>
      <c r="X39" s="2" t="s">
        <v>45</v>
      </c>
      <c r="Y39" s="2" t="s">
        <v>248</v>
      </c>
      <c r="Z39" s="2" t="s">
        <v>37</v>
      </c>
    </row>
    <row r="40" spans="1:26" x14ac:dyDescent="0.25">
      <c r="A40" s="2" t="s">
        <v>26</v>
      </c>
      <c r="B40" s="3" t="str">
        <f ca="1">HYPERLINK("#"&amp;CELL("address",'Monthly Series'!O4),"M:FI:3:1:1:1:1:0")</f>
        <v>M:FI:3:1:1:1:1:0</v>
      </c>
      <c r="C40" s="2" t="s">
        <v>197</v>
      </c>
      <c r="D40" s="2" t="s">
        <v>258</v>
      </c>
      <c r="E40" s="2" t="s">
        <v>278</v>
      </c>
      <c r="F40" s="2" t="s">
        <v>50</v>
      </c>
      <c r="G40" s="2" t="s">
        <v>32</v>
      </c>
      <c r="H40" s="2" t="s">
        <v>33</v>
      </c>
      <c r="I40" s="2" t="s">
        <v>34</v>
      </c>
      <c r="J40" s="2" t="s">
        <v>35</v>
      </c>
      <c r="K40" s="2" t="s">
        <v>36</v>
      </c>
      <c r="L40" s="2" t="s">
        <v>37</v>
      </c>
      <c r="M40" s="2" t="s">
        <v>37</v>
      </c>
      <c r="N40" s="2" t="s">
        <v>38</v>
      </c>
      <c r="O40" s="2" t="s">
        <v>279</v>
      </c>
      <c r="P40" s="2" t="s">
        <v>37</v>
      </c>
      <c r="Q40" s="2" t="s">
        <v>37</v>
      </c>
      <c r="R40" s="2" t="s">
        <v>260</v>
      </c>
      <c r="S40" s="2" t="s">
        <v>261</v>
      </c>
      <c r="T40" s="2" t="s">
        <v>262</v>
      </c>
      <c r="U40" s="2" t="s">
        <v>280</v>
      </c>
      <c r="V40" s="2" t="s">
        <v>281</v>
      </c>
      <c r="W40" s="2" t="s">
        <v>37</v>
      </c>
      <c r="X40" s="2" t="s">
        <v>45</v>
      </c>
      <c r="Y40" s="2" t="s">
        <v>248</v>
      </c>
      <c r="Z40" s="2" t="s">
        <v>37</v>
      </c>
    </row>
    <row r="41" spans="1:26" x14ac:dyDescent="0.25">
      <c r="A41" s="2" t="s">
        <v>26</v>
      </c>
      <c r="B41" s="3" t="str">
        <f ca="1">HYPERLINK("#"&amp;CELL("address",'Monthly Series'!P4),"M:FI:3:4:1:1:1:0")</f>
        <v>M:FI:3:4:1:1:1:0</v>
      </c>
      <c r="C41" s="2" t="s">
        <v>197</v>
      </c>
      <c r="D41" s="2" t="s">
        <v>258</v>
      </c>
      <c r="E41" s="2" t="s">
        <v>278</v>
      </c>
      <c r="F41" s="2" t="s">
        <v>88</v>
      </c>
      <c r="G41" s="2" t="s">
        <v>32</v>
      </c>
      <c r="H41" s="2" t="s">
        <v>33</v>
      </c>
      <c r="I41" s="2" t="s">
        <v>34</v>
      </c>
      <c r="J41" s="2" t="s">
        <v>35</v>
      </c>
      <c r="K41" s="2" t="s">
        <v>36</v>
      </c>
      <c r="L41" s="2" t="s">
        <v>37</v>
      </c>
      <c r="M41" s="2" t="s">
        <v>37</v>
      </c>
      <c r="N41" s="2" t="s">
        <v>38</v>
      </c>
      <c r="O41" s="2" t="s">
        <v>283</v>
      </c>
      <c r="P41" s="2" t="s">
        <v>37</v>
      </c>
      <c r="Q41" s="2" t="s">
        <v>37</v>
      </c>
      <c r="R41" s="2" t="s">
        <v>260</v>
      </c>
      <c r="S41" s="2" t="s">
        <v>261</v>
      </c>
      <c r="T41" s="2" t="s">
        <v>262</v>
      </c>
      <c r="U41" s="2" t="s">
        <v>284</v>
      </c>
      <c r="V41" s="2" t="s">
        <v>285</v>
      </c>
      <c r="W41" s="2" t="s">
        <v>37</v>
      </c>
      <c r="X41" s="2" t="s">
        <v>45</v>
      </c>
      <c r="Y41" s="2" t="s">
        <v>248</v>
      </c>
      <c r="Z41" s="2" t="s">
        <v>37</v>
      </c>
    </row>
    <row r="42" spans="1:26" x14ac:dyDescent="0.25">
      <c r="A42" s="2" t="s">
        <v>26</v>
      </c>
      <c r="B42" s="3" t="str">
        <f ca="1">HYPERLINK("#"&amp;CELL("address",'Monthly Series'!Q4),"M:FI:3:8:1:1:1:0")</f>
        <v>M:FI:3:8:1:1:1:0</v>
      </c>
      <c r="C42" s="2" t="s">
        <v>197</v>
      </c>
      <c r="D42" s="2" t="s">
        <v>258</v>
      </c>
      <c r="E42" s="2" t="s">
        <v>278</v>
      </c>
      <c r="F42" s="2" t="s">
        <v>96</v>
      </c>
      <c r="G42" s="2" t="s">
        <v>32</v>
      </c>
      <c r="H42" s="2" t="s">
        <v>33</v>
      </c>
      <c r="I42" s="2" t="s">
        <v>34</v>
      </c>
      <c r="J42" s="2" t="s">
        <v>35</v>
      </c>
      <c r="K42" s="2" t="s">
        <v>36</v>
      </c>
      <c r="L42" s="2" t="s">
        <v>37</v>
      </c>
      <c r="M42" s="2" t="s">
        <v>37</v>
      </c>
      <c r="N42" s="2" t="s">
        <v>38</v>
      </c>
      <c r="O42" s="2" t="s">
        <v>279</v>
      </c>
      <c r="P42" s="2" t="s">
        <v>37</v>
      </c>
      <c r="Q42" s="2" t="s">
        <v>37</v>
      </c>
      <c r="R42" s="2" t="s">
        <v>260</v>
      </c>
      <c r="S42" s="2" t="s">
        <v>261</v>
      </c>
      <c r="T42" s="2" t="s">
        <v>262</v>
      </c>
      <c r="U42" s="2" t="s">
        <v>287</v>
      </c>
      <c r="V42" s="2" t="s">
        <v>288</v>
      </c>
      <c r="W42" s="2" t="s">
        <v>37</v>
      </c>
      <c r="X42" s="2" t="s">
        <v>45</v>
      </c>
      <c r="Y42" s="2" t="s">
        <v>248</v>
      </c>
      <c r="Z42" s="2" t="s">
        <v>37</v>
      </c>
    </row>
    <row r="43" spans="1:26" x14ac:dyDescent="0.25">
      <c r="A43" s="2" t="s">
        <v>26</v>
      </c>
      <c r="B43" s="3" t="str">
        <f ca="1">HYPERLINK("#"&amp;CELL("address",'Monthly Series'!R4),"M:GB:0:1:0:1:0:0")</f>
        <v>M:GB:0:1:0:1:0:0</v>
      </c>
      <c r="C43" s="2" t="s">
        <v>197</v>
      </c>
      <c r="D43" s="2" t="s">
        <v>290</v>
      </c>
      <c r="E43" s="2" t="s">
        <v>30</v>
      </c>
      <c r="F43" s="2" t="s">
        <v>50</v>
      </c>
      <c r="G43" s="2" t="s">
        <v>51</v>
      </c>
      <c r="H43" s="2" t="s">
        <v>33</v>
      </c>
      <c r="I43" s="2" t="s">
        <v>114</v>
      </c>
      <c r="J43" s="2" t="s">
        <v>35</v>
      </c>
      <c r="K43" s="2" t="s">
        <v>36</v>
      </c>
      <c r="L43" s="2" t="s">
        <v>291</v>
      </c>
      <c r="M43" s="2" t="s">
        <v>37</v>
      </c>
      <c r="N43" s="2" t="s">
        <v>38</v>
      </c>
      <c r="O43" s="2" t="s">
        <v>292</v>
      </c>
      <c r="P43" s="2" t="s">
        <v>293</v>
      </c>
      <c r="Q43" s="2" t="s">
        <v>37</v>
      </c>
      <c r="R43" s="2" t="s">
        <v>294</v>
      </c>
      <c r="S43" s="2" t="s">
        <v>295</v>
      </c>
      <c r="T43" s="2" t="s">
        <v>37</v>
      </c>
      <c r="U43" s="2" t="s">
        <v>296</v>
      </c>
      <c r="V43" s="2" t="s">
        <v>297</v>
      </c>
      <c r="W43" s="2" t="s">
        <v>37</v>
      </c>
      <c r="X43" s="2" t="s">
        <v>45</v>
      </c>
      <c r="Y43" s="2" t="s">
        <v>298</v>
      </c>
      <c r="Z43" s="2" t="s">
        <v>122</v>
      </c>
    </row>
    <row r="44" spans="1:26" x14ac:dyDescent="0.25">
      <c r="A44" s="2" t="s">
        <v>26</v>
      </c>
      <c r="B44" s="3" t="str">
        <f ca="1">HYPERLINK("#"&amp;CELL("address",'Monthly Series'!S4),"M:GB:2:1:0:1:0:0")</f>
        <v>M:GB:2:1:0:1:0:0</v>
      </c>
      <c r="C44" s="2" t="s">
        <v>197</v>
      </c>
      <c r="D44" s="2" t="s">
        <v>290</v>
      </c>
      <c r="E44" s="2" t="s">
        <v>144</v>
      </c>
      <c r="F44" s="2" t="s">
        <v>50</v>
      </c>
      <c r="G44" s="2" t="s">
        <v>51</v>
      </c>
      <c r="H44" s="2" t="s">
        <v>33</v>
      </c>
      <c r="I44" s="2" t="s">
        <v>114</v>
      </c>
      <c r="J44" s="2" t="s">
        <v>35</v>
      </c>
      <c r="K44" s="2" t="s">
        <v>36</v>
      </c>
      <c r="L44" s="2" t="s">
        <v>37</v>
      </c>
      <c r="M44" s="2" t="s">
        <v>37</v>
      </c>
      <c r="N44" s="2" t="s">
        <v>37</v>
      </c>
      <c r="O44" s="2" t="s">
        <v>300</v>
      </c>
      <c r="P44" s="2" t="s">
        <v>301</v>
      </c>
      <c r="Q44" s="2" t="s">
        <v>37</v>
      </c>
      <c r="R44" s="2" t="s">
        <v>302</v>
      </c>
      <c r="S44" s="2" t="s">
        <v>303</v>
      </c>
      <c r="T44" s="2" t="s">
        <v>37</v>
      </c>
      <c r="U44" s="2" t="s">
        <v>304</v>
      </c>
      <c r="V44" s="2" t="s">
        <v>305</v>
      </c>
      <c r="W44" s="2" t="s">
        <v>37</v>
      </c>
      <c r="X44" s="2" t="s">
        <v>45</v>
      </c>
      <c r="Y44" s="2" t="s">
        <v>306</v>
      </c>
      <c r="Z44" s="2" t="s">
        <v>122</v>
      </c>
    </row>
    <row r="45" spans="1:26" x14ac:dyDescent="0.25">
      <c r="A45" s="2" t="s">
        <v>26</v>
      </c>
      <c r="B45" s="3" t="str">
        <f ca="1">HYPERLINK("#"&amp;CELL("address",'Monthly Series'!T4),"M:HK:0:1:0:1:1:0")</f>
        <v>M:HK:0:1:0:1:1:0</v>
      </c>
      <c r="C45" s="2" t="s">
        <v>197</v>
      </c>
      <c r="D45" s="2" t="s">
        <v>308</v>
      </c>
      <c r="E45" s="2" t="s">
        <v>30</v>
      </c>
      <c r="F45" s="2" t="s">
        <v>50</v>
      </c>
      <c r="G45" s="2" t="s">
        <v>51</v>
      </c>
      <c r="H45" s="2" t="s">
        <v>33</v>
      </c>
      <c r="I45" s="2" t="s">
        <v>34</v>
      </c>
      <c r="J45" s="2" t="s">
        <v>35</v>
      </c>
      <c r="K45" s="2" t="s">
        <v>36</v>
      </c>
      <c r="L45" s="2" t="s">
        <v>37</v>
      </c>
      <c r="M45" s="2" t="s">
        <v>37</v>
      </c>
      <c r="N45" s="2" t="s">
        <v>38</v>
      </c>
      <c r="O45" s="2" t="s">
        <v>309</v>
      </c>
      <c r="P45" s="2" t="s">
        <v>310</v>
      </c>
      <c r="Q45" s="2" t="s">
        <v>37</v>
      </c>
      <c r="R45" s="2" t="s">
        <v>311</v>
      </c>
      <c r="S45" s="2" t="s">
        <v>312</v>
      </c>
      <c r="T45" s="2" t="s">
        <v>313</v>
      </c>
      <c r="U45" s="2" t="s">
        <v>314</v>
      </c>
      <c r="V45" s="2" t="s">
        <v>315</v>
      </c>
      <c r="W45" s="2" t="s">
        <v>37</v>
      </c>
      <c r="X45" s="2" t="s">
        <v>45</v>
      </c>
      <c r="Y45" s="2" t="s">
        <v>316</v>
      </c>
      <c r="Z45" s="2" t="s">
        <v>47</v>
      </c>
    </row>
    <row r="46" spans="1:26" x14ac:dyDescent="0.25">
      <c r="A46" s="2" t="s">
        <v>26</v>
      </c>
      <c r="B46" s="3" t="str">
        <f ca="1">HYPERLINK("#"&amp;CELL("address",'Monthly Series'!U4),"M:IE:0:1:0:1:0:0")</f>
        <v>M:IE:0:1:0:1:0:0</v>
      </c>
      <c r="C46" s="2" t="s">
        <v>197</v>
      </c>
      <c r="D46" s="2" t="s">
        <v>318</v>
      </c>
      <c r="E46" s="2" t="s">
        <v>30</v>
      </c>
      <c r="F46" s="2" t="s">
        <v>50</v>
      </c>
      <c r="G46" s="2" t="s">
        <v>51</v>
      </c>
      <c r="H46" s="2" t="s">
        <v>33</v>
      </c>
      <c r="I46" s="2" t="s">
        <v>114</v>
      </c>
      <c r="J46" s="2" t="s">
        <v>35</v>
      </c>
      <c r="K46" s="2" t="s">
        <v>36</v>
      </c>
      <c r="L46" s="2" t="s">
        <v>37</v>
      </c>
      <c r="M46" s="2" t="s">
        <v>37</v>
      </c>
      <c r="N46" s="2" t="s">
        <v>38</v>
      </c>
      <c r="O46" s="2" t="s">
        <v>319</v>
      </c>
      <c r="P46" s="2" t="s">
        <v>320</v>
      </c>
      <c r="Q46" s="2" t="s">
        <v>37</v>
      </c>
      <c r="R46" s="2" t="s">
        <v>321</v>
      </c>
      <c r="S46" s="2" t="s">
        <v>322</v>
      </c>
      <c r="T46" s="2" t="s">
        <v>323</v>
      </c>
      <c r="U46" s="2" t="s">
        <v>324</v>
      </c>
      <c r="V46" s="2" t="s">
        <v>325</v>
      </c>
      <c r="W46" s="2" t="s">
        <v>37</v>
      </c>
      <c r="X46" s="2" t="s">
        <v>45</v>
      </c>
      <c r="Y46" s="2" t="s">
        <v>326</v>
      </c>
      <c r="Z46" s="2" t="s">
        <v>327</v>
      </c>
    </row>
    <row r="47" spans="1:26" x14ac:dyDescent="0.25">
      <c r="A47" s="2" t="s">
        <v>26</v>
      </c>
      <c r="B47" s="3" t="str">
        <f ca="1">HYPERLINK("#"&amp;CELL("address",'Monthly Series'!V4),"M:IE:0:2:1:1:0:0")</f>
        <v>M:IE:0:2:1:1:0:0</v>
      </c>
      <c r="C47" s="2" t="s">
        <v>197</v>
      </c>
      <c r="D47" s="2" t="s">
        <v>318</v>
      </c>
      <c r="E47" s="2" t="s">
        <v>30</v>
      </c>
      <c r="F47" s="2" t="s">
        <v>151</v>
      </c>
      <c r="G47" s="2" t="s">
        <v>32</v>
      </c>
      <c r="H47" s="2" t="s">
        <v>33</v>
      </c>
      <c r="I47" s="2" t="s">
        <v>114</v>
      </c>
      <c r="J47" s="2" t="s">
        <v>35</v>
      </c>
      <c r="K47" s="2" t="s">
        <v>36</v>
      </c>
      <c r="L47" s="2" t="s">
        <v>37</v>
      </c>
      <c r="M47" s="2" t="s">
        <v>37</v>
      </c>
      <c r="N47" s="2" t="s">
        <v>38</v>
      </c>
      <c r="O47" s="2" t="s">
        <v>319</v>
      </c>
      <c r="P47" s="2" t="s">
        <v>320</v>
      </c>
      <c r="Q47" s="2" t="s">
        <v>37</v>
      </c>
      <c r="R47" s="2" t="s">
        <v>321</v>
      </c>
      <c r="S47" s="2" t="s">
        <v>329</v>
      </c>
      <c r="T47" s="2" t="s">
        <v>323</v>
      </c>
      <c r="U47" s="2" t="s">
        <v>330</v>
      </c>
      <c r="V47" s="2" t="s">
        <v>331</v>
      </c>
      <c r="W47" s="2" t="s">
        <v>37</v>
      </c>
      <c r="X47" s="2" t="s">
        <v>45</v>
      </c>
      <c r="Y47" s="2" t="s">
        <v>326</v>
      </c>
      <c r="Z47" s="2" t="s">
        <v>122</v>
      </c>
    </row>
    <row r="48" spans="1:26" x14ac:dyDescent="0.25">
      <c r="A48" s="2" t="s">
        <v>26</v>
      </c>
      <c r="B48" s="3" t="str">
        <f ca="1">HYPERLINK("#"&amp;CELL("address",'Monthly Series'!W4),"M:IE:0:8:1:1:0:0")</f>
        <v>M:IE:0:8:1:1:0:0</v>
      </c>
      <c r="C48" s="2" t="s">
        <v>197</v>
      </c>
      <c r="D48" s="2" t="s">
        <v>318</v>
      </c>
      <c r="E48" s="2" t="s">
        <v>30</v>
      </c>
      <c r="F48" s="2" t="s">
        <v>96</v>
      </c>
      <c r="G48" s="2" t="s">
        <v>32</v>
      </c>
      <c r="H48" s="2" t="s">
        <v>33</v>
      </c>
      <c r="I48" s="2" t="s">
        <v>114</v>
      </c>
      <c r="J48" s="2" t="s">
        <v>35</v>
      </c>
      <c r="K48" s="2" t="s">
        <v>36</v>
      </c>
      <c r="L48" s="2" t="s">
        <v>37</v>
      </c>
      <c r="M48" s="2" t="s">
        <v>37</v>
      </c>
      <c r="N48" s="2" t="s">
        <v>38</v>
      </c>
      <c r="O48" s="2" t="s">
        <v>319</v>
      </c>
      <c r="P48" s="2" t="s">
        <v>320</v>
      </c>
      <c r="Q48" s="2" t="s">
        <v>37</v>
      </c>
      <c r="R48" s="2" t="s">
        <v>321</v>
      </c>
      <c r="S48" s="2" t="s">
        <v>329</v>
      </c>
      <c r="T48" s="2" t="s">
        <v>323</v>
      </c>
      <c r="U48" s="2" t="s">
        <v>333</v>
      </c>
      <c r="V48" s="2" t="s">
        <v>334</v>
      </c>
      <c r="W48" s="2" t="s">
        <v>37</v>
      </c>
      <c r="X48" s="2" t="s">
        <v>45</v>
      </c>
      <c r="Y48" s="2" t="s">
        <v>326</v>
      </c>
      <c r="Z48" s="2" t="s">
        <v>122</v>
      </c>
    </row>
    <row r="49" spans="1:26" x14ac:dyDescent="0.25">
      <c r="A49" s="2" t="s">
        <v>26</v>
      </c>
      <c r="B49" s="3" t="str">
        <f ca="1">HYPERLINK("#"&amp;CELL("address",'Monthly Series'!X4),"M:IE:1:1:0:1:0:0")</f>
        <v>M:IE:1:1:0:1:0:0</v>
      </c>
      <c r="C49" s="2" t="s">
        <v>197</v>
      </c>
      <c r="D49" s="2" t="s">
        <v>318</v>
      </c>
      <c r="E49" s="2" t="s">
        <v>266</v>
      </c>
      <c r="F49" s="2" t="s">
        <v>50</v>
      </c>
      <c r="G49" s="2" t="s">
        <v>51</v>
      </c>
      <c r="H49" s="2" t="s">
        <v>33</v>
      </c>
      <c r="I49" s="2" t="s">
        <v>114</v>
      </c>
      <c r="J49" s="2" t="s">
        <v>35</v>
      </c>
      <c r="K49" s="2" t="s">
        <v>36</v>
      </c>
      <c r="L49" s="2" t="s">
        <v>37</v>
      </c>
      <c r="M49" s="2" t="s">
        <v>37</v>
      </c>
      <c r="N49" s="2" t="s">
        <v>38</v>
      </c>
      <c r="O49" s="2" t="s">
        <v>319</v>
      </c>
      <c r="P49" s="2" t="s">
        <v>320</v>
      </c>
      <c r="Q49" s="2" t="s">
        <v>37</v>
      </c>
      <c r="R49" s="2" t="s">
        <v>321</v>
      </c>
      <c r="S49" s="2" t="s">
        <v>329</v>
      </c>
      <c r="T49" s="2" t="s">
        <v>323</v>
      </c>
      <c r="U49" s="2" t="s">
        <v>336</v>
      </c>
      <c r="V49" s="2" t="s">
        <v>337</v>
      </c>
      <c r="W49" s="2" t="s">
        <v>37</v>
      </c>
      <c r="X49" s="2" t="s">
        <v>45</v>
      </c>
      <c r="Y49" s="2" t="s">
        <v>326</v>
      </c>
      <c r="Z49" s="2" t="s">
        <v>327</v>
      </c>
    </row>
    <row r="50" spans="1:26" x14ac:dyDescent="0.25">
      <c r="A50" s="2" t="s">
        <v>26</v>
      </c>
      <c r="B50" s="3" t="str">
        <f ca="1">HYPERLINK("#"&amp;CELL("address",'Monthly Series'!Y4),"M:IE:1:2:1:1:0:0")</f>
        <v>M:IE:1:2:1:1:0:0</v>
      </c>
      <c r="C50" s="2" t="s">
        <v>197</v>
      </c>
      <c r="D50" s="2" t="s">
        <v>318</v>
      </c>
      <c r="E50" s="2" t="s">
        <v>266</v>
      </c>
      <c r="F50" s="2" t="s">
        <v>151</v>
      </c>
      <c r="G50" s="2" t="s">
        <v>32</v>
      </c>
      <c r="H50" s="2" t="s">
        <v>33</v>
      </c>
      <c r="I50" s="2" t="s">
        <v>114</v>
      </c>
      <c r="J50" s="2" t="s">
        <v>35</v>
      </c>
      <c r="K50" s="2" t="s">
        <v>36</v>
      </c>
      <c r="L50" s="2" t="s">
        <v>37</v>
      </c>
      <c r="M50" s="2" t="s">
        <v>37</v>
      </c>
      <c r="N50" s="2" t="s">
        <v>38</v>
      </c>
      <c r="O50" s="2" t="s">
        <v>319</v>
      </c>
      <c r="P50" s="2" t="s">
        <v>320</v>
      </c>
      <c r="Q50" s="2" t="s">
        <v>37</v>
      </c>
      <c r="R50" s="2" t="s">
        <v>321</v>
      </c>
      <c r="S50" s="2" t="s">
        <v>329</v>
      </c>
      <c r="T50" s="2" t="s">
        <v>323</v>
      </c>
      <c r="U50" s="2" t="s">
        <v>339</v>
      </c>
      <c r="V50" s="2" t="s">
        <v>340</v>
      </c>
      <c r="W50" s="2" t="s">
        <v>37</v>
      </c>
      <c r="X50" s="2" t="s">
        <v>45</v>
      </c>
      <c r="Y50" s="2" t="s">
        <v>326</v>
      </c>
      <c r="Z50" s="2" t="s">
        <v>122</v>
      </c>
    </row>
    <row r="51" spans="1:26" x14ac:dyDescent="0.25">
      <c r="A51" s="2" t="s">
        <v>26</v>
      </c>
      <c r="B51" s="3" t="str">
        <f ca="1">HYPERLINK("#"&amp;CELL("address",'Monthly Series'!Z4),"M:IE:2:1:0:1:0:0")</f>
        <v>M:IE:2:1:0:1:0:0</v>
      </c>
      <c r="C51" s="2" t="s">
        <v>197</v>
      </c>
      <c r="D51" s="2" t="s">
        <v>318</v>
      </c>
      <c r="E51" s="2" t="s">
        <v>144</v>
      </c>
      <c r="F51" s="2" t="s">
        <v>50</v>
      </c>
      <c r="G51" s="2" t="s">
        <v>51</v>
      </c>
      <c r="H51" s="2" t="s">
        <v>33</v>
      </c>
      <c r="I51" s="2" t="s">
        <v>114</v>
      </c>
      <c r="J51" s="2" t="s">
        <v>35</v>
      </c>
      <c r="K51" s="2" t="s">
        <v>36</v>
      </c>
      <c r="L51" s="2" t="s">
        <v>37</v>
      </c>
      <c r="M51" s="2" t="s">
        <v>37</v>
      </c>
      <c r="N51" s="2" t="s">
        <v>38</v>
      </c>
      <c r="O51" s="2" t="s">
        <v>319</v>
      </c>
      <c r="P51" s="2" t="s">
        <v>320</v>
      </c>
      <c r="Q51" s="2" t="s">
        <v>37</v>
      </c>
      <c r="R51" s="2" t="s">
        <v>321</v>
      </c>
      <c r="S51" s="2" t="s">
        <v>329</v>
      </c>
      <c r="T51" s="2" t="s">
        <v>323</v>
      </c>
      <c r="U51" s="2" t="s">
        <v>324</v>
      </c>
      <c r="V51" s="2" t="s">
        <v>342</v>
      </c>
      <c r="W51" s="2" t="s">
        <v>37</v>
      </c>
      <c r="X51" s="2" t="s">
        <v>45</v>
      </c>
      <c r="Y51" s="2" t="s">
        <v>326</v>
      </c>
      <c r="Z51" s="2" t="s">
        <v>327</v>
      </c>
    </row>
    <row r="52" spans="1:26" x14ac:dyDescent="0.25">
      <c r="A52" s="2" t="s">
        <v>26</v>
      </c>
      <c r="B52" s="3" t="str">
        <f ca="1">HYPERLINK("#"&amp;CELL("address",'Monthly Series'!AA4),"M:IE:2:2:1:1:0:0")</f>
        <v>M:IE:2:2:1:1:0:0</v>
      </c>
      <c r="C52" s="2" t="s">
        <v>197</v>
      </c>
      <c r="D52" s="2" t="s">
        <v>318</v>
      </c>
      <c r="E52" s="2" t="s">
        <v>144</v>
      </c>
      <c r="F52" s="2" t="s">
        <v>151</v>
      </c>
      <c r="G52" s="2" t="s">
        <v>32</v>
      </c>
      <c r="H52" s="2" t="s">
        <v>33</v>
      </c>
      <c r="I52" s="2" t="s">
        <v>114</v>
      </c>
      <c r="J52" s="2" t="s">
        <v>35</v>
      </c>
      <c r="K52" s="2" t="s">
        <v>36</v>
      </c>
      <c r="L52" s="2" t="s">
        <v>37</v>
      </c>
      <c r="M52" s="2" t="s">
        <v>37</v>
      </c>
      <c r="N52" s="2" t="s">
        <v>38</v>
      </c>
      <c r="O52" s="2" t="s">
        <v>319</v>
      </c>
      <c r="P52" s="2" t="s">
        <v>320</v>
      </c>
      <c r="Q52" s="2" t="s">
        <v>37</v>
      </c>
      <c r="R52" s="2" t="s">
        <v>321</v>
      </c>
      <c r="S52" s="2" t="s">
        <v>329</v>
      </c>
      <c r="T52" s="2" t="s">
        <v>323</v>
      </c>
      <c r="U52" s="2" t="s">
        <v>344</v>
      </c>
      <c r="V52" s="2" t="s">
        <v>345</v>
      </c>
      <c r="W52" s="2" t="s">
        <v>37</v>
      </c>
      <c r="X52" s="2" t="s">
        <v>45</v>
      </c>
      <c r="Y52" s="2" t="s">
        <v>326</v>
      </c>
      <c r="Z52" s="2" t="s">
        <v>122</v>
      </c>
    </row>
    <row r="53" spans="1:26" x14ac:dyDescent="0.25">
      <c r="A53" s="2" t="s">
        <v>26</v>
      </c>
      <c r="B53" s="3" t="str">
        <f ca="1">HYPERLINK("#"&amp;CELL("address",'Monthly Series'!AB4),"M:IE:2:8:1:1:0:0")</f>
        <v>M:IE:2:8:1:1:0:0</v>
      </c>
      <c r="C53" s="2" t="s">
        <v>197</v>
      </c>
      <c r="D53" s="2" t="s">
        <v>318</v>
      </c>
      <c r="E53" s="2" t="s">
        <v>144</v>
      </c>
      <c r="F53" s="2" t="s">
        <v>96</v>
      </c>
      <c r="G53" s="2" t="s">
        <v>32</v>
      </c>
      <c r="H53" s="2" t="s">
        <v>33</v>
      </c>
      <c r="I53" s="2" t="s">
        <v>114</v>
      </c>
      <c r="J53" s="2" t="s">
        <v>35</v>
      </c>
      <c r="K53" s="2" t="s">
        <v>36</v>
      </c>
      <c r="L53" s="2" t="s">
        <v>37</v>
      </c>
      <c r="M53" s="2" t="s">
        <v>37</v>
      </c>
      <c r="N53" s="2" t="s">
        <v>38</v>
      </c>
      <c r="O53" s="2" t="s">
        <v>319</v>
      </c>
      <c r="P53" s="2" t="s">
        <v>320</v>
      </c>
      <c r="Q53" s="2" t="s">
        <v>37</v>
      </c>
      <c r="R53" s="2" t="s">
        <v>321</v>
      </c>
      <c r="S53" s="2" t="s">
        <v>329</v>
      </c>
      <c r="T53" s="2" t="s">
        <v>323</v>
      </c>
      <c r="U53" s="2" t="s">
        <v>347</v>
      </c>
      <c r="V53" s="2" t="s">
        <v>348</v>
      </c>
      <c r="W53" s="2" t="s">
        <v>37</v>
      </c>
      <c r="X53" s="2" t="s">
        <v>45</v>
      </c>
      <c r="Y53" s="2" t="s">
        <v>326</v>
      </c>
      <c r="Z53" s="2" t="s">
        <v>122</v>
      </c>
    </row>
    <row r="54" spans="1:26" x14ac:dyDescent="0.25">
      <c r="A54" s="2" t="s">
        <v>26</v>
      </c>
      <c r="B54" s="3" t="str">
        <f ca="1">HYPERLINK("#"&amp;CELL("address",'Monthly Series'!AC4),"M:IL:0:1:0:1:6:0")</f>
        <v>M:IL:0:1:0:1:6:0</v>
      </c>
      <c r="C54" s="2" t="s">
        <v>197</v>
      </c>
      <c r="D54" s="2" t="s">
        <v>350</v>
      </c>
      <c r="E54" s="2" t="s">
        <v>30</v>
      </c>
      <c r="F54" s="2" t="s">
        <v>50</v>
      </c>
      <c r="G54" s="2" t="s">
        <v>51</v>
      </c>
      <c r="H54" s="2" t="s">
        <v>33</v>
      </c>
      <c r="I54" s="2" t="s">
        <v>53</v>
      </c>
      <c r="J54" s="2" t="s">
        <v>35</v>
      </c>
      <c r="K54" s="2" t="s">
        <v>36</v>
      </c>
      <c r="L54" s="2" t="s">
        <v>37</v>
      </c>
      <c r="M54" s="2" t="s">
        <v>37</v>
      </c>
      <c r="N54" s="2" t="s">
        <v>38</v>
      </c>
      <c r="O54" s="2" t="s">
        <v>351</v>
      </c>
      <c r="P54" s="2" t="s">
        <v>352</v>
      </c>
      <c r="Q54" s="2" t="s">
        <v>37</v>
      </c>
      <c r="R54" s="2" t="s">
        <v>353</v>
      </c>
      <c r="S54" s="2" t="s">
        <v>138</v>
      </c>
      <c r="T54" s="2" t="s">
        <v>354</v>
      </c>
      <c r="U54" s="2" t="s">
        <v>355</v>
      </c>
      <c r="V54" s="2" t="s">
        <v>356</v>
      </c>
      <c r="W54" s="2" t="s">
        <v>37</v>
      </c>
      <c r="X54" s="2" t="s">
        <v>45</v>
      </c>
      <c r="Y54" s="2" t="s">
        <v>357</v>
      </c>
      <c r="Z54" s="2" t="s">
        <v>231</v>
      </c>
    </row>
    <row r="55" spans="1:26" x14ac:dyDescent="0.25">
      <c r="A55" s="2" t="s">
        <v>26</v>
      </c>
      <c r="B55" s="3" t="str">
        <f ca="1">HYPERLINK("#"&amp;CELL("address",'Monthly Series'!AD4),"M:IS:0:1:0:1:1:0")</f>
        <v>M:IS:0:1:0:1:1:0</v>
      </c>
      <c r="C55" s="2" t="s">
        <v>197</v>
      </c>
      <c r="D55" s="2" t="s">
        <v>359</v>
      </c>
      <c r="E55" s="2" t="s">
        <v>30</v>
      </c>
      <c r="F55" s="2" t="s">
        <v>50</v>
      </c>
      <c r="G55" s="2" t="s">
        <v>51</v>
      </c>
      <c r="H55" s="2" t="s">
        <v>33</v>
      </c>
      <c r="I55" s="2" t="s">
        <v>34</v>
      </c>
      <c r="J55" s="2" t="s">
        <v>35</v>
      </c>
      <c r="K55" s="2" t="s">
        <v>36</v>
      </c>
      <c r="L55" s="2" t="s">
        <v>37</v>
      </c>
      <c r="M55" s="2" t="s">
        <v>37</v>
      </c>
      <c r="N55" s="2" t="s">
        <v>38</v>
      </c>
      <c r="O55" s="2" t="s">
        <v>360</v>
      </c>
      <c r="P55" s="2" t="s">
        <v>361</v>
      </c>
      <c r="Q55" s="2" t="s">
        <v>37</v>
      </c>
      <c r="R55" s="2" t="s">
        <v>362</v>
      </c>
      <c r="S55" s="2" t="s">
        <v>363</v>
      </c>
      <c r="T55" s="2" t="s">
        <v>37</v>
      </c>
      <c r="U55" s="2" t="s">
        <v>37</v>
      </c>
      <c r="V55" s="2" t="s">
        <v>364</v>
      </c>
      <c r="W55" s="2" t="s">
        <v>37</v>
      </c>
      <c r="X55" s="2" t="s">
        <v>45</v>
      </c>
      <c r="Y55" s="2" t="s">
        <v>365</v>
      </c>
      <c r="Z55" s="2" t="s">
        <v>47</v>
      </c>
    </row>
    <row r="56" spans="1:26" x14ac:dyDescent="0.25">
      <c r="A56" s="2" t="s">
        <v>26</v>
      </c>
      <c r="B56" s="3" t="str">
        <f ca="1">HYPERLINK("#"&amp;CELL("address",'Monthly Series'!AE4),"M:IS:3:1:0:1:1:0")</f>
        <v>M:IS:3:1:0:1:1:0</v>
      </c>
      <c r="C56" s="2" t="s">
        <v>197</v>
      </c>
      <c r="D56" s="2" t="s">
        <v>359</v>
      </c>
      <c r="E56" s="2" t="s">
        <v>278</v>
      </c>
      <c r="F56" s="2" t="s">
        <v>50</v>
      </c>
      <c r="G56" s="2" t="s">
        <v>51</v>
      </c>
      <c r="H56" s="2" t="s">
        <v>33</v>
      </c>
      <c r="I56" s="2" t="s">
        <v>34</v>
      </c>
      <c r="J56" s="2" t="s">
        <v>35</v>
      </c>
      <c r="K56" s="2" t="s">
        <v>36</v>
      </c>
      <c r="L56" s="2" t="s">
        <v>37</v>
      </c>
      <c r="M56" s="2" t="s">
        <v>37</v>
      </c>
      <c r="N56" s="2" t="s">
        <v>38</v>
      </c>
      <c r="O56" s="2" t="s">
        <v>367</v>
      </c>
      <c r="P56" s="2" t="s">
        <v>368</v>
      </c>
      <c r="Q56" s="2" t="s">
        <v>37</v>
      </c>
      <c r="R56" s="2" t="s">
        <v>369</v>
      </c>
      <c r="S56" s="2" t="s">
        <v>370</v>
      </c>
      <c r="T56" s="2" t="s">
        <v>371</v>
      </c>
      <c r="U56" s="2" t="s">
        <v>372</v>
      </c>
      <c r="V56" s="2" t="s">
        <v>373</v>
      </c>
      <c r="W56" s="2" t="s">
        <v>37</v>
      </c>
      <c r="X56" s="2" t="s">
        <v>45</v>
      </c>
      <c r="Y56" s="2" t="s">
        <v>374</v>
      </c>
      <c r="Z56" s="2" t="s">
        <v>47</v>
      </c>
    </row>
    <row r="57" spans="1:26" x14ac:dyDescent="0.25">
      <c r="A57" s="2" t="s">
        <v>26</v>
      </c>
      <c r="B57" s="3" t="str">
        <f ca="1">HYPERLINK("#"&amp;CELL("address",'Monthly Series'!AF4),"M:JP:0:1:0:3:6:0")</f>
        <v>M:JP:0:1:0:3:6:0</v>
      </c>
      <c r="C57" s="2" t="s">
        <v>197</v>
      </c>
      <c r="D57" s="2" t="s">
        <v>376</v>
      </c>
      <c r="E57" s="2" t="s">
        <v>30</v>
      </c>
      <c r="F57" s="2" t="s">
        <v>50</v>
      </c>
      <c r="G57" s="2" t="s">
        <v>51</v>
      </c>
      <c r="H57" s="2" t="s">
        <v>106</v>
      </c>
      <c r="I57" s="2" t="s">
        <v>53</v>
      </c>
      <c r="J57" s="2" t="s">
        <v>35</v>
      </c>
      <c r="K57" s="2" t="s">
        <v>36</v>
      </c>
      <c r="L57" s="2" t="s">
        <v>37</v>
      </c>
      <c r="M57" s="2" t="s">
        <v>37</v>
      </c>
      <c r="N57" s="2" t="s">
        <v>37</v>
      </c>
      <c r="O57" s="2" t="s">
        <v>37</v>
      </c>
      <c r="P57" s="2" t="s">
        <v>377</v>
      </c>
      <c r="Q57" s="2" t="s">
        <v>37</v>
      </c>
      <c r="R57" s="2" t="s">
        <v>378</v>
      </c>
      <c r="S57" s="2" t="s">
        <v>379</v>
      </c>
      <c r="T57" s="2" t="s">
        <v>380</v>
      </c>
      <c r="U57" s="2" t="s">
        <v>37</v>
      </c>
      <c r="V57" s="2" t="s">
        <v>325</v>
      </c>
      <c r="W57" s="2" t="s">
        <v>37</v>
      </c>
      <c r="X57" s="2" t="s">
        <v>45</v>
      </c>
      <c r="Y57" s="2" t="s">
        <v>62</v>
      </c>
      <c r="Z57" s="2" t="s">
        <v>381</v>
      </c>
    </row>
    <row r="58" spans="1:26" x14ac:dyDescent="0.25">
      <c r="A58" s="2" t="s">
        <v>26</v>
      </c>
      <c r="B58" s="3" t="str">
        <f ca="1">HYPERLINK("#"&amp;CELL("address",'Monthly Series'!AG4),"M:JP:0:2:0:3:6:0")</f>
        <v>M:JP:0:2:0:3:6:0</v>
      </c>
      <c r="C58" s="2" t="s">
        <v>197</v>
      </c>
      <c r="D58" s="2" t="s">
        <v>376</v>
      </c>
      <c r="E58" s="2" t="s">
        <v>30</v>
      </c>
      <c r="F58" s="2" t="s">
        <v>151</v>
      </c>
      <c r="G58" s="2" t="s">
        <v>51</v>
      </c>
      <c r="H58" s="2" t="s">
        <v>106</v>
      </c>
      <c r="I58" s="2" t="s">
        <v>53</v>
      </c>
      <c r="J58" s="2" t="s">
        <v>35</v>
      </c>
      <c r="K58" s="2" t="s">
        <v>36</v>
      </c>
      <c r="L58" s="2" t="s">
        <v>37</v>
      </c>
      <c r="M58" s="2" t="s">
        <v>37</v>
      </c>
      <c r="N58" s="2" t="s">
        <v>37</v>
      </c>
      <c r="O58" s="2" t="s">
        <v>37</v>
      </c>
      <c r="P58" s="2" t="s">
        <v>377</v>
      </c>
      <c r="Q58" s="2" t="s">
        <v>37</v>
      </c>
      <c r="R58" s="2" t="s">
        <v>378</v>
      </c>
      <c r="S58" s="2" t="s">
        <v>379</v>
      </c>
      <c r="T58" s="2" t="s">
        <v>380</v>
      </c>
      <c r="U58" s="2" t="s">
        <v>37</v>
      </c>
      <c r="V58" s="2" t="s">
        <v>383</v>
      </c>
      <c r="W58" s="2" t="s">
        <v>37</v>
      </c>
      <c r="X58" s="2" t="s">
        <v>45</v>
      </c>
      <c r="Y58" s="2" t="s">
        <v>62</v>
      </c>
      <c r="Z58" s="2" t="s">
        <v>381</v>
      </c>
    </row>
    <row r="59" spans="1:26" x14ac:dyDescent="0.25">
      <c r="A59" s="2" t="s">
        <v>26</v>
      </c>
      <c r="B59" s="3" t="str">
        <f ca="1">HYPERLINK("#"&amp;CELL("address",'Monthly Series'!AH4),"M:JP:0:8:0:3:6:0")</f>
        <v>M:JP:0:8:0:3:6:0</v>
      </c>
      <c r="C59" s="2" t="s">
        <v>197</v>
      </c>
      <c r="D59" s="2" t="s">
        <v>376</v>
      </c>
      <c r="E59" s="2" t="s">
        <v>30</v>
      </c>
      <c r="F59" s="2" t="s">
        <v>96</v>
      </c>
      <c r="G59" s="2" t="s">
        <v>51</v>
      </c>
      <c r="H59" s="2" t="s">
        <v>106</v>
      </c>
      <c r="I59" s="2" t="s">
        <v>53</v>
      </c>
      <c r="J59" s="2" t="s">
        <v>35</v>
      </c>
      <c r="K59" s="2" t="s">
        <v>36</v>
      </c>
      <c r="L59" s="2" t="s">
        <v>37</v>
      </c>
      <c r="M59" s="2" t="s">
        <v>37</v>
      </c>
      <c r="N59" s="2" t="s">
        <v>37</v>
      </c>
      <c r="O59" s="2" t="s">
        <v>37</v>
      </c>
      <c r="P59" s="2" t="s">
        <v>377</v>
      </c>
      <c r="Q59" s="2" t="s">
        <v>37</v>
      </c>
      <c r="R59" s="2" t="s">
        <v>378</v>
      </c>
      <c r="S59" s="2" t="s">
        <v>379</v>
      </c>
      <c r="T59" s="2" t="s">
        <v>380</v>
      </c>
      <c r="U59" s="2" t="s">
        <v>37</v>
      </c>
      <c r="V59" s="2" t="s">
        <v>385</v>
      </c>
      <c r="W59" s="2" t="s">
        <v>37</v>
      </c>
      <c r="X59" s="2" t="s">
        <v>45</v>
      </c>
      <c r="Y59" s="2" t="s">
        <v>62</v>
      </c>
      <c r="Z59" s="2" t="s">
        <v>381</v>
      </c>
    </row>
    <row r="60" spans="1:26" x14ac:dyDescent="0.25">
      <c r="A60" s="2" t="s">
        <v>26</v>
      </c>
      <c r="B60" s="3" t="str">
        <f ca="1">HYPERLINK("#"&amp;CELL("address",'Monthly Series'!AI4),"M:JP:3:1:0:3:6:0")</f>
        <v>M:JP:3:1:0:3:6:0</v>
      </c>
      <c r="C60" s="2" t="s">
        <v>197</v>
      </c>
      <c r="D60" s="2" t="s">
        <v>376</v>
      </c>
      <c r="E60" s="2" t="s">
        <v>278</v>
      </c>
      <c r="F60" s="2" t="s">
        <v>50</v>
      </c>
      <c r="G60" s="2" t="s">
        <v>51</v>
      </c>
      <c r="H60" s="2" t="s">
        <v>106</v>
      </c>
      <c r="I60" s="2" t="s">
        <v>53</v>
      </c>
      <c r="J60" s="2" t="s">
        <v>35</v>
      </c>
      <c r="K60" s="2" t="s">
        <v>36</v>
      </c>
      <c r="L60" s="2" t="s">
        <v>37</v>
      </c>
      <c r="M60" s="2" t="s">
        <v>37</v>
      </c>
      <c r="N60" s="2" t="s">
        <v>37</v>
      </c>
      <c r="O60" s="2" t="s">
        <v>37</v>
      </c>
      <c r="P60" s="2" t="s">
        <v>377</v>
      </c>
      <c r="Q60" s="2" t="s">
        <v>37</v>
      </c>
      <c r="R60" s="2" t="s">
        <v>378</v>
      </c>
      <c r="S60" s="2" t="s">
        <v>379</v>
      </c>
      <c r="T60" s="2" t="s">
        <v>380</v>
      </c>
      <c r="U60" s="2" t="s">
        <v>37</v>
      </c>
      <c r="V60" s="2" t="s">
        <v>387</v>
      </c>
      <c r="W60" s="2" t="s">
        <v>37</v>
      </c>
      <c r="X60" s="2" t="s">
        <v>45</v>
      </c>
      <c r="Y60" s="2" t="s">
        <v>62</v>
      </c>
      <c r="Z60" s="2" t="s">
        <v>381</v>
      </c>
    </row>
    <row r="61" spans="1:26" x14ac:dyDescent="0.25">
      <c r="A61" s="2" t="s">
        <v>26</v>
      </c>
      <c r="B61" s="3" t="str">
        <f ca="1">HYPERLINK("#"&amp;CELL("address",'Monthly Series'!AJ4),"M:JP:3:2:0:3:6:0")</f>
        <v>M:JP:3:2:0:3:6:0</v>
      </c>
      <c r="C61" s="2" t="s">
        <v>197</v>
      </c>
      <c r="D61" s="2" t="s">
        <v>376</v>
      </c>
      <c r="E61" s="2" t="s">
        <v>278</v>
      </c>
      <c r="F61" s="2" t="s">
        <v>151</v>
      </c>
      <c r="G61" s="2" t="s">
        <v>51</v>
      </c>
      <c r="H61" s="2" t="s">
        <v>106</v>
      </c>
      <c r="I61" s="2" t="s">
        <v>53</v>
      </c>
      <c r="J61" s="2" t="s">
        <v>35</v>
      </c>
      <c r="K61" s="2" t="s">
        <v>36</v>
      </c>
      <c r="L61" s="2" t="s">
        <v>37</v>
      </c>
      <c r="M61" s="2" t="s">
        <v>37</v>
      </c>
      <c r="N61" s="2" t="s">
        <v>37</v>
      </c>
      <c r="O61" s="2" t="s">
        <v>37</v>
      </c>
      <c r="P61" s="2" t="s">
        <v>377</v>
      </c>
      <c r="Q61" s="2" t="s">
        <v>37</v>
      </c>
      <c r="R61" s="2" t="s">
        <v>378</v>
      </c>
      <c r="S61" s="2" t="s">
        <v>379</v>
      </c>
      <c r="T61" s="2" t="s">
        <v>380</v>
      </c>
      <c r="U61" s="2" t="s">
        <v>37</v>
      </c>
      <c r="V61" s="2" t="s">
        <v>389</v>
      </c>
      <c r="W61" s="2" t="s">
        <v>37</v>
      </c>
      <c r="X61" s="2" t="s">
        <v>45</v>
      </c>
      <c r="Y61" s="2" t="s">
        <v>62</v>
      </c>
      <c r="Z61" s="2" t="s">
        <v>381</v>
      </c>
    </row>
    <row r="62" spans="1:26" x14ac:dyDescent="0.25">
      <c r="A62" s="2" t="s">
        <v>26</v>
      </c>
      <c r="B62" s="3" t="str">
        <f ca="1">HYPERLINK("#"&amp;CELL("address",'Monthly Series'!AK4),"M:JP:3:8:0:3:6:0")</f>
        <v>M:JP:3:8:0:3:6:0</v>
      </c>
      <c r="C62" s="2" t="s">
        <v>197</v>
      </c>
      <c r="D62" s="2" t="s">
        <v>376</v>
      </c>
      <c r="E62" s="2" t="s">
        <v>278</v>
      </c>
      <c r="F62" s="2" t="s">
        <v>96</v>
      </c>
      <c r="G62" s="2" t="s">
        <v>51</v>
      </c>
      <c r="H62" s="2" t="s">
        <v>106</v>
      </c>
      <c r="I62" s="2" t="s">
        <v>53</v>
      </c>
      <c r="J62" s="2" t="s">
        <v>35</v>
      </c>
      <c r="K62" s="2" t="s">
        <v>36</v>
      </c>
      <c r="L62" s="2" t="s">
        <v>37</v>
      </c>
      <c r="M62" s="2" t="s">
        <v>37</v>
      </c>
      <c r="N62" s="2" t="s">
        <v>37</v>
      </c>
      <c r="O62" s="2" t="s">
        <v>37</v>
      </c>
      <c r="P62" s="2" t="s">
        <v>377</v>
      </c>
      <c r="Q62" s="2" t="s">
        <v>37</v>
      </c>
      <c r="R62" s="2" t="s">
        <v>378</v>
      </c>
      <c r="S62" s="2" t="s">
        <v>379</v>
      </c>
      <c r="T62" s="2" t="s">
        <v>380</v>
      </c>
      <c r="U62" s="2" t="s">
        <v>37</v>
      </c>
      <c r="V62" s="2" t="s">
        <v>391</v>
      </c>
      <c r="W62" s="2" t="s">
        <v>37</v>
      </c>
      <c r="X62" s="2" t="s">
        <v>45</v>
      </c>
      <c r="Y62" s="2" t="s">
        <v>62</v>
      </c>
      <c r="Z62" s="2" t="s">
        <v>381</v>
      </c>
    </row>
    <row r="63" spans="1:26" x14ac:dyDescent="0.25">
      <c r="A63" s="2" t="s">
        <v>26</v>
      </c>
      <c r="B63" s="3" t="str">
        <f ca="1">HYPERLINK("#"&amp;CELL("address",'Monthly Series'!AL4),"M:KR:0:1:1:2:6:0")</f>
        <v>M:KR:0:1:1:2:6:0</v>
      </c>
      <c r="C63" s="2" t="s">
        <v>197</v>
      </c>
      <c r="D63" s="2" t="s">
        <v>104</v>
      </c>
      <c r="E63" s="2" t="s">
        <v>30</v>
      </c>
      <c r="F63" s="2" t="s">
        <v>50</v>
      </c>
      <c r="G63" s="2" t="s">
        <v>32</v>
      </c>
      <c r="H63" s="2" t="s">
        <v>199</v>
      </c>
      <c r="I63" s="2" t="s">
        <v>53</v>
      </c>
      <c r="J63" s="2" t="s">
        <v>35</v>
      </c>
      <c r="K63" s="2" t="s">
        <v>36</v>
      </c>
      <c r="L63" s="2" t="s">
        <v>37</v>
      </c>
      <c r="M63" s="2" t="s">
        <v>37</v>
      </c>
      <c r="N63" s="2" t="s">
        <v>38</v>
      </c>
      <c r="O63" s="2" t="s">
        <v>393</v>
      </c>
      <c r="P63" s="2" t="s">
        <v>394</v>
      </c>
      <c r="Q63" s="2" t="s">
        <v>37</v>
      </c>
      <c r="R63" s="2" t="s">
        <v>395</v>
      </c>
      <c r="S63" s="2" t="s">
        <v>396</v>
      </c>
      <c r="T63" s="2" t="s">
        <v>37</v>
      </c>
      <c r="U63" s="2" t="s">
        <v>397</v>
      </c>
      <c r="V63" s="2" t="s">
        <v>398</v>
      </c>
      <c r="W63" s="2" t="s">
        <v>37</v>
      </c>
      <c r="X63" s="2" t="s">
        <v>45</v>
      </c>
      <c r="Y63" s="2" t="s">
        <v>399</v>
      </c>
      <c r="Z63" s="2" t="s">
        <v>231</v>
      </c>
    </row>
    <row r="64" spans="1:26" x14ac:dyDescent="0.25">
      <c r="A64" s="2" t="s">
        <v>26</v>
      </c>
      <c r="B64" s="3" t="str">
        <f ca="1">HYPERLINK("#"&amp;CELL("address",'Monthly Series'!AM4),"M:KR:0:L:0:3:1:0")</f>
        <v>M:KR:0:L:0:3:1:0</v>
      </c>
      <c r="C64" s="2" t="s">
        <v>197</v>
      </c>
      <c r="D64" s="2" t="s">
        <v>104</v>
      </c>
      <c r="E64" s="2" t="s">
        <v>30</v>
      </c>
      <c r="F64" s="2" t="s">
        <v>31</v>
      </c>
      <c r="G64" s="2" t="s">
        <v>51</v>
      </c>
      <c r="H64" s="2" t="s">
        <v>106</v>
      </c>
      <c r="I64" s="2" t="s">
        <v>34</v>
      </c>
      <c r="J64" s="2" t="s">
        <v>35</v>
      </c>
      <c r="K64" s="2" t="s">
        <v>36</v>
      </c>
      <c r="L64" s="2" t="s">
        <v>37</v>
      </c>
      <c r="M64" s="2" t="s">
        <v>37</v>
      </c>
      <c r="N64" s="2" t="s">
        <v>37</v>
      </c>
      <c r="O64" s="2" t="s">
        <v>401</v>
      </c>
      <c r="P64" s="2" t="s">
        <v>402</v>
      </c>
      <c r="Q64" s="2" t="s">
        <v>37</v>
      </c>
      <c r="R64" s="2" t="s">
        <v>403</v>
      </c>
      <c r="S64" s="2" t="s">
        <v>404</v>
      </c>
      <c r="T64" s="2" t="s">
        <v>37</v>
      </c>
      <c r="U64" s="2" t="s">
        <v>37</v>
      </c>
      <c r="V64" s="2" t="s">
        <v>405</v>
      </c>
      <c r="W64" s="2" t="s">
        <v>37</v>
      </c>
      <c r="X64" s="2" t="s">
        <v>45</v>
      </c>
      <c r="Y64" s="2" t="s">
        <v>406</v>
      </c>
      <c r="Z64" s="2" t="s">
        <v>37</v>
      </c>
    </row>
    <row r="65" spans="1:26" x14ac:dyDescent="0.25">
      <c r="A65" s="2" t="s">
        <v>26</v>
      </c>
      <c r="B65" s="3" t="str">
        <f ca="1">HYPERLINK("#"&amp;CELL("address",'Monthly Series'!AN4),"M:NL:0:1:1:1:0:0")</f>
        <v>M:NL:0:1:1:1:0:0</v>
      </c>
      <c r="C65" s="2" t="s">
        <v>197</v>
      </c>
      <c r="D65" s="2" t="s">
        <v>408</v>
      </c>
      <c r="E65" s="2" t="s">
        <v>30</v>
      </c>
      <c r="F65" s="2" t="s">
        <v>50</v>
      </c>
      <c r="G65" s="2" t="s">
        <v>32</v>
      </c>
      <c r="H65" s="2" t="s">
        <v>33</v>
      </c>
      <c r="I65" s="2" t="s">
        <v>114</v>
      </c>
      <c r="J65" s="2" t="s">
        <v>35</v>
      </c>
      <c r="K65" s="2" t="s">
        <v>36</v>
      </c>
      <c r="L65" s="2" t="s">
        <v>37</v>
      </c>
      <c r="M65" s="2" t="s">
        <v>37</v>
      </c>
      <c r="N65" s="2" t="s">
        <v>38</v>
      </c>
      <c r="O65" s="2" t="s">
        <v>409</v>
      </c>
      <c r="P65" s="2" t="s">
        <v>410</v>
      </c>
      <c r="Q65" s="2" t="s">
        <v>37</v>
      </c>
      <c r="R65" s="2" t="s">
        <v>411</v>
      </c>
      <c r="S65" s="2" t="s">
        <v>412</v>
      </c>
      <c r="T65" s="2" t="s">
        <v>37</v>
      </c>
      <c r="U65" s="2" t="s">
        <v>413</v>
      </c>
      <c r="V65" s="2" t="s">
        <v>414</v>
      </c>
      <c r="W65" s="2" t="s">
        <v>37</v>
      </c>
      <c r="X65" s="2" t="s">
        <v>141</v>
      </c>
      <c r="Y65" s="2" t="s">
        <v>415</v>
      </c>
      <c r="Z65" s="2" t="s">
        <v>37</v>
      </c>
    </row>
    <row r="66" spans="1:26" x14ac:dyDescent="0.25">
      <c r="A66" s="2" t="s">
        <v>26</v>
      </c>
      <c r="B66" s="3" t="str">
        <f ca="1">HYPERLINK("#"&amp;CELL("address",'Monthly Series'!AO4),"M:NL:0:1:1:1:6:0")</f>
        <v>M:NL:0:1:1:1:6:0</v>
      </c>
      <c r="C66" s="2" t="s">
        <v>197</v>
      </c>
      <c r="D66" s="2" t="s">
        <v>408</v>
      </c>
      <c r="E66" s="2" t="s">
        <v>30</v>
      </c>
      <c r="F66" s="2" t="s">
        <v>50</v>
      </c>
      <c r="G66" s="2" t="s">
        <v>32</v>
      </c>
      <c r="H66" s="2" t="s">
        <v>33</v>
      </c>
      <c r="I66" s="2" t="s">
        <v>53</v>
      </c>
      <c r="J66" s="2" t="s">
        <v>35</v>
      </c>
      <c r="K66" s="2" t="s">
        <v>36</v>
      </c>
      <c r="L66" s="2" t="s">
        <v>37</v>
      </c>
      <c r="M66" s="2" t="s">
        <v>37</v>
      </c>
      <c r="N66" s="2" t="s">
        <v>38</v>
      </c>
      <c r="O66" s="2" t="s">
        <v>409</v>
      </c>
      <c r="P66" s="2" t="s">
        <v>410</v>
      </c>
      <c r="Q66" s="2" t="s">
        <v>37</v>
      </c>
      <c r="R66" s="2" t="s">
        <v>411</v>
      </c>
      <c r="S66" s="2" t="s">
        <v>417</v>
      </c>
      <c r="T66" s="2" t="s">
        <v>37</v>
      </c>
      <c r="U66" s="2" t="s">
        <v>418</v>
      </c>
      <c r="V66" s="2" t="s">
        <v>419</v>
      </c>
      <c r="W66" s="2" t="s">
        <v>37</v>
      </c>
      <c r="X66" s="2" t="s">
        <v>45</v>
      </c>
      <c r="Y66" s="2" t="s">
        <v>248</v>
      </c>
      <c r="Z66" s="2" t="s">
        <v>420</v>
      </c>
    </row>
    <row r="67" spans="1:26" x14ac:dyDescent="0.25">
      <c r="A67" s="2" t="s">
        <v>26</v>
      </c>
      <c r="B67" s="3" t="str">
        <f ca="1">HYPERLINK("#"&amp;CELL("address",'Monthly Series'!AP4),"M:PT:0:1:0:2:1:0")</f>
        <v>M:PT:0:1:0:2:1:0</v>
      </c>
      <c r="C67" s="2" t="s">
        <v>197</v>
      </c>
      <c r="D67" s="2" t="s">
        <v>422</v>
      </c>
      <c r="E67" s="2" t="s">
        <v>30</v>
      </c>
      <c r="F67" s="2" t="s">
        <v>50</v>
      </c>
      <c r="G67" s="2" t="s">
        <v>51</v>
      </c>
      <c r="H67" s="2" t="s">
        <v>199</v>
      </c>
      <c r="I67" s="2" t="s">
        <v>34</v>
      </c>
      <c r="J67" s="2" t="s">
        <v>35</v>
      </c>
      <c r="K67" s="2" t="s">
        <v>36</v>
      </c>
      <c r="L67" s="2" t="s">
        <v>37</v>
      </c>
      <c r="M67" s="2" t="s">
        <v>37</v>
      </c>
      <c r="N67" s="2" t="s">
        <v>38</v>
      </c>
      <c r="O67" s="2" t="s">
        <v>423</v>
      </c>
      <c r="P67" s="2" t="s">
        <v>424</v>
      </c>
      <c r="Q67" s="2" t="s">
        <v>37</v>
      </c>
      <c r="R67" s="2" t="s">
        <v>425</v>
      </c>
      <c r="S67" s="2" t="s">
        <v>426</v>
      </c>
      <c r="T67" s="2" t="s">
        <v>427</v>
      </c>
      <c r="U67" s="2" t="s">
        <v>428</v>
      </c>
      <c r="V67" s="2" t="s">
        <v>429</v>
      </c>
      <c r="W67" s="2" t="s">
        <v>37</v>
      </c>
      <c r="X67" s="2" t="s">
        <v>45</v>
      </c>
      <c r="Y67" s="2" t="s">
        <v>71</v>
      </c>
      <c r="Z67" s="2" t="s">
        <v>47</v>
      </c>
    </row>
    <row r="68" spans="1:26" x14ac:dyDescent="0.25">
      <c r="A68" s="2" t="s">
        <v>26</v>
      </c>
      <c r="B68" s="3" t="str">
        <f ca="1">HYPERLINK("#"&amp;CELL("address",'Monthly Series'!AQ4),"M:TH:3:3:0:0:6:0")</f>
        <v>M:TH:3:3:0:0:6:0</v>
      </c>
      <c r="C68" s="2" t="s">
        <v>197</v>
      </c>
      <c r="D68" s="2" t="s">
        <v>431</v>
      </c>
      <c r="E68" s="2" t="s">
        <v>278</v>
      </c>
      <c r="F68" s="2" t="s">
        <v>432</v>
      </c>
      <c r="G68" s="2" t="s">
        <v>51</v>
      </c>
      <c r="H68" s="2" t="s">
        <v>52</v>
      </c>
      <c r="I68" s="2" t="s">
        <v>53</v>
      </c>
      <c r="J68" s="2" t="s">
        <v>35</v>
      </c>
      <c r="K68" s="2" t="s">
        <v>36</v>
      </c>
      <c r="L68" s="2" t="s">
        <v>433</v>
      </c>
      <c r="M68" s="2" t="s">
        <v>37</v>
      </c>
      <c r="N68" s="2" t="s">
        <v>37</v>
      </c>
      <c r="O68" s="2" t="s">
        <v>434</v>
      </c>
      <c r="P68" s="2" t="s">
        <v>435</v>
      </c>
      <c r="Q68" s="2" t="s">
        <v>37</v>
      </c>
      <c r="R68" s="2" t="s">
        <v>436</v>
      </c>
      <c r="S68" s="2" t="s">
        <v>437</v>
      </c>
      <c r="T68" s="2" t="s">
        <v>438</v>
      </c>
      <c r="U68" s="2" t="s">
        <v>37</v>
      </c>
      <c r="V68" s="2" t="s">
        <v>439</v>
      </c>
      <c r="W68" s="2" t="s">
        <v>37</v>
      </c>
      <c r="X68" s="2" t="s">
        <v>45</v>
      </c>
      <c r="Y68" s="2" t="s">
        <v>440</v>
      </c>
      <c r="Z68" s="2" t="s">
        <v>231</v>
      </c>
    </row>
    <row r="69" spans="1:26" x14ac:dyDescent="0.25">
      <c r="A69" s="2" t="s">
        <v>26</v>
      </c>
      <c r="B69" s="3" t="str">
        <f ca="1">HYPERLINK("#"&amp;CELL("address",'Monthly Series'!AR4),"M:TH:3:4:0:0:6:0")</f>
        <v>M:TH:3:4:0:0:6:0</v>
      </c>
      <c r="C69" s="2" t="s">
        <v>197</v>
      </c>
      <c r="D69" s="2" t="s">
        <v>431</v>
      </c>
      <c r="E69" s="2" t="s">
        <v>278</v>
      </c>
      <c r="F69" s="2" t="s">
        <v>88</v>
      </c>
      <c r="G69" s="2" t="s">
        <v>51</v>
      </c>
      <c r="H69" s="2" t="s">
        <v>52</v>
      </c>
      <c r="I69" s="2" t="s">
        <v>53</v>
      </c>
      <c r="J69" s="2" t="s">
        <v>35</v>
      </c>
      <c r="K69" s="2" t="s">
        <v>36</v>
      </c>
      <c r="L69" s="2" t="s">
        <v>37</v>
      </c>
      <c r="M69" s="2" t="s">
        <v>37</v>
      </c>
      <c r="N69" s="2" t="s">
        <v>37</v>
      </c>
      <c r="O69" s="2" t="s">
        <v>442</v>
      </c>
      <c r="P69" s="2" t="s">
        <v>443</v>
      </c>
      <c r="Q69" s="2" t="s">
        <v>37</v>
      </c>
      <c r="R69" s="2" t="s">
        <v>444</v>
      </c>
      <c r="S69" s="2" t="s">
        <v>437</v>
      </c>
      <c r="T69" s="2" t="s">
        <v>445</v>
      </c>
      <c r="U69" s="2" t="s">
        <v>37</v>
      </c>
      <c r="V69" s="2" t="s">
        <v>446</v>
      </c>
      <c r="W69" s="2" t="s">
        <v>37</v>
      </c>
      <c r="X69" s="2" t="s">
        <v>45</v>
      </c>
      <c r="Y69" s="2" t="s">
        <v>440</v>
      </c>
      <c r="Z69" s="2" t="s">
        <v>231</v>
      </c>
    </row>
    <row r="70" spans="1:26" x14ac:dyDescent="0.25">
      <c r="A70" s="2" t="s">
        <v>26</v>
      </c>
      <c r="B70" s="3" t="str">
        <f ca="1">HYPERLINK("#"&amp;CELL("address",'Monthly Series'!AS4),"M:TH:3:8:0:0:6:0")</f>
        <v>M:TH:3:8:0:0:6:0</v>
      </c>
      <c r="C70" s="2" t="s">
        <v>197</v>
      </c>
      <c r="D70" s="2" t="s">
        <v>431</v>
      </c>
      <c r="E70" s="2" t="s">
        <v>278</v>
      </c>
      <c r="F70" s="2" t="s">
        <v>96</v>
      </c>
      <c r="G70" s="2" t="s">
        <v>51</v>
      </c>
      <c r="H70" s="2" t="s">
        <v>52</v>
      </c>
      <c r="I70" s="2" t="s">
        <v>53</v>
      </c>
      <c r="J70" s="2" t="s">
        <v>35</v>
      </c>
      <c r="K70" s="2" t="s">
        <v>36</v>
      </c>
      <c r="L70" s="2" t="s">
        <v>37</v>
      </c>
      <c r="M70" s="2" t="s">
        <v>37</v>
      </c>
      <c r="N70" s="2" t="s">
        <v>37</v>
      </c>
      <c r="O70" s="2" t="s">
        <v>448</v>
      </c>
      <c r="P70" s="2" t="s">
        <v>443</v>
      </c>
      <c r="Q70" s="2" t="s">
        <v>37</v>
      </c>
      <c r="R70" s="2" t="s">
        <v>444</v>
      </c>
      <c r="S70" s="2" t="s">
        <v>437</v>
      </c>
      <c r="T70" s="2" t="s">
        <v>445</v>
      </c>
      <c r="U70" s="2" t="s">
        <v>37</v>
      </c>
      <c r="V70" s="2" t="s">
        <v>449</v>
      </c>
      <c r="W70" s="2" t="s">
        <v>37</v>
      </c>
      <c r="X70" s="2" t="s">
        <v>45</v>
      </c>
      <c r="Y70" s="2" t="s">
        <v>440</v>
      </c>
      <c r="Z70" s="2" t="s">
        <v>231</v>
      </c>
    </row>
    <row r="71" spans="1:26" x14ac:dyDescent="0.25">
      <c r="A71" s="2" t="s">
        <v>26</v>
      </c>
      <c r="B71" s="3" t="str">
        <f ca="1">HYPERLINK("#"&amp;CELL("address",'Monthly Series'!AT4),"M:TH:3:L:1:0:6:0")</f>
        <v>M:TH:3:L:1:0:6:0</v>
      </c>
      <c r="C71" s="2" t="s">
        <v>197</v>
      </c>
      <c r="D71" s="2" t="s">
        <v>431</v>
      </c>
      <c r="E71" s="2" t="s">
        <v>278</v>
      </c>
      <c r="F71" s="2" t="s">
        <v>31</v>
      </c>
      <c r="G71" s="2" t="s">
        <v>32</v>
      </c>
      <c r="H71" s="2" t="s">
        <v>52</v>
      </c>
      <c r="I71" s="2" t="s">
        <v>53</v>
      </c>
      <c r="J71" s="2" t="s">
        <v>35</v>
      </c>
      <c r="K71" s="2" t="s">
        <v>36</v>
      </c>
      <c r="L71" s="2" t="s">
        <v>37</v>
      </c>
      <c r="M71" s="2" t="s">
        <v>37</v>
      </c>
      <c r="N71" s="2" t="s">
        <v>37</v>
      </c>
      <c r="O71" s="2" t="s">
        <v>451</v>
      </c>
      <c r="P71" s="2" t="s">
        <v>452</v>
      </c>
      <c r="Q71" s="2" t="s">
        <v>37</v>
      </c>
      <c r="R71" s="2" t="s">
        <v>444</v>
      </c>
      <c r="S71" s="2" t="s">
        <v>437</v>
      </c>
      <c r="T71" s="2" t="s">
        <v>445</v>
      </c>
      <c r="U71" s="2" t="s">
        <v>37</v>
      </c>
      <c r="V71" s="2" t="s">
        <v>453</v>
      </c>
      <c r="W71" s="2" t="s">
        <v>37</v>
      </c>
      <c r="X71" s="2" t="s">
        <v>45</v>
      </c>
      <c r="Y71" s="2" t="s">
        <v>440</v>
      </c>
      <c r="Z71" s="2" t="s">
        <v>231</v>
      </c>
    </row>
    <row r="72" spans="1:26" x14ac:dyDescent="0.25">
      <c r="A72" s="2" t="s">
        <v>26</v>
      </c>
      <c r="B72" s="3" t="str">
        <f ca="1">HYPERLINK("#"&amp;CELL("address",'Monthly Series'!AU4),"M:TR:0:1:0:0:6:0")</f>
        <v>M:TR:0:1:0:0:6:0</v>
      </c>
      <c r="C72" s="2" t="s">
        <v>197</v>
      </c>
      <c r="D72" s="2" t="s">
        <v>455</v>
      </c>
      <c r="E72" s="2" t="s">
        <v>30</v>
      </c>
      <c r="F72" s="2" t="s">
        <v>50</v>
      </c>
      <c r="G72" s="2" t="s">
        <v>51</v>
      </c>
      <c r="H72" s="2" t="s">
        <v>52</v>
      </c>
      <c r="I72" s="2" t="s">
        <v>53</v>
      </c>
      <c r="J72" s="2" t="s">
        <v>35</v>
      </c>
      <c r="K72" s="2" t="s">
        <v>36</v>
      </c>
      <c r="L72" s="2" t="s">
        <v>37</v>
      </c>
      <c r="M72" s="2" t="s">
        <v>37</v>
      </c>
      <c r="N72" s="2" t="s">
        <v>38</v>
      </c>
      <c r="O72" s="2" t="s">
        <v>456</v>
      </c>
      <c r="P72" s="2" t="s">
        <v>457</v>
      </c>
      <c r="Q72" s="2" t="s">
        <v>37</v>
      </c>
      <c r="R72" s="2" t="s">
        <v>458</v>
      </c>
      <c r="S72" s="2" t="s">
        <v>459</v>
      </c>
      <c r="T72" s="2" t="s">
        <v>460</v>
      </c>
      <c r="U72" s="2" t="s">
        <v>461</v>
      </c>
      <c r="V72" s="2" t="s">
        <v>462</v>
      </c>
      <c r="W72" s="2" t="s">
        <v>37</v>
      </c>
      <c r="X72" s="2" t="s">
        <v>45</v>
      </c>
      <c r="Y72" s="2" t="s">
        <v>463</v>
      </c>
      <c r="Z72" s="2" t="s">
        <v>231</v>
      </c>
    </row>
    <row r="73" spans="1:26" x14ac:dyDescent="0.25">
      <c r="A73" s="2" t="s">
        <v>26</v>
      </c>
      <c r="B73" s="3" t="str">
        <f ca="1">HYPERLINK("#"&amp;CELL("address",'Monthly Series'!AV4),"M:TR:0:1:2:0:1:0")</f>
        <v>M:TR:0:1:2:0:1:0</v>
      </c>
      <c r="C73" s="2" t="s">
        <v>197</v>
      </c>
      <c r="D73" s="2" t="s">
        <v>455</v>
      </c>
      <c r="E73" s="2" t="s">
        <v>30</v>
      </c>
      <c r="F73" s="2" t="s">
        <v>50</v>
      </c>
      <c r="G73" s="2" t="s">
        <v>82</v>
      </c>
      <c r="H73" s="2" t="s">
        <v>52</v>
      </c>
      <c r="I73" s="2" t="s">
        <v>34</v>
      </c>
      <c r="J73" s="2" t="s">
        <v>35</v>
      </c>
      <c r="K73" s="2" t="s">
        <v>36</v>
      </c>
      <c r="L73" s="2" t="s">
        <v>37</v>
      </c>
      <c r="M73" s="2" t="s">
        <v>37</v>
      </c>
      <c r="N73" s="2" t="s">
        <v>38</v>
      </c>
      <c r="O73" s="2" t="s">
        <v>465</v>
      </c>
      <c r="P73" s="2" t="s">
        <v>466</v>
      </c>
      <c r="Q73" s="2" t="s">
        <v>37</v>
      </c>
      <c r="R73" s="2" t="s">
        <v>458</v>
      </c>
      <c r="S73" s="2" t="s">
        <v>467</v>
      </c>
      <c r="T73" s="2" t="s">
        <v>37</v>
      </c>
      <c r="U73" s="2" t="s">
        <v>468</v>
      </c>
      <c r="V73" s="2" t="s">
        <v>469</v>
      </c>
      <c r="W73" s="2" t="s">
        <v>37</v>
      </c>
      <c r="X73" s="2" t="s">
        <v>45</v>
      </c>
      <c r="Y73" s="2" t="s">
        <v>463</v>
      </c>
      <c r="Z73" s="2" t="s">
        <v>231</v>
      </c>
    </row>
    <row r="74" spans="1:26" x14ac:dyDescent="0.25">
      <c r="A74" s="2" t="s">
        <v>26</v>
      </c>
      <c r="B74" s="3" t="str">
        <f ca="1">HYPERLINK("#"&amp;CELL("address",'Monthly Series'!AW4),"M:TR:2:1:0:0:6:0")</f>
        <v>M:TR:2:1:0:0:6:0</v>
      </c>
      <c r="C74" s="2" t="s">
        <v>197</v>
      </c>
      <c r="D74" s="2" t="s">
        <v>455</v>
      </c>
      <c r="E74" s="2" t="s">
        <v>144</v>
      </c>
      <c r="F74" s="2" t="s">
        <v>50</v>
      </c>
      <c r="G74" s="2" t="s">
        <v>51</v>
      </c>
      <c r="H74" s="2" t="s">
        <v>52</v>
      </c>
      <c r="I74" s="2" t="s">
        <v>53</v>
      </c>
      <c r="J74" s="2" t="s">
        <v>35</v>
      </c>
      <c r="K74" s="2" t="s">
        <v>36</v>
      </c>
      <c r="L74" s="2" t="s">
        <v>37</v>
      </c>
      <c r="M74" s="2" t="s">
        <v>37</v>
      </c>
      <c r="N74" s="2" t="s">
        <v>38</v>
      </c>
      <c r="O74" s="2" t="s">
        <v>471</v>
      </c>
      <c r="P74" s="2" t="s">
        <v>472</v>
      </c>
      <c r="Q74" s="2" t="s">
        <v>37</v>
      </c>
      <c r="R74" s="2" t="s">
        <v>458</v>
      </c>
      <c r="S74" s="2" t="s">
        <v>473</v>
      </c>
      <c r="T74" s="2" t="s">
        <v>460</v>
      </c>
      <c r="U74" s="2" t="s">
        <v>474</v>
      </c>
      <c r="V74" s="2" t="s">
        <v>475</v>
      </c>
      <c r="W74" s="2" t="s">
        <v>37</v>
      </c>
      <c r="X74" s="2" t="s">
        <v>45</v>
      </c>
      <c r="Y74" s="2" t="s">
        <v>463</v>
      </c>
      <c r="Z74" s="2" t="s">
        <v>231</v>
      </c>
    </row>
    <row r="75" spans="1:26" x14ac:dyDescent="0.25">
      <c r="A75" s="2" t="s">
        <v>26</v>
      </c>
      <c r="B75" s="3" t="str">
        <f ca="1">HYPERLINK("#"&amp;CELL("address",'Monthly Series'!AX4),"M:TR:2:1:1:0:6:0")</f>
        <v>M:TR:2:1:1:0:6:0</v>
      </c>
      <c r="C75" s="2" t="s">
        <v>197</v>
      </c>
      <c r="D75" s="2" t="s">
        <v>455</v>
      </c>
      <c r="E75" s="2" t="s">
        <v>144</v>
      </c>
      <c r="F75" s="2" t="s">
        <v>50</v>
      </c>
      <c r="G75" s="2" t="s">
        <v>32</v>
      </c>
      <c r="H75" s="2" t="s">
        <v>52</v>
      </c>
      <c r="I75" s="2" t="s">
        <v>53</v>
      </c>
      <c r="J75" s="2" t="s">
        <v>35</v>
      </c>
      <c r="K75" s="2" t="s">
        <v>36</v>
      </c>
      <c r="L75" s="2" t="s">
        <v>37</v>
      </c>
      <c r="M75" s="2" t="s">
        <v>37</v>
      </c>
      <c r="N75" s="2" t="s">
        <v>38</v>
      </c>
      <c r="O75" s="2" t="s">
        <v>477</v>
      </c>
      <c r="P75" s="2" t="s">
        <v>466</v>
      </c>
      <c r="Q75" s="2" t="s">
        <v>37</v>
      </c>
      <c r="R75" s="2" t="s">
        <v>458</v>
      </c>
      <c r="S75" s="2" t="s">
        <v>467</v>
      </c>
      <c r="T75" s="2" t="s">
        <v>37</v>
      </c>
      <c r="U75" s="2" t="s">
        <v>478</v>
      </c>
      <c r="V75" s="2" t="s">
        <v>479</v>
      </c>
      <c r="W75" s="2" t="s">
        <v>37</v>
      </c>
      <c r="X75" s="2" t="s">
        <v>45</v>
      </c>
      <c r="Y75" s="2" t="s">
        <v>463</v>
      </c>
      <c r="Z75" s="2" t="s">
        <v>231</v>
      </c>
    </row>
    <row r="76" spans="1:26" x14ac:dyDescent="0.25">
      <c r="A76" s="2" t="s">
        <v>26</v>
      </c>
      <c r="B76" s="3" t="str">
        <f ca="1">HYPERLINK("#"&amp;CELL("address",'Monthly Series'!AY4),"M:ZA:0:1:0:2:0:1")</f>
        <v>M:ZA:0:1:0:2:0:1</v>
      </c>
      <c r="C76" s="2" t="s">
        <v>197</v>
      </c>
      <c r="D76" s="2" t="s">
        <v>481</v>
      </c>
      <c r="E76" s="2" t="s">
        <v>30</v>
      </c>
      <c r="F76" s="2" t="s">
        <v>50</v>
      </c>
      <c r="G76" s="2" t="s">
        <v>51</v>
      </c>
      <c r="H76" s="2" t="s">
        <v>199</v>
      </c>
      <c r="I76" s="2" t="s">
        <v>114</v>
      </c>
      <c r="J76" s="2" t="s">
        <v>482</v>
      </c>
      <c r="K76" s="2" t="s">
        <v>36</v>
      </c>
      <c r="L76" s="2" t="s">
        <v>37</v>
      </c>
      <c r="M76" s="2" t="s">
        <v>37</v>
      </c>
      <c r="N76" s="2" t="s">
        <v>38</v>
      </c>
      <c r="O76" s="2" t="s">
        <v>37</v>
      </c>
      <c r="P76" s="2" t="s">
        <v>483</v>
      </c>
      <c r="Q76" s="2" t="s">
        <v>37</v>
      </c>
      <c r="R76" s="2" t="s">
        <v>484</v>
      </c>
      <c r="S76" s="2" t="s">
        <v>485</v>
      </c>
      <c r="T76" s="2" t="s">
        <v>37</v>
      </c>
      <c r="U76" s="2" t="s">
        <v>486</v>
      </c>
      <c r="V76" s="2" t="s">
        <v>487</v>
      </c>
      <c r="W76" s="2" t="s">
        <v>37</v>
      </c>
      <c r="X76" s="2" t="s">
        <v>45</v>
      </c>
      <c r="Y76" s="2" t="s">
        <v>488</v>
      </c>
      <c r="Z76" s="2" t="s">
        <v>122</v>
      </c>
    </row>
    <row r="77" spans="1:26" x14ac:dyDescent="0.25">
      <c r="A77" s="2" t="s">
        <v>26</v>
      </c>
      <c r="B77" s="3" t="str">
        <f ca="1">HYPERLINK("#"&amp;CELL("address",'Monthly Series'!AZ4),"M:ZA:0:1:0:2:6:1")</f>
        <v>M:ZA:0:1:0:2:6:1</v>
      </c>
      <c r="C77" s="2" t="s">
        <v>197</v>
      </c>
      <c r="D77" s="2" t="s">
        <v>481</v>
      </c>
      <c r="E77" s="2" t="s">
        <v>30</v>
      </c>
      <c r="F77" s="2" t="s">
        <v>50</v>
      </c>
      <c r="G77" s="2" t="s">
        <v>51</v>
      </c>
      <c r="H77" s="2" t="s">
        <v>199</v>
      </c>
      <c r="I77" s="2" t="s">
        <v>53</v>
      </c>
      <c r="J77" s="2" t="s">
        <v>482</v>
      </c>
      <c r="K77" s="2" t="s">
        <v>36</v>
      </c>
      <c r="L77" s="2" t="s">
        <v>37</v>
      </c>
      <c r="M77" s="2" t="s">
        <v>37</v>
      </c>
      <c r="N77" s="2" t="s">
        <v>38</v>
      </c>
      <c r="O77" s="2" t="s">
        <v>490</v>
      </c>
      <c r="P77" s="2" t="s">
        <v>491</v>
      </c>
      <c r="Q77" s="2" t="s">
        <v>37</v>
      </c>
      <c r="R77" s="2" t="s">
        <v>492</v>
      </c>
      <c r="S77" s="2" t="s">
        <v>493</v>
      </c>
      <c r="T77" s="2" t="s">
        <v>492</v>
      </c>
      <c r="U77" s="2" t="s">
        <v>494</v>
      </c>
      <c r="V77" s="2" t="s">
        <v>495</v>
      </c>
      <c r="W77" s="2" t="s">
        <v>37</v>
      </c>
      <c r="X77" s="2" t="s">
        <v>45</v>
      </c>
      <c r="Y77" s="2" t="s">
        <v>496</v>
      </c>
      <c r="Z77" s="2" t="s">
        <v>122</v>
      </c>
    </row>
    <row r="78" spans="1:26" x14ac:dyDescent="0.25">
      <c r="A78" s="2" t="s">
        <v>26</v>
      </c>
      <c r="B78" s="3" t="str">
        <f ca="1">HYPERLINK("#"&amp;CELL("address",'Monthly Series'!BA4),"M:ZA:0:5:0:2:0:1")</f>
        <v>M:ZA:0:5:0:2:0:1</v>
      </c>
      <c r="C78" s="2" t="s">
        <v>197</v>
      </c>
      <c r="D78" s="2" t="s">
        <v>481</v>
      </c>
      <c r="E78" s="2" t="s">
        <v>30</v>
      </c>
      <c r="F78" s="2" t="s">
        <v>498</v>
      </c>
      <c r="G78" s="2" t="s">
        <v>51</v>
      </c>
      <c r="H78" s="2" t="s">
        <v>199</v>
      </c>
      <c r="I78" s="2" t="s">
        <v>114</v>
      </c>
      <c r="J78" s="2" t="s">
        <v>482</v>
      </c>
      <c r="K78" s="2" t="s">
        <v>36</v>
      </c>
      <c r="L78" s="2" t="s">
        <v>37</v>
      </c>
      <c r="M78" s="2" t="s">
        <v>37</v>
      </c>
      <c r="N78" s="2" t="s">
        <v>38</v>
      </c>
      <c r="O78" s="2" t="s">
        <v>37</v>
      </c>
      <c r="P78" s="2" t="s">
        <v>499</v>
      </c>
      <c r="Q78" s="2" t="s">
        <v>37</v>
      </c>
      <c r="R78" s="2" t="s">
        <v>500</v>
      </c>
      <c r="S78" s="2" t="s">
        <v>501</v>
      </c>
      <c r="T78" s="2" t="s">
        <v>37</v>
      </c>
      <c r="U78" s="2" t="s">
        <v>486</v>
      </c>
      <c r="V78" s="2" t="s">
        <v>502</v>
      </c>
      <c r="W78" s="2" t="s">
        <v>37</v>
      </c>
      <c r="X78" s="2" t="s">
        <v>45</v>
      </c>
      <c r="Y78" s="2" t="s">
        <v>488</v>
      </c>
      <c r="Z78" s="2" t="s">
        <v>122</v>
      </c>
    </row>
    <row r="79" spans="1:26" x14ac:dyDescent="0.25">
      <c r="A79" s="2" t="s">
        <v>26</v>
      </c>
      <c r="B79" s="3" t="str">
        <f ca="1">HYPERLINK("#"&amp;CELL("address",'Monthly Series'!BB4),"M:ZA:0:6:0:2:0:1")</f>
        <v>M:ZA:0:6:0:2:0:1</v>
      </c>
      <c r="C79" s="2" t="s">
        <v>197</v>
      </c>
      <c r="D79" s="2" t="s">
        <v>481</v>
      </c>
      <c r="E79" s="2" t="s">
        <v>30</v>
      </c>
      <c r="F79" s="2" t="s">
        <v>504</v>
      </c>
      <c r="G79" s="2" t="s">
        <v>51</v>
      </c>
      <c r="H79" s="2" t="s">
        <v>199</v>
      </c>
      <c r="I79" s="2" t="s">
        <v>114</v>
      </c>
      <c r="J79" s="2" t="s">
        <v>482</v>
      </c>
      <c r="K79" s="2" t="s">
        <v>36</v>
      </c>
      <c r="L79" s="2" t="s">
        <v>37</v>
      </c>
      <c r="M79" s="2" t="s">
        <v>37</v>
      </c>
      <c r="N79" s="2" t="s">
        <v>38</v>
      </c>
      <c r="O79" s="2" t="s">
        <v>37</v>
      </c>
      <c r="P79" s="2" t="s">
        <v>505</v>
      </c>
      <c r="Q79" s="2" t="s">
        <v>37</v>
      </c>
      <c r="R79" s="2" t="s">
        <v>500</v>
      </c>
      <c r="S79" s="2" t="s">
        <v>501</v>
      </c>
      <c r="T79" s="2" t="s">
        <v>37</v>
      </c>
      <c r="U79" s="2" t="s">
        <v>486</v>
      </c>
      <c r="V79" s="2" t="s">
        <v>506</v>
      </c>
      <c r="W79" s="2" t="s">
        <v>37</v>
      </c>
      <c r="X79" s="2" t="s">
        <v>45</v>
      </c>
      <c r="Y79" s="2" t="s">
        <v>488</v>
      </c>
      <c r="Z79" s="2" t="s">
        <v>122</v>
      </c>
    </row>
    <row r="80" spans="1:26" x14ac:dyDescent="0.25">
      <c r="A80" s="2" t="s">
        <v>26</v>
      </c>
      <c r="B80" s="3" t="str">
        <f ca="1">HYPERLINK("#"&amp;CELL("address",'Monthly Series'!BC4),"M:ZA:0:7:0:2:0:1")</f>
        <v>M:ZA:0:7:0:2:0:1</v>
      </c>
      <c r="C80" s="2" t="s">
        <v>197</v>
      </c>
      <c r="D80" s="2" t="s">
        <v>481</v>
      </c>
      <c r="E80" s="2" t="s">
        <v>30</v>
      </c>
      <c r="F80" s="2" t="s">
        <v>508</v>
      </c>
      <c r="G80" s="2" t="s">
        <v>51</v>
      </c>
      <c r="H80" s="2" t="s">
        <v>199</v>
      </c>
      <c r="I80" s="2" t="s">
        <v>114</v>
      </c>
      <c r="J80" s="2" t="s">
        <v>482</v>
      </c>
      <c r="K80" s="2" t="s">
        <v>36</v>
      </c>
      <c r="L80" s="2" t="s">
        <v>37</v>
      </c>
      <c r="M80" s="2" t="s">
        <v>37</v>
      </c>
      <c r="N80" s="2" t="s">
        <v>38</v>
      </c>
      <c r="O80" s="2" t="s">
        <v>37</v>
      </c>
      <c r="P80" s="2" t="s">
        <v>509</v>
      </c>
      <c r="Q80" s="2" t="s">
        <v>37</v>
      </c>
      <c r="R80" s="2" t="s">
        <v>500</v>
      </c>
      <c r="S80" s="2" t="s">
        <v>501</v>
      </c>
      <c r="T80" s="2" t="s">
        <v>37</v>
      </c>
      <c r="U80" s="2" t="s">
        <v>486</v>
      </c>
      <c r="V80" s="2" t="s">
        <v>510</v>
      </c>
      <c r="W80" s="2" t="s">
        <v>37</v>
      </c>
      <c r="X80" s="2" t="s">
        <v>45</v>
      </c>
      <c r="Y80" s="2" t="s">
        <v>488</v>
      </c>
      <c r="Z80" s="2" t="s">
        <v>122</v>
      </c>
    </row>
    <row r="81" spans="1:26" x14ac:dyDescent="0.25">
      <c r="A81" s="2" t="s">
        <v>26</v>
      </c>
      <c r="B81" s="3" t="str">
        <f ca="1">HYPERLINK("#"&amp;CELL("address",'Quarterly Series'!B4),"Q:AT:0:1:0:0:6:0")</f>
        <v>Q:AT:0:1:0:0:6:0</v>
      </c>
      <c r="C81" s="2" t="s">
        <v>512</v>
      </c>
      <c r="D81" s="2" t="s">
        <v>513</v>
      </c>
      <c r="E81" s="2" t="s">
        <v>30</v>
      </c>
      <c r="F81" s="2" t="s">
        <v>50</v>
      </c>
      <c r="G81" s="2" t="s">
        <v>51</v>
      </c>
      <c r="H81" s="2" t="s">
        <v>52</v>
      </c>
      <c r="I81" s="2" t="s">
        <v>53</v>
      </c>
      <c r="J81" s="2" t="s">
        <v>35</v>
      </c>
      <c r="K81" s="2" t="s">
        <v>36</v>
      </c>
      <c r="L81" s="2" t="s">
        <v>37</v>
      </c>
      <c r="M81" s="2" t="s">
        <v>37</v>
      </c>
      <c r="N81" s="2" t="s">
        <v>38</v>
      </c>
      <c r="O81" s="2" t="s">
        <v>514</v>
      </c>
      <c r="P81" s="2" t="s">
        <v>515</v>
      </c>
      <c r="Q81" s="2" t="s">
        <v>37</v>
      </c>
      <c r="R81" s="2" t="s">
        <v>516</v>
      </c>
      <c r="S81" s="2" t="s">
        <v>412</v>
      </c>
      <c r="T81" s="2" t="s">
        <v>37</v>
      </c>
      <c r="U81" s="2" t="s">
        <v>517</v>
      </c>
      <c r="V81" s="2" t="s">
        <v>518</v>
      </c>
      <c r="W81" s="2" t="s">
        <v>519</v>
      </c>
      <c r="X81" s="2" t="s">
        <v>45</v>
      </c>
      <c r="Y81" s="2" t="s">
        <v>488</v>
      </c>
      <c r="Z81" s="2" t="s">
        <v>520</v>
      </c>
    </row>
    <row r="82" spans="1:26" x14ac:dyDescent="0.25">
      <c r="A82" s="2" t="s">
        <v>26</v>
      </c>
      <c r="B82" s="3" t="str">
        <f ca="1">HYPERLINK("#"&amp;CELL("address",'Quarterly Series'!C4),"Q:AT:1:1:0:0:1:0")</f>
        <v>Q:AT:1:1:0:0:1:0</v>
      </c>
      <c r="C82" s="2" t="s">
        <v>512</v>
      </c>
      <c r="D82" s="2" t="s">
        <v>513</v>
      </c>
      <c r="E82" s="2" t="s">
        <v>266</v>
      </c>
      <c r="F82" s="2" t="s">
        <v>50</v>
      </c>
      <c r="G82" s="2" t="s">
        <v>51</v>
      </c>
      <c r="H82" s="2" t="s">
        <v>52</v>
      </c>
      <c r="I82" s="2" t="s">
        <v>34</v>
      </c>
      <c r="J82" s="2" t="s">
        <v>35</v>
      </c>
      <c r="K82" s="2" t="s">
        <v>36</v>
      </c>
      <c r="L82" s="2" t="s">
        <v>161</v>
      </c>
      <c r="M82" s="2" t="s">
        <v>37</v>
      </c>
      <c r="N82" s="2" t="s">
        <v>38</v>
      </c>
      <c r="O82" s="2" t="s">
        <v>522</v>
      </c>
      <c r="P82" s="2" t="s">
        <v>523</v>
      </c>
      <c r="Q82" s="2" t="s">
        <v>37</v>
      </c>
      <c r="R82" s="2" t="s">
        <v>524</v>
      </c>
      <c r="S82" s="2" t="s">
        <v>164</v>
      </c>
      <c r="T82" s="2" t="s">
        <v>525</v>
      </c>
      <c r="U82" s="2" t="s">
        <v>526</v>
      </c>
      <c r="V82" s="2" t="s">
        <v>527</v>
      </c>
      <c r="W82" s="2" t="s">
        <v>528</v>
      </c>
      <c r="X82" s="2" t="s">
        <v>45</v>
      </c>
      <c r="Y82" s="2" t="s">
        <v>488</v>
      </c>
      <c r="Z82" s="2" t="s">
        <v>47</v>
      </c>
    </row>
    <row r="83" spans="1:26" x14ac:dyDescent="0.25">
      <c r="A83" s="2" t="s">
        <v>26</v>
      </c>
      <c r="B83" s="3" t="str">
        <f ca="1">HYPERLINK("#"&amp;CELL("address",'Quarterly Series'!D4),"Q:AT:1:2:1:0:1:0")</f>
        <v>Q:AT:1:2:1:0:1:0</v>
      </c>
      <c r="C83" s="2" t="s">
        <v>512</v>
      </c>
      <c r="D83" s="2" t="s">
        <v>513</v>
      </c>
      <c r="E83" s="2" t="s">
        <v>266</v>
      </c>
      <c r="F83" s="2" t="s">
        <v>151</v>
      </c>
      <c r="G83" s="2" t="s">
        <v>32</v>
      </c>
      <c r="H83" s="2" t="s">
        <v>52</v>
      </c>
      <c r="I83" s="2" t="s">
        <v>34</v>
      </c>
      <c r="J83" s="2" t="s">
        <v>35</v>
      </c>
      <c r="K83" s="2" t="s">
        <v>36</v>
      </c>
      <c r="L83" s="2" t="s">
        <v>161</v>
      </c>
      <c r="M83" s="2" t="s">
        <v>37</v>
      </c>
      <c r="N83" s="2" t="s">
        <v>38</v>
      </c>
      <c r="O83" s="2" t="s">
        <v>530</v>
      </c>
      <c r="P83" s="2" t="s">
        <v>161</v>
      </c>
      <c r="Q83" s="2" t="s">
        <v>37</v>
      </c>
      <c r="R83" s="2" t="s">
        <v>524</v>
      </c>
      <c r="S83" s="2" t="s">
        <v>164</v>
      </c>
      <c r="T83" s="2" t="s">
        <v>525</v>
      </c>
      <c r="U83" s="2" t="s">
        <v>531</v>
      </c>
      <c r="V83" s="2" t="s">
        <v>532</v>
      </c>
      <c r="W83" s="2" t="s">
        <v>533</v>
      </c>
      <c r="X83" s="2" t="s">
        <v>45</v>
      </c>
      <c r="Y83" s="2" t="s">
        <v>488</v>
      </c>
      <c r="Z83" s="2" t="s">
        <v>47</v>
      </c>
    </row>
    <row r="84" spans="1:26" x14ac:dyDescent="0.25">
      <c r="A84" s="2" t="s">
        <v>26</v>
      </c>
      <c r="B84" s="3" t="str">
        <f ca="1">HYPERLINK("#"&amp;CELL("address",'Quarterly Series'!E4),"Q:AT:1:8:0:0:1:0")</f>
        <v>Q:AT:1:8:0:0:1:0</v>
      </c>
      <c r="C84" s="2" t="s">
        <v>512</v>
      </c>
      <c r="D84" s="2" t="s">
        <v>513</v>
      </c>
      <c r="E84" s="2" t="s">
        <v>266</v>
      </c>
      <c r="F84" s="2" t="s">
        <v>96</v>
      </c>
      <c r="G84" s="2" t="s">
        <v>51</v>
      </c>
      <c r="H84" s="2" t="s">
        <v>52</v>
      </c>
      <c r="I84" s="2" t="s">
        <v>34</v>
      </c>
      <c r="J84" s="2" t="s">
        <v>35</v>
      </c>
      <c r="K84" s="2" t="s">
        <v>36</v>
      </c>
      <c r="L84" s="2" t="s">
        <v>161</v>
      </c>
      <c r="M84" s="2" t="s">
        <v>37</v>
      </c>
      <c r="N84" s="2" t="s">
        <v>38</v>
      </c>
      <c r="O84" s="2" t="s">
        <v>535</v>
      </c>
      <c r="P84" s="2" t="s">
        <v>161</v>
      </c>
      <c r="Q84" s="2" t="s">
        <v>37</v>
      </c>
      <c r="R84" s="2" t="s">
        <v>524</v>
      </c>
      <c r="S84" s="2" t="s">
        <v>164</v>
      </c>
      <c r="T84" s="2" t="s">
        <v>525</v>
      </c>
      <c r="U84" s="2" t="s">
        <v>536</v>
      </c>
      <c r="V84" s="2" t="s">
        <v>537</v>
      </c>
      <c r="W84" s="2" t="s">
        <v>538</v>
      </c>
      <c r="X84" s="2" t="s">
        <v>45</v>
      </c>
      <c r="Y84" s="2" t="s">
        <v>488</v>
      </c>
      <c r="Z84" s="2" t="s">
        <v>47</v>
      </c>
    </row>
    <row r="85" spans="1:26" x14ac:dyDescent="0.25">
      <c r="A85" s="2" t="s">
        <v>26</v>
      </c>
      <c r="B85" s="3" t="str">
        <f ca="1">HYPERLINK("#"&amp;CELL("address",'Quarterly Series'!F4),"Q:AT:1:8:1:0:1:0")</f>
        <v>Q:AT:1:8:1:0:1:0</v>
      </c>
      <c r="C85" s="2" t="s">
        <v>512</v>
      </c>
      <c r="D85" s="2" t="s">
        <v>513</v>
      </c>
      <c r="E85" s="2" t="s">
        <v>266</v>
      </c>
      <c r="F85" s="2" t="s">
        <v>96</v>
      </c>
      <c r="G85" s="2" t="s">
        <v>32</v>
      </c>
      <c r="H85" s="2" t="s">
        <v>52</v>
      </c>
      <c r="I85" s="2" t="s">
        <v>34</v>
      </c>
      <c r="J85" s="2" t="s">
        <v>35</v>
      </c>
      <c r="K85" s="2" t="s">
        <v>36</v>
      </c>
      <c r="L85" s="2" t="s">
        <v>161</v>
      </c>
      <c r="M85" s="2" t="s">
        <v>37</v>
      </c>
      <c r="N85" s="2" t="s">
        <v>38</v>
      </c>
      <c r="O85" s="2" t="s">
        <v>540</v>
      </c>
      <c r="P85" s="2" t="s">
        <v>541</v>
      </c>
      <c r="Q85" s="2" t="s">
        <v>37</v>
      </c>
      <c r="R85" s="2" t="s">
        <v>524</v>
      </c>
      <c r="S85" s="2" t="s">
        <v>164</v>
      </c>
      <c r="T85" s="2" t="s">
        <v>525</v>
      </c>
      <c r="U85" s="2" t="s">
        <v>542</v>
      </c>
      <c r="V85" s="2" t="s">
        <v>543</v>
      </c>
      <c r="W85" s="2" t="s">
        <v>544</v>
      </c>
      <c r="X85" s="2" t="s">
        <v>45</v>
      </c>
      <c r="Y85" s="2" t="s">
        <v>488</v>
      </c>
      <c r="Z85" s="2" t="s">
        <v>47</v>
      </c>
    </row>
    <row r="86" spans="1:26" x14ac:dyDescent="0.25">
      <c r="A86" s="2" t="s">
        <v>26</v>
      </c>
      <c r="B86" s="3" t="str">
        <f ca="1">HYPERLINK("#"&amp;CELL("address",'Quarterly Series'!G4),"Q:AT:1:8:2:0:1:0")</f>
        <v>Q:AT:1:8:2:0:1:0</v>
      </c>
      <c r="C86" s="2" t="s">
        <v>512</v>
      </c>
      <c r="D86" s="2" t="s">
        <v>513</v>
      </c>
      <c r="E86" s="2" t="s">
        <v>266</v>
      </c>
      <c r="F86" s="2" t="s">
        <v>96</v>
      </c>
      <c r="G86" s="2" t="s">
        <v>82</v>
      </c>
      <c r="H86" s="2" t="s">
        <v>52</v>
      </c>
      <c r="I86" s="2" t="s">
        <v>34</v>
      </c>
      <c r="J86" s="2" t="s">
        <v>35</v>
      </c>
      <c r="K86" s="2" t="s">
        <v>36</v>
      </c>
      <c r="L86" s="2" t="s">
        <v>161</v>
      </c>
      <c r="M86" s="2" t="s">
        <v>37</v>
      </c>
      <c r="N86" s="2" t="s">
        <v>38</v>
      </c>
      <c r="O86" s="2" t="s">
        <v>546</v>
      </c>
      <c r="P86" s="2" t="s">
        <v>541</v>
      </c>
      <c r="Q86" s="2" t="s">
        <v>37</v>
      </c>
      <c r="R86" s="2" t="s">
        <v>524</v>
      </c>
      <c r="S86" s="2" t="s">
        <v>164</v>
      </c>
      <c r="T86" s="2" t="s">
        <v>525</v>
      </c>
      <c r="U86" s="2" t="s">
        <v>547</v>
      </c>
      <c r="V86" s="2" t="s">
        <v>548</v>
      </c>
      <c r="W86" s="2" t="s">
        <v>549</v>
      </c>
      <c r="X86" s="2" t="s">
        <v>45</v>
      </c>
      <c r="Y86" s="2" t="s">
        <v>488</v>
      </c>
      <c r="Z86" s="2" t="s">
        <v>47</v>
      </c>
    </row>
    <row r="87" spans="1:26" x14ac:dyDescent="0.25">
      <c r="A87" s="2" t="s">
        <v>26</v>
      </c>
      <c r="B87" s="3" t="str">
        <f ca="1">HYPERLINK("#"&amp;CELL("address",'Quarterly Series'!H4),"Q:AT:1:L:1:0:1:0")</f>
        <v>Q:AT:1:L:1:0:1:0</v>
      </c>
      <c r="C87" s="2" t="s">
        <v>512</v>
      </c>
      <c r="D87" s="2" t="s">
        <v>513</v>
      </c>
      <c r="E87" s="2" t="s">
        <v>266</v>
      </c>
      <c r="F87" s="2" t="s">
        <v>31</v>
      </c>
      <c r="G87" s="2" t="s">
        <v>32</v>
      </c>
      <c r="H87" s="2" t="s">
        <v>52</v>
      </c>
      <c r="I87" s="2" t="s">
        <v>34</v>
      </c>
      <c r="J87" s="2" t="s">
        <v>35</v>
      </c>
      <c r="K87" s="2" t="s">
        <v>36</v>
      </c>
      <c r="L87" s="2" t="s">
        <v>37</v>
      </c>
      <c r="M87" s="2" t="s">
        <v>37</v>
      </c>
      <c r="N87" s="2" t="s">
        <v>38</v>
      </c>
      <c r="O87" s="2" t="s">
        <v>551</v>
      </c>
      <c r="P87" s="2" t="s">
        <v>552</v>
      </c>
      <c r="Q87" s="2" t="s">
        <v>37</v>
      </c>
      <c r="R87" s="2" t="s">
        <v>553</v>
      </c>
      <c r="S87" s="2" t="s">
        <v>554</v>
      </c>
      <c r="T87" s="2" t="s">
        <v>525</v>
      </c>
      <c r="U87" s="2" t="s">
        <v>555</v>
      </c>
      <c r="V87" s="2" t="s">
        <v>556</v>
      </c>
      <c r="W87" s="2" t="s">
        <v>557</v>
      </c>
      <c r="X87" s="2" t="s">
        <v>45</v>
      </c>
      <c r="Y87" s="2" t="s">
        <v>488</v>
      </c>
      <c r="Z87" s="2" t="s">
        <v>47</v>
      </c>
    </row>
    <row r="88" spans="1:26" x14ac:dyDescent="0.25">
      <c r="A88" s="2" t="s">
        <v>26</v>
      </c>
      <c r="B88" s="3" t="str">
        <f ca="1">HYPERLINK("#"&amp;CELL("address",'Quarterly Series'!I4),"Q:AT:2:1:0:0:1:0")</f>
        <v>Q:AT:2:1:0:0:1:0</v>
      </c>
      <c r="C88" s="2" t="s">
        <v>512</v>
      </c>
      <c r="D88" s="2" t="s">
        <v>513</v>
      </c>
      <c r="E88" s="2" t="s">
        <v>144</v>
      </c>
      <c r="F88" s="2" t="s">
        <v>50</v>
      </c>
      <c r="G88" s="2" t="s">
        <v>51</v>
      </c>
      <c r="H88" s="2" t="s">
        <v>52</v>
      </c>
      <c r="I88" s="2" t="s">
        <v>34</v>
      </c>
      <c r="J88" s="2" t="s">
        <v>35</v>
      </c>
      <c r="K88" s="2" t="s">
        <v>36</v>
      </c>
      <c r="L88" s="2" t="s">
        <v>37</v>
      </c>
      <c r="M88" s="2" t="s">
        <v>37</v>
      </c>
      <c r="N88" s="2" t="s">
        <v>38</v>
      </c>
      <c r="O88" s="2" t="s">
        <v>559</v>
      </c>
      <c r="P88" s="2" t="s">
        <v>523</v>
      </c>
      <c r="Q88" s="2" t="s">
        <v>37</v>
      </c>
      <c r="R88" s="2" t="s">
        <v>524</v>
      </c>
      <c r="S88" s="2" t="s">
        <v>560</v>
      </c>
      <c r="T88" s="2" t="s">
        <v>525</v>
      </c>
      <c r="U88" s="2" t="s">
        <v>561</v>
      </c>
      <c r="V88" s="2" t="s">
        <v>562</v>
      </c>
      <c r="W88" s="2" t="s">
        <v>563</v>
      </c>
      <c r="X88" s="2" t="s">
        <v>45</v>
      </c>
      <c r="Y88" s="2" t="s">
        <v>488</v>
      </c>
      <c r="Z88" s="2" t="s">
        <v>47</v>
      </c>
    </row>
    <row r="89" spans="1:26" x14ac:dyDescent="0.25">
      <c r="A89" s="2" t="s">
        <v>26</v>
      </c>
      <c r="B89" s="3" t="str">
        <f ca="1">HYPERLINK("#"&amp;CELL("address",'Quarterly Series'!J4),"Q:AT:2:2:1:0:1:0")</f>
        <v>Q:AT:2:2:1:0:1:0</v>
      </c>
      <c r="C89" s="2" t="s">
        <v>512</v>
      </c>
      <c r="D89" s="2" t="s">
        <v>513</v>
      </c>
      <c r="E89" s="2" t="s">
        <v>144</v>
      </c>
      <c r="F89" s="2" t="s">
        <v>151</v>
      </c>
      <c r="G89" s="2" t="s">
        <v>32</v>
      </c>
      <c r="H89" s="2" t="s">
        <v>52</v>
      </c>
      <c r="I89" s="2" t="s">
        <v>34</v>
      </c>
      <c r="J89" s="2" t="s">
        <v>35</v>
      </c>
      <c r="K89" s="2" t="s">
        <v>36</v>
      </c>
      <c r="L89" s="2" t="s">
        <v>37</v>
      </c>
      <c r="M89" s="2" t="s">
        <v>37</v>
      </c>
      <c r="N89" s="2" t="s">
        <v>38</v>
      </c>
      <c r="O89" s="2" t="s">
        <v>565</v>
      </c>
      <c r="P89" s="2" t="s">
        <v>541</v>
      </c>
      <c r="Q89" s="2" t="s">
        <v>37</v>
      </c>
      <c r="R89" s="2" t="s">
        <v>524</v>
      </c>
      <c r="S89" s="2" t="s">
        <v>554</v>
      </c>
      <c r="T89" s="2" t="s">
        <v>525</v>
      </c>
      <c r="U89" s="2" t="s">
        <v>566</v>
      </c>
      <c r="V89" s="2" t="s">
        <v>567</v>
      </c>
      <c r="W89" s="2" t="s">
        <v>568</v>
      </c>
      <c r="X89" s="2" t="s">
        <v>45</v>
      </c>
      <c r="Y89" s="2" t="s">
        <v>488</v>
      </c>
      <c r="Z89" s="2" t="s">
        <v>47</v>
      </c>
    </row>
    <row r="90" spans="1:26" x14ac:dyDescent="0.25">
      <c r="A90" s="2" t="s">
        <v>26</v>
      </c>
      <c r="B90" s="3" t="str">
        <f ca="1">HYPERLINK("#"&amp;CELL("address",'Quarterly Series'!K4),"Q:AT:2:8:0:0:1:0")</f>
        <v>Q:AT:2:8:0:0:1:0</v>
      </c>
      <c r="C90" s="2" t="s">
        <v>512</v>
      </c>
      <c r="D90" s="2" t="s">
        <v>513</v>
      </c>
      <c r="E90" s="2" t="s">
        <v>144</v>
      </c>
      <c r="F90" s="2" t="s">
        <v>96</v>
      </c>
      <c r="G90" s="2" t="s">
        <v>51</v>
      </c>
      <c r="H90" s="2" t="s">
        <v>52</v>
      </c>
      <c r="I90" s="2" t="s">
        <v>34</v>
      </c>
      <c r="J90" s="2" t="s">
        <v>35</v>
      </c>
      <c r="K90" s="2" t="s">
        <v>36</v>
      </c>
      <c r="L90" s="2" t="s">
        <v>161</v>
      </c>
      <c r="M90" s="2" t="s">
        <v>37</v>
      </c>
      <c r="N90" s="2" t="s">
        <v>38</v>
      </c>
      <c r="O90" s="2" t="s">
        <v>570</v>
      </c>
      <c r="P90" s="2" t="s">
        <v>523</v>
      </c>
      <c r="Q90" s="2" t="s">
        <v>37</v>
      </c>
      <c r="R90" s="2" t="s">
        <v>524</v>
      </c>
      <c r="S90" s="2" t="s">
        <v>164</v>
      </c>
      <c r="T90" s="2" t="s">
        <v>525</v>
      </c>
      <c r="U90" s="2" t="s">
        <v>571</v>
      </c>
      <c r="V90" s="2" t="s">
        <v>572</v>
      </c>
      <c r="W90" s="2" t="s">
        <v>573</v>
      </c>
      <c r="X90" s="2" t="s">
        <v>45</v>
      </c>
      <c r="Y90" s="2" t="s">
        <v>488</v>
      </c>
      <c r="Z90" s="2" t="s">
        <v>47</v>
      </c>
    </row>
    <row r="91" spans="1:26" x14ac:dyDescent="0.25">
      <c r="A91" s="2" t="s">
        <v>26</v>
      </c>
      <c r="B91" s="3" t="str">
        <f ca="1">HYPERLINK("#"&amp;CELL("address",'Quarterly Series'!L4),"Q:AT:2:8:1:0:1:0")</f>
        <v>Q:AT:2:8:1:0:1:0</v>
      </c>
      <c r="C91" s="2" t="s">
        <v>512</v>
      </c>
      <c r="D91" s="2" t="s">
        <v>513</v>
      </c>
      <c r="E91" s="2" t="s">
        <v>144</v>
      </c>
      <c r="F91" s="2" t="s">
        <v>96</v>
      </c>
      <c r="G91" s="2" t="s">
        <v>32</v>
      </c>
      <c r="H91" s="2" t="s">
        <v>52</v>
      </c>
      <c r="I91" s="2" t="s">
        <v>34</v>
      </c>
      <c r="J91" s="2" t="s">
        <v>35</v>
      </c>
      <c r="K91" s="2" t="s">
        <v>36</v>
      </c>
      <c r="L91" s="2" t="s">
        <v>161</v>
      </c>
      <c r="M91" s="2" t="s">
        <v>37</v>
      </c>
      <c r="N91" s="2" t="s">
        <v>38</v>
      </c>
      <c r="O91" s="2" t="s">
        <v>575</v>
      </c>
      <c r="P91" s="2" t="s">
        <v>523</v>
      </c>
      <c r="Q91" s="2" t="s">
        <v>37</v>
      </c>
      <c r="R91" s="2" t="s">
        <v>524</v>
      </c>
      <c r="S91" s="2" t="s">
        <v>164</v>
      </c>
      <c r="T91" s="2" t="s">
        <v>525</v>
      </c>
      <c r="U91" s="2" t="s">
        <v>576</v>
      </c>
      <c r="V91" s="2" t="s">
        <v>577</v>
      </c>
      <c r="W91" s="2" t="s">
        <v>578</v>
      </c>
      <c r="X91" s="2" t="s">
        <v>45</v>
      </c>
      <c r="Y91" s="2" t="s">
        <v>488</v>
      </c>
      <c r="Z91" s="2" t="s">
        <v>47</v>
      </c>
    </row>
    <row r="92" spans="1:26" x14ac:dyDescent="0.25">
      <c r="A92" s="2" t="s">
        <v>26</v>
      </c>
      <c r="B92" s="3" t="str">
        <f ca="1">HYPERLINK("#"&amp;CELL("address",'Quarterly Series'!M4),"Q:AT:2:8:2:0:1:0")</f>
        <v>Q:AT:2:8:2:0:1:0</v>
      </c>
      <c r="C92" s="2" t="s">
        <v>512</v>
      </c>
      <c r="D92" s="2" t="s">
        <v>513</v>
      </c>
      <c r="E92" s="2" t="s">
        <v>144</v>
      </c>
      <c r="F92" s="2" t="s">
        <v>96</v>
      </c>
      <c r="G92" s="2" t="s">
        <v>82</v>
      </c>
      <c r="H92" s="2" t="s">
        <v>52</v>
      </c>
      <c r="I92" s="2" t="s">
        <v>34</v>
      </c>
      <c r="J92" s="2" t="s">
        <v>35</v>
      </c>
      <c r="K92" s="2" t="s">
        <v>36</v>
      </c>
      <c r="L92" s="2" t="s">
        <v>161</v>
      </c>
      <c r="M92" s="2" t="s">
        <v>37</v>
      </c>
      <c r="N92" s="2" t="s">
        <v>38</v>
      </c>
      <c r="O92" s="2" t="s">
        <v>580</v>
      </c>
      <c r="P92" s="2" t="s">
        <v>523</v>
      </c>
      <c r="Q92" s="2" t="s">
        <v>37</v>
      </c>
      <c r="R92" s="2" t="s">
        <v>524</v>
      </c>
      <c r="S92" s="2" t="s">
        <v>164</v>
      </c>
      <c r="T92" s="2" t="s">
        <v>525</v>
      </c>
      <c r="U92" s="2" t="s">
        <v>581</v>
      </c>
      <c r="V92" s="2" t="s">
        <v>582</v>
      </c>
      <c r="W92" s="2" t="s">
        <v>583</v>
      </c>
      <c r="X92" s="2" t="s">
        <v>45</v>
      </c>
      <c r="Y92" s="2" t="s">
        <v>488</v>
      </c>
      <c r="Z92" s="2" t="s">
        <v>47</v>
      </c>
    </row>
    <row r="93" spans="1:26" x14ac:dyDescent="0.25">
      <c r="A93" s="2" t="s">
        <v>26</v>
      </c>
      <c r="B93" s="3" t="str">
        <f ca="1">HYPERLINK("#"&amp;CELL("address",'Quarterly Series'!N4),"Q:AT:2:L:1:0:1:0")</f>
        <v>Q:AT:2:L:1:0:1:0</v>
      </c>
      <c r="C93" s="2" t="s">
        <v>512</v>
      </c>
      <c r="D93" s="2" t="s">
        <v>513</v>
      </c>
      <c r="E93" s="2" t="s">
        <v>144</v>
      </c>
      <c r="F93" s="2" t="s">
        <v>31</v>
      </c>
      <c r="G93" s="2" t="s">
        <v>32</v>
      </c>
      <c r="H93" s="2" t="s">
        <v>52</v>
      </c>
      <c r="I93" s="2" t="s">
        <v>34</v>
      </c>
      <c r="J93" s="2" t="s">
        <v>35</v>
      </c>
      <c r="K93" s="2" t="s">
        <v>36</v>
      </c>
      <c r="L93" s="2" t="s">
        <v>161</v>
      </c>
      <c r="M93" s="2" t="s">
        <v>37</v>
      </c>
      <c r="N93" s="2" t="s">
        <v>38</v>
      </c>
      <c r="O93" s="2" t="s">
        <v>585</v>
      </c>
      <c r="P93" s="2" t="s">
        <v>552</v>
      </c>
      <c r="Q93" s="2" t="s">
        <v>37</v>
      </c>
      <c r="R93" s="2" t="s">
        <v>553</v>
      </c>
      <c r="S93" s="2" t="s">
        <v>164</v>
      </c>
      <c r="T93" s="2" t="s">
        <v>525</v>
      </c>
      <c r="U93" s="2" t="s">
        <v>586</v>
      </c>
      <c r="V93" s="2" t="s">
        <v>587</v>
      </c>
      <c r="W93" s="2" t="s">
        <v>588</v>
      </c>
      <c r="X93" s="2" t="s">
        <v>45</v>
      </c>
      <c r="Y93" s="2" t="s">
        <v>488</v>
      </c>
      <c r="Z93" s="2" t="s">
        <v>47</v>
      </c>
    </row>
    <row r="94" spans="1:26" x14ac:dyDescent="0.25">
      <c r="A94" s="2" t="s">
        <v>26</v>
      </c>
      <c r="B94" s="3" t="str">
        <f ca="1">HYPERLINK("#"&amp;CELL("address",'Quarterly Series'!O4),"Q:AU:2:1:0:1:6:0")</f>
        <v>Q:AU:2:1:0:1:6:0</v>
      </c>
      <c r="C94" s="2" t="s">
        <v>512</v>
      </c>
      <c r="D94" s="2" t="s">
        <v>590</v>
      </c>
      <c r="E94" s="2" t="s">
        <v>144</v>
      </c>
      <c r="F94" s="2" t="s">
        <v>50</v>
      </c>
      <c r="G94" s="2" t="s">
        <v>51</v>
      </c>
      <c r="H94" s="2" t="s">
        <v>33</v>
      </c>
      <c r="I94" s="2" t="s">
        <v>53</v>
      </c>
      <c r="J94" s="2" t="s">
        <v>35</v>
      </c>
      <c r="K94" s="2" t="s">
        <v>36</v>
      </c>
      <c r="L94" s="2" t="s">
        <v>37</v>
      </c>
      <c r="M94" s="2" t="s">
        <v>37</v>
      </c>
      <c r="N94" s="2" t="s">
        <v>38</v>
      </c>
      <c r="O94" s="2" t="s">
        <v>591</v>
      </c>
      <c r="P94" s="2" t="s">
        <v>592</v>
      </c>
      <c r="Q94" s="2" t="s">
        <v>37</v>
      </c>
      <c r="R94" s="2" t="s">
        <v>593</v>
      </c>
      <c r="S94" s="2" t="s">
        <v>594</v>
      </c>
      <c r="T94" s="2" t="s">
        <v>595</v>
      </c>
      <c r="U94" s="2" t="s">
        <v>596</v>
      </c>
      <c r="V94" s="2" t="s">
        <v>597</v>
      </c>
      <c r="W94" s="2" t="s">
        <v>37</v>
      </c>
      <c r="X94" s="2" t="s">
        <v>45</v>
      </c>
      <c r="Y94" s="2" t="s">
        <v>598</v>
      </c>
      <c r="Z94" s="2" t="s">
        <v>231</v>
      </c>
    </row>
    <row r="95" spans="1:26" x14ac:dyDescent="0.25">
      <c r="A95" s="2" t="s">
        <v>26</v>
      </c>
      <c r="B95" s="3" t="str">
        <f ca="1">HYPERLINK("#"&amp;CELL("address",'Quarterly Series'!P4),"Q:AU:2:3:0:1:6:0")</f>
        <v>Q:AU:2:3:0:1:6:0</v>
      </c>
      <c r="C95" s="2" t="s">
        <v>512</v>
      </c>
      <c r="D95" s="2" t="s">
        <v>590</v>
      </c>
      <c r="E95" s="2" t="s">
        <v>144</v>
      </c>
      <c r="F95" s="2" t="s">
        <v>432</v>
      </c>
      <c r="G95" s="2" t="s">
        <v>51</v>
      </c>
      <c r="H95" s="2" t="s">
        <v>33</v>
      </c>
      <c r="I95" s="2" t="s">
        <v>53</v>
      </c>
      <c r="J95" s="2" t="s">
        <v>35</v>
      </c>
      <c r="K95" s="2" t="s">
        <v>36</v>
      </c>
      <c r="L95" s="2" t="s">
        <v>37</v>
      </c>
      <c r="M95" s="2" t="s">
        <v>37</v>
      </c>
      <c r="N95" s="2" t="s">
        <v>38</v>
      </c>
      <c r="O95" s="2" t="s">
        <v>600</v>
      </c>
      <c r="P95" s="2" t="s">
        <v>37</v>
      </c>
      <c r="Q95" s="2" t="s">
        <v>37</v>
      </c>
      <c r="R95" s="2" t="s">
        <v>601</v>
      </c>
      <c r="S95" s="2" t="s">
        <v>602</v>
      </c>
      <c r="T95" s="2" t="s">
        <v>603</v>
      </c>
      <c r="U95" s="2" t="s">
        <v>604</v>
      </c>
      <c r="V95" s="2" t="s">
        <v>605</v>
      </c>
      <c r="W95" s="2" t="s">
        <v>37</v>
      </c>
      <c r="X95" s="2" t="s">
        <v>45</v>
      </c>
      <c r="Y95" s="2" t="s">
        <v>598</v>
      </c>
      <c r="Z95" s="2" t="s">
        <v>327</v>
      </c>
    </row>
    <row r="96" spans="1:26" x14ac:dyDescent="0.25">
      <c r="A96" s="2" t="s">
        <v>26</v>
      </c>
      <c r="B96" s="3" t="str">
        <f ca="1">HYPERLINK("#"&amp;CELL("address",'Quarterly Series'!Q4),"Q:AU:2:9:0:1:6:0")</f>
        <v>Q:AU:2:9:0:1:6:0</v>
      </c>
      <c r="C96" s="2" t="s">
        <v>512</v>
      </c>
      <c r="D96" s="2" t="s">
        <v>590</v>
      </c>
      <c r="E96" s="2" t="s">
        <v>144</v>
      </c>
      <c r="F96" s="2" t="s">
        <v>607</v>
      </c>
      <c r="G96" s="2" t="s">
        <v>51</v>
      </c>
      <c r="H96" s="2" t="s">
        <v>33</v>
      </c>
      <c r="I96" s="2" t="s">
        <v>53</v>
      </c>
      <c r="J96" s="2" t="s">
        <v>35</v>
      </c>
      <c r="K96" s="2" t="s">
        <v>36</v>
      </c>
      <c r="L96" s="2" t="s">
        <v>37</v>
      </c>
      <c r="M96" s="2" t="s">
        <v>37</v>
      </c>
      <c r="N96" s="2" t="s">
        <v>38</v>
      </c>
      <c r="O96" s="2" t="s">
        <v>608</v>
      </c>
      <c r="P96" s="2" t="s">
        <v>592</v>
      </c>
      <c r="Q96" s="2" t="s">
        <v>37</v>
      </c>
      <c r="R96" s="2" t="s">
        <v>593</v>
      </c>
      <c r="S96" s="2" t="s">
        <v>594</v>
      </c>
      <c r="T96" s="2" t="s">
        <v>595</v>
      </c>
      <c r="U96" s="2" t="s">
        <v>596</v>
      </c>
      <c r="V96" s="2" t="s">
        <v>609</v>
      </c>
      <c r="W96" s="2" t="s">
        <v>37</v>
      </c>
      <c r="X96" s="2" t="s">
        <v>45</v>
      </c>
      <c r="Y96" s="2" t="s">
        <v>598</v>
      </c>
      <c r="Z96" s="2" t="s">
        <v>231</v>
      </c>
    </row>
    <row r="97" spans="1:26" x14ac:dyDescent="0.25">
      <c r="A97" s="2" t="s">
        <v>26</v>
      </c>
      <c r="B97" s="3" t="str">
        <f ca="1">HYPERLINK("#"&amp;CELL("address",'Quarterly Series'!R4),"Q:AU:4:1:0:1:6:0")</f>
        <v>Q:AU:4:1:0:1:6:0</v>
      </c>
      <c r="C97" s="2" t="s">
        <v>512</v>
      </c>
      <c r="D97" s="2" t="s">
        <v>590</v>
      </c>
      <c r="E97" s="2" t="s">
        <v>73</v>
      </c>
      <c r="F97" s="2" t="s">
        <v>50</v>
      </c>
      <c r="G97" s="2" t="s">
        <v>51</v>
      </c>
      <c r="H97" s="2" t="s">
        <v>33</v>
      </c>
      <c r="I97" s="2" t="s">
        <v>53</v>
      </c>
      <c r="J97" s="2" t="s">
        <v>35</v>
      </c>
      <c r="K97" s="2" t="s">
        <v>36</v>
      </c>
      <c r="L97" s="2" t="s">
        <v>37</v>
      </c>
      <c r="M97" s="2" t="s">
        <v>37</v>
      </c>
      <c r="N97" s="2" t="s">
        <v>38</v>
      </c>
      <c r="O97" s="2" t="s">
        <v>611</v>
      </c>
      <c r="P97" s="2" t="s">
        <v>592</v>
      </c>
      <c r="Q97" s="2" t="s">
        <v>37</v>
      </c>
      <c r="R97" s="2" t="s">
        <v>593</v>
      </c>
      <c r="S97" s="2" t="s">
        <v>594</v>
      </c>
      <c r="T97" s="2" t="s">
        <v>595</v>
      </c>
      <c r="U97" s="2" t="s">
        <v>596</v>
      </c>
      <c r="V97" s="2" t="s">
        <v>612</v>
      </c>
      <c r="W97" s="2" t="s">
        <v>37</v>
      </c>
      <c r="X97" s="2" t="s">
        <v>45</v>
      </c>
      <c r="Y97" s="2" t="s">
        <v>598</v>
      </c>
      <c r="Z97" s="2" t="s">
        <v>231</v>
      </c>
    </row>
    <row r="98" spans="1:26" x14ac:dyDescent="0.25">
      <c r="A98" s="2" t="s">
        <v>26</v>
      </c>
      <c r="B98" s="3" t="str">
        <f ca="1">HYPERLINK("#"&amp;CELL("address",'Quarterly Series'!S4),"Q:AU:4:3:0:1:6:0")</f>
        <v>Q:AU:4:3:0:1:6:0</v>
      </c>
      <c r="C98" s="2" t="s">
        <v>512</v>
      </c>
      <c r="D98" s="2" t="s">
        <v>590</v>
      </c>
      <c r="E98" s="2" t="s">
        <v>73</v>
      </c>
      <c r="F98" s="2" t="s">
        <v>432</v>
      </c>
      <c r="G98" s="2" t="s">
        <v>51</v>
      </c>
      <c r="H98" s="2" t="s">
        <v>33</v>
      </c>
      <c r="I98" s="2" t="s">
        <v>53</v>
      </c>
      <c r="J98" s="2" t="s">
        <v>35</v>
      </c>
      <c r="K98" s="2" t="s">
        <v>36</v>
      </c>
      <c r="L98" s="2" t="s">
        <v>37</v>
      </c>
      <c r="M98" s="2" t="s">
        <v>37</v>
      </c>
      <c r="N98" s="2" t="s">
        <v>38</v>
      </c>
      <c r="O98" s="2" t="s">
        <v>614</v>
      </c>
      <c r="P98" s="2" t="s">
        <v>37</v>
      </c>
      <c r="Q98" s="2" t="s">
        <v>37</v>
      </c>
      <c r="R98" s="2" t="s">
        <v>615</v>
      </c>
      <c r="S98" s="2" t="s">
        <v>602</v>
      </c>
      <c r="T98" s="2" t="s">
        <v>603</v>
      </c>
      <c r="U98" s="2" t="s">
        <v>596</v>
      </c>
      <c r="V98" s="2" t="s">
        <v>616</v>
      </c>
      <c r="W98" s="2" t="s">
        <v>37</v>
      </c>
      <c r="X98" s="2" t="s">
        <v>45</v>
      </c>
      <c r="Y98" s="2" t="s">
        <v>598</v>
      </c>
      <c r="Z98" s="2" t="s">
        <v>327</v>
      </c>
    </row>
    <row r="99" spans="1:26" x14ac:dyDescent="0.25">
      <c r="A99" s="2" t="s">
        <v>26</v>
      </c>
      <c r="B99" s="3" t="str">
        <f ca="1">HYPERLINK("#"&amp;CELL("address",'Quarterly Series'!T4),"Q:AU:4:9:0:1:6:0")</f>
        <v>Q:AU:4:9:0:1:6:0</v>
      </c>
      <c r="C99" s="2" t="s">
        <v>512</v>
      </c>
      <c r="D99" s="2" t="s">
        <v>590</v>
      </c>
      <c r="E99" s="2" t="s">
        <v>73</v>
      </c>
      <c r="F99" s="2" t="s">
        <v>607</v>
      </c>
      <c r="G99" s="2" t="s">
        <v>51</v>
      </c>
      <c r="H99" s="2" t="s">
        <v>33</v>
      </c>
      <c r="I99" s="2" t="s">
        <v>53</v>
      </c>
      <c r="J99" s="2" t="s">
        <v>35</v>
      </c>
      <c r="K99" s="2" t="s">
        <v>36</v>
      </c>
      <c r="L99" s="2" t="s">
        <v>37</v>
      </c>
      <c r="M99" s="2" t="s">
        <v>37</v>
      </c>
      <c r="N99" s="2" t="s">
        <v>38</v>
      </c>
      <c r="O99" s="2" t="s">
        <v>618</v>
      </c>
      <c r="P99" s="2" t="s">
        <v>592</v>
      </c>
      <c r="Q99" s="2" t="s">
        <v>37</v>
      </c>
      <c r="R99" s="2" t="s">
        <v>593</v>
      </c>
      <c r="S99" s="2" t="s">
        <v>594</v>
      </c>
      <c r="T99" s="2" t="s">
        <v>595</v>
      </c>
      <c r="U99" s="2" t="s">
        <v>596</v>
      </c>
      <c r="V99" s="2" t="s">
        <v>619</v>
      </c>
      <c r="W99" s="2" t="s">
        <v>37</v>
      </c>
      <c r="X99" s="2" t="s">
        <v>45</v>
      </c>
      <c r="Y99" s="2" t="s">
        <v>598</v>
      </c>
      <c r="Z99" s="2" t="s">
        <v>231</v>
      </c>
    </row>
    <row r="100" spans="1:26" x14ac:dyDescent="0.25">
      <c r="A100" s="2" t="s">
        <v>26</v>
      </c>
      <c r="B100" s="3" t="str">
        <f ca="1">HYPERLINK("#"&amp;CELL("address",'Quarterly Series'!U4),"Q:BE:0:1:0:1:6:0")</f>
        <v>Q:BE:0:1:0:1:6:0</v>
      </c>
      <c r="C100" s="2" t="s">
        <v>512</v>
      </c>
      <c r="D100" s="2" t="s">
        <v>29</v>
      </c>
      <c r="E100" s="2" t="s">
        <v>30</v>
      </c>
      <c r="F100" s="2" t="s">
        <v>50</v>
      </c>
      <c r="G100" s="2" t="s">
        <v>51</v>
      </c>
      <c r="H100" s="2" t="s">
        <v>33</v>
      </c>
      <c r="I100" s="2" t="s">
        <v>53</v>
      </c>
      <c r="J100" s="2" t="s">
        <v>35</v>
      </c>
      <c r="K100" s="2" t="s">
        <v>36</v>
      </c>
      <c r="L100" s="2" t="s">
        <v>37</v>
      </c>
      <c r="M100" s="2" t="s">
        <v>37</v>
      </c>
      <c r="N100" s="2" t="s">
        <v>38</v>
      </c>
      <c r="O100" s="2" t="s">
        <v>621</v>
      </c>
      <c r="P100" s="2" t="s">
        <v>622</v>
      </c>
      <c r="Q100" s="2" t="s">
        <v>37</v>
      </c>
      <c r="R100" s="2" t="s">
        <v>623</v>
      </c>
      <c r="S100" s="2" t="s">
        <v>493</v>
      </c>
      <c r="T100" s="2" t="s">
        <v>624</v>
      </c>
      <c r="U100" s="2" t="s">
        <v>625</v>
      </c>
      <c r="V100" s="2" t="s">
        <v>518</v>
      </c>
      <c r="W100" s="2" t="s">
        <v>37</v>
      </c>
      <c r="X100" s="2" t="s">
        <v>45</v>
      </c>
      <c r="Y100" s="2" t="s">
        <v>248</v>
      </c>
      <c r="Z100" s="2" t="s">
        <v>231</v>
      </c>
    </row>
    <row r="101" spans="1:26" x14ac:dyDescent="0.25">
      <c r="A101" s="2" t="s">
        <v>26</v>
      </c>
      <c r="B101" s="3" t="str">
        <f ca="1">HYPERLINK("#"&amp;CELL("address",'Quarterly Series'!V4),"Q:BE:0:1:1:0:0:0")</f>
        <v>Q:BE:0:1:1:0:0:0</v>
      </c>
      <c r="C101" s="2" t="s">
        <v>512</v>
      </c>
      <c r="D101" s="2" t="s">
        <v>29</v>
      </c>
      <c r="E101" s="2" t="s">
        <v>30</v>
      </c>
      <c r="F101" s="2" t="s">
        <v>50</v>
      </c>
      <c r="G101" s="2" t="s">
        <v>32</v>
      </c>
      <c r="H101" s="2" t="s">
        <v>52</v>
      </c>
      <c r="I101" s="2" t="s">
        <v>114</v>
      </c>
      <c r="J101" s="2" t="s">
        <v>35</v>
      </c>
      <c r="K101" s="2" t="s">
        <v>36</v>
      </c>
      <c r="L101" s="2" t="s">
        <v>627</v>
      </c>
      <c r="M101" s="2" t="s">
        <v>37</v>
      </c>
      <c r="N101" s="2" t="s">
        <v>38</v>
      </c>
      <c r="O101" s="2" t="s">
        <v>628</v>
      </c>
      <c r="P101" s="2" t="s">
        <v>629</v>
      </c>
      <c r="Q101" s="2" t="s">
        <v>37</v>
      </c>
      <c r="R101" s="2" t="s">
        <v>41</v>
      </c>
      <c r="S101" s="2" t="s">
        <v>42</v>
      </c>
      <c r="T101" s="2" t="s">
        <v>630</v>
      </c>
      <c r="U101" s="2" t="s">
        <v>37</v>
      </c>
      <c r="V101" s="2" t="s">
        <v>631</v>
      </c>
      <c r="W101" s="2" t="s">
        <v>37</v>
      </c>
      <c r="X101" s="2" t="s">
        <v>45</v>
      </c>
      <c r="Y101" s="2" t="s">
        <v>632</v>
      </c>
      <c r="Z101" s="2" t="s">
        <v>122</v>
      </c>
    </row>
    <row r="102" spans="1:26" x14ac:dyDescent="0.25">
      <c r="A102" s="2" t="s">
        <v>26</v>
      </c>
      <c r="B102" s="3" t="str">
        <f ca="1">HYPERLINK("#"&amp;CELL("address",'Quarterly Series'!W4),"Q:BE:0:1:1:1:6:0")</f>
        <v>Q:BE:0:1:1:1:6:0</v>
      </c>
      <c r="C102" s="2" t="s">
        <v>512</v>
      </c>
      <c r="D102" s="2" t="s">
        <v>29</v>
      </c>
      <c r="E102" s="2" t="s">
        <v>30</v>
      </c>
      <c r="F102" s="2" t="s">
        <v>50</v>
      </c>
      <c r="G102" s="2" t="s">
        <v>32</v>
      </c>
      <c r="H102" s="2" t="s">
        <v>33</v>
      </c>
      <c r="I102" s="2" t="s">
        <v>53</v>
      </c>
      <c r="J102" s="2" t="s">
        <v>35</v>
      </c>
      <c r="K102" s="2" t="s">
        <v>36</v>
      </c>
      <c r="L102" s="2" t="s">
        <v>37</v>
      </c>
      <c r="M102" s="2" t="s">
        <v>37</v>
      </c>
      <c r="N102" s="2" t="s">
        <v>38</v>
      </c>
      <c r="O102" s="2" t="s">
        <v>634</v>
      </c>
      <c r="P102" s="2" t="s">
        <v>635</v>
      </c>
      <c r="Q102" s="2" t="s">
        <v>37</v>
      </c>
      <c r="R102" s="2" t="s">
        <v>623</v>
      </c>
      <c r="S102" s="2" t="s">
        <v>493</v>
      </c>
      <c r="T102" s="2" t="s">
        <v>624</v>
      </c>
      <c r="U102" s="2" t="s">
        <v>636</v>
      </c>
      <c r="V102" s="2" t="s">
        <v>637</v>
      </c>
      <c r="W102" s="2" t="s">
        <v>37</v>
      </c>
      <c r="X102" s="2" t="s">
        <v>45</v>
      </c>
      <c r="Y102" s="2" t="s">
        <v>248</v>
      </c>
      <c r="Z102" s="2" t="s">
        <v>231</v>
      </c>
    </row>
    <row r="103" spans="1:26" x14ac:dyDescent="0.25">
      <c r="A103" s="2" t="s">
        <v>26</v>
      </c>
      <c r="B103" s="3" t="str">
        <f ca="1">HYPERLINK("#"&amp;CELL("address",'Quarterly Series'!X4),"Q:BE:0:1:2:1:6:0")</f>
        <v>Q:BE:0:1:2:1:6:0</v>
      </c>
      <c r="C103" s="2" t="s">
        <v>512</v>
      </c>
      <c r="D103" s="2" t="s">
        <v>29</v>
      </c>
      <c r="E103" s="2" t="s">
        <v>30</v>
      </c>
      <c r="F103" s="2" t="s">
        <v>50</v>
      </c>
      <c r="G103" s="2" t="s">
        <v>82</v>
      </c>
      <c r="H103" s="2" t="s">
        <v>33</v>
      </c>
      <c r="I103" s="2" t="s">
        <v>53</v>
      </c>
      <c r="J103" s="2" t="s">
        <v>35</v>
      </c>
      <c r="K103" s="2" t="s">
        <v>36</v>
      </c>
      <c r="L103" s="2" t="s">
        <v>37</v>
      </c>
      <c r="M103" s="2" t="s">
        <v>37</v>
      </c>
      <c r="N103" s="2" t="s">
        <v>38</v>
      </c>
      <c r="O103" s="2" t="s">
        <v>639</v>
      </c>
      <c r="P103" s="2" t="s">
        <v>640</v>
      </c>
      <c r="Q103" s="2" t="s">
        <v>37</v>
      </c>
      <c r="R103" s="2" t="s">
        <v>623</v>
      </c>
      <c r="S103" s="2" t="s">
        <v>493</v>
      </c>
      <c r="T103" s="2" t="s">
        <v>624</v>
      </c>
      <c r="U103" s="2" t="s">
        <v>641</v>
      </c>
      <c r="V103" s="2" t="s">
        <v>642</v>
      </c>
      <c r="W103" s="2" t="s">
        <v>37</v>
      </c>
      <c r="X103" s="2" t="s">
        <v>45</v>
      </c>
      <c r="Y103" s="2" t="s">
        <v>248</v>
      </c>
      <c r="Z103" s="2" t="s">
        <v>231</v>
      </c>
    </row>
    <row r="104" spans="1:26" x14ac:dyDescent="0.25">
      <c r="A104" s="2" t="s">
        <v>26</v>
      </c>
      <c r="B104" s="3" t="str">
        <f ca="1">HYPERLINK("#"&amp;CELL("address",'Quarterly Series'!Y4),"Q:BE:0:2:1:0:0:0")</f>
        <v>Q:BE:0:2:1:0:0:0</v>
      </c>
      <c r="C104" s="2" t="s">
        <v>512</v>
      </c>
      <c r="D104" s="2" t="s">
        <v>29</v>
      </c>
      <c r="E104" s="2" t="s">
        <v>30</v>
      </c>
      <c r="F104" s="2" t="s">
        <v>151</v>
      </c>
      <c r="G104" s="2" t="s">
        <v>32</v>
      </c>
      <c r="H104" s="2" t="s">
        <v>52</v>
      </c>
      <c r="I104" s="2" t="s">
        <v>114</v>
      </c>
      <c r="J104" s="2" t="s">
        <v>35</v>
      </c>
      <c r="K104" s="2" t="s">
        <v>36</v>
      </c>
      <c r="L104" s="2" t="s">
        <v>627</v>
      </c>
      <c r="M104" s="2" t="s">
        <v>37</v>
      </c>
      <c r="N104" s="2" t="s">
        <v>38</v>
      </c>
      <c r="O104" s="2" t="s">
        <v>644</v>
      </c>
      <c r="P104" s="2" t="s">
        <v>629</v>
      </c>
      <c r="Q104" s="2" t="s">
        <v>37</v>
      </c>
      <c r="R104" s="2" t="s">
        <v>41</v>
      </c>
      <c r="S104" s="2" t="s">
        <v>42</v>
      </c>
      <c r="T104" s="2" t="s">
        <v>630</v>
      </c>
      <c r="U104" s="2" t="s">
        <v>37</v>
      </c>
      <c r="V104" s="2" t="s">
        <v>645</v>
      </c>
      <c r="W104" s="2" t="s">
        <v>37</v>
      </c>
      <c r="X104" s="2" t="s">
        <v>45</v>
      </c>
      <c r="Y104" s="2" t="s">
        <v>632</v>
      </c>
      <c r="Z104" s="2" t="s">
        <v>122</v>
      </c>
    </row>
    <row r="105" spans="1:26" x14ac:dyDescent="0.25">
      <c r="A105" s="2" t="s">
        <v>26</v>
      </c>
      <c r="B105" s="3" t="str">
        <f ca="1">HYPERLINK("#"&amp;CELL("address",'Quarterly Series'!Z4),"Q:BE:0:3:1:0:0:0")</f>
        <v>Q:BE:0:3:1:0:0:0</v>
      </c>
      <c r="C105" s="2" t="s">
        <v>512</v>
      </c>
      <c r="D105" s="2" t="s">
        <v>29</v>
      </c>
      <c r="E105" s="2" t="s">
        <v>30</v>
      </c>
      <c r="F105" s="2" t="s">
        <v>432</v>
      </c>
      <c r="G105" s="2" t="s">
        <v>32</v>
      </c>
      <c r="H105" s="2" t="s">
        <v>52</v>
      </c>
      <c r="I105" s="2" t="s">
        <v>114</v>
      </c>
      <c r="J105" s="2" t="s">
        <v>35</v>
      </c>
      <c r="K105" s="2" t="s">
        <v>36</v>
      </c>
      <c r="L105" s="2" t="s">
        <v>627</v>
      </c>
      <c r="M105" s="2" t="s">
        <v>37</v>
      </c>
      <c r="N105" s="2" t="s">
        <v>38</v>
      </c>
      <c r="O105" s="2" t="s">
        <v>647</v>
      </c>
      <c r="P105" s="2" t="s">
        <v>629</v>
      </c>
      <c r="Q105" s="2" t="s">
        <v>37</v>
      </c>
      <c r="R105" s="2" t="s">
        <v>41</v>
      </c>
      <c r="S105" s="2" t="s">
        <v>42</v>
      </c>
      <c r="T105" s="2" t="s">
        <v>630</v>
      </c>
      <c r="U105" s="2" t="s">
        <v>37</v>
      </c>
      <c r="V105" s="2" t="s">
        <v>648</v>
      </c>
      <c r="W105" s="2" t="s">
        <v>37</v>
      </c>
      <c r="X105" s="2" t="s">
        <v>45</v>
      </c>
      <c r="Y105" s="2" t="s">
        <v>632</v>
      </c>
      <c r="Z105" s="2" t="s">
        <v>122</v>
      </c>
    </row>
    <row r="106" spans="1:26" x14ac:dyDescent="0.25">
      <c r="A106" s="2" t="s">
        <v>26</v>
      </c>
      <c r="B106" s="3" t="str">
        <f ca="1">HYPERLINK("#"&amp;CELL("address",'Quarterly Series'!AA4),"Q:BE:0:4:1:0:0:0")</f>
        <v>Q:BE:0:4:1:0:0:0</v>
      </c>
      <c r="C106" s="2" t="s">
        <v>512</v>
      </c>
      <c r="D106" s="2" t="s">
        <v>29</v>
      </c>
      <c r="E106" s="2" t="s">
        <v>30</v>
      </c>
      <c r="F106" s="2" t="s">
        <v>88</v>
      </c>
      <c r="G106" s="2" t="s">
        <v>32</v>
      </c>
      <c r="H106" s="2" t="s">
        <v>52</v>
      </c>
      <c r="I106" s="2" t="s">
        <v>114</v>
      </c>
      <c r="J106" s="2" t="s">
        <v>35</v>
      </c>
      <c r="K106" s="2" t="s">
        <v>36</v>
      </c>
      <c r="L106" s="2" t="s">
        <v>627</v>
      </c>
      <c r="M106" s="2" t="s">
        <v>37</v>
      </c>
      <c r="N106" s="2" t="s">
        <v>38</v>
      </c>
      <c r="O106" s="2" t="s">
        <v>650</v>
      </c>
      <c r="P106" s="2" t="s">
        <v>629</v>
      </c>
      <c r="Q106" s="2" t="s">
        <v>37</v>
      </c>
      <c r="R106" s="2" t="s">
        <v>41</v>
      </c>
      <c r="S106" s="2" t="s">
        <v>42</v>
      </c>
      <c r="T106" s="2" t="s">
        <v>630</v>
      </c>
      <c r="U106" s="2" t="s">
        <v>37</v>
      </c>
      <c r="V106" s="2" t="s">
        <v>651</v>
      </c>
      <c r="W106" s="2" t="s">
        <v>37</v>
      </c>
      <c r="X106" s="2" t="s">
        <v>45</v>
      </c>
      <c r="Y106" s="2" t="s">
        <v>632</v>
      </c>
      <c r="Z106" s="2" t="s">
        <v>122</v>
      </c>
    </row>
    <row r="107" spans="1:26" x14ac:dyDescent="0.25">
      <c r="A107" s="2" t="s">
        <v>26</v>
      </c>
      <c r="B107" s="3" t="str">
        <f ca="1">HYPERLINK("#"&amp;CELL("address",'Quarterly Series'!AB4),"Q:BE:0:8:1:0:0:0")</f>
        <v>Q:BE:0:8:1:0:0:0</v>
      </c>
      <c r="C107" s="2" t="s">
        <v>512</v>
      </c>
      <c r="D107" s="2" t="s">
        <v>29</v>
      </c>
      <c r="E107" s="2" t="s">
        <v>30</v>
      </c>
      <c r="F107" s="2" t="s">
        <v>96</v>
      </c>
      <c r="G107" s="2" t="s">
        <v>32</v>
      </c>
      <c r="H107" s="2" t="s">
        <v>52</v>
      </c>
      <c r="I107" s="2" t="s">
        <v>114</v>
      </c>
      <c r="J107" s="2" t="s">
        <v>35</v>
      </c>
      <c r="K107" s="2" t="s">
        <v>36</v>
      </c>
      <c r="L107" s="2" t="s">
        <v>627</v>
      </c>
      <c r="M107" s="2" t="s">
        <v>37</v>
      </c>
      <c r="N107" s="2" t="s">
        <v>38</v>
      </c>
      <c r="O107" s="2" t="s">
        <v>653</v>
      </c>
      <c r="P107" s="2" t="s">
        <v>629</v>
      </c>
      <c r="Q107" s="2" t="s">
        <v>37</v>
      </c>
      <c r="R107" s="2" t="s">
        <v>41</v>
      </c>
      <c r="S107" s="2" t="s">
        <v>42</v>
      </c>
      <c r="T107" s="2" t="s">
        <v>630</v>
      </c>
      <c r="U107" s="2" t="s">
        <v>37</v>
      </c>
      <c r="V107" s="2" t="s">
        <v>654</v>
      </c>
      <c r="W107" s="2" t="s">
        <v>37</v>
      </c>
      <c r="X107" s="2" t="s">
        <v>45</v>
      </c>
      <c r="Y107" s="2" t="s">
        <v>632</v>
      </c>
      <c r="Z107" s="2" t="s">
        <v>122</v>
      </c>
    </row>
    <row r="108" spans="1:26" x14ac:dyDescent="0.25">
      <c r="A108" s="2" t="s">
        <v>26</v>
      </c>
      <c r="B108" s="3" t="str">
        <f ca="1">HYPERLINK("#"&amp;CELL("address",'Quarterly Series'!AC4),"Q:BE:2:2:1:2:0:0")</f>
        <v>Q:BE:2:2:1:2:0:0</v>
      </c>
      <c r="C108" s="2" t="s">
        <v>512</v>
      </c>
      <c r="D108" s="2" t="s">
        <v>29</v>
      </c>
      <c r="E108" s="2" t="s">
        <v>144</v>
      </c>
      <c r="F108" s="2" t="s">
        <v>151</v>
      </c>
      <c r="G108" s="2" t="s">
        <v>32</v>
      </c>
      <c r="H108" s="2" t="s">
        <v>199</v>
      </c>
      <c r="I108" s="2" t="s">
        <v>114</v>
      </c>
      <c r="J108" s="2" t="s">
        <v>35</v>
      </c>
      <c r="K108" s="2" t="s">
        <v>36</v>
      </c>
      <c r="L108" s="2" t="s">
        <v>627</v>
      </c>
      <c r="M108" s="2" t="s">
        <v>37</v>
      </c>
      <c r="N108" s="2" t="s">
        <v>38</v>
      </c>
      <c r="O108" s="2" t="s">
        <v>644</v>
      </c>
      <c r="P108" s="2" t="s">
        <v>629</v>
      </c>
      <c r="Q108" s="2" t="s">
        <v>37</v>
      </c>
      <c r="R108" s="2" t="s">
        <v>41</v>
      </c>
      <c r="S108" s="2" t="s">
        <v>42</v>
      </c>
      <c r="T108" s="2" t="s">
        <v>630</v>
      </c>
      <c r="U108" s="2" t="s">
        <v>37</v>
      </c>
      <c r="V108" s="2" t="s">
        <v>656</v>
      </c>
      <c r="W108" s="2" t="s">
        <v>37</v>
      </c>
      <c r="X108" s="2" t="s">
        <v>45</v>
      </c>
      <c r="Y108" s="2" t="s">
        <v>632</v>
      </c>
      <c r="Z108" s="2" t="s">
        <v>122</v>
      </c>
    </row>
    <row r="109" spans="1:26" x14ac:dyDescent="0.25">
      <c r="A109" s="2" t="s">
        <v>26</v>
      </c>
      <c r="B109" s="3" t="str">
        <f ca="1">HYPERLINK("#"&amp;CELL("address",'Quarterly Series'!AD4),"Q:BG:0:8:0:1:1:0")</f>
        <v>Q:BG:0:8:0:1:1:0</v>
      </c>
      <c r="C109" s="2" t="s">
        <v>512</v>
      </c>
      <c r="D109" s="2" t="s">
        <v>658</v>
      </c>
      <c r="E109" s="2" t="s">
        <v>30</v>
      </c>
      <c r="F109" s="2" t="s">
        <v>96</v>
      </c>
      <c r="G109" s="2" t="s">
        <v>51</v>
      </c>
      <c r="H109" s="2" t="s">
        <v>33</v>
      </c>
      <c r="I109" s="2" t="s">
        <v>34</v>
      </c>
      <c r="J109" s="2" t="s">
        <v>35</v>
      </c>
      <c r="K109" s="2" t="s">
        <v>36</v>
      </c>
      <c r="L109" s="2" t="s">
        <v>659</v>
      </c>
      <c r="M109" s="2" t="s">
        <v>37</v>
      </c>
      <c r="N109" s="2" t="s">
        <v>38</v>
      </c>
      <c r="O109" s="2" t="s">
        <v>660</v>
      </c>
      <c r="P109" s="2" t="s">
        <v>661</v>
      </c>
      <c r="Q109" s="2" t="s">
        <v>37</v>
      </c>
      <c r="R109" s="2" t="s">
        <v>662</v>
      </c>
      <c r="S109" s="2" t="s">
        <v>663</v>
      </c>
      <c r="T109" s="2" t="s">
        <v>664</v>
      </c>
      <c r="U109" s="2" t="s">
        <v>665</v>
      </c>
      <c r="V109" s="2" t="s">
        <v>666</v>
      </c>
      <c r="W109" s="2" t="s">
        <v>37</v>
      </c>
      <c r="X109" s="2" t="s">
        <v>45</v>
      </c>
      <c r="Y109" s="2" t="s">
        <v>248</v>
      </c>
      <c r="Z109" s="2" t="s">
        <v>47</v>
      </c>
    </row>
    <row r="110" spans="1:26" x14ac:dyDescent="0.25">
      <c r="A110" s="2" t="s">
        <v>26</v>
      </c>
      <c r="B110" s="3" t="str">
        <f ca="1">HYPERLINK("#"&amp;CELL("address",'Quarterly Series'!AE4),"Q:CH:0:2:0:2:0:0")</f>
        <v>Q:CH:0:2:0:2:0:0</v>
      </c>
      <c r="C110" s="2" t="s">
        <v>512</v>
      </c>
      <c r="D110" s="2" t="s">
        <v>668</v>
      </c>
      <c r="E110" s="2" t="s">
        <v>30</v>
      </c>
      <c r="F110" s="2" t="s">
        <v>151</v>
      </c>
      <c r="G110" s="2" t="s">
        <v>51</v>
      </c>
      <c r="H110" s="2" t="s">
        <v>199</v>
      </c>
      <c r="I110" s="2" t="s">
        <v>114</v>
      </c>
      <c r="J110" s="2" t="s">
        <v>35</v>
      </c>
      <c r="K110" s="2" t="s">
        <v>36</v>
      </c>
      <c r="L110" s="2" t="s">
        <v>37</v>
      </c>
      <c r="M110" s="2" t="s">
        <v>37</v>
      </c>
      <c r="N110" s="2" t="s">
        <v>38</v>
      </c>
      <c r="O110" s="2" t="s">
        <v>669</v>
      </c>
      <c r="P110" s="2" t="s">
        <v>37</v>
      </c>
      <c r="Q110" s="2" t="s">
        <v>37</v>
      </c>
      <c r="R110" s="2" t="s">
        <v>670</v>
      </c>
      <c r="S110" s="2" t="s">
        <v>671</v>
      </c>
      <c r="T110" s="2" t="s">
        <v>37</v>
      </c>
      <c r="U110" s="2" t="s">
        <v>672</v>
      </c>
      <c r="V110" s="2" t="s">
        <v>673</v>
      </c>
      <c r="W110" s="2" t="s">
        <v>674</v>
      </c>
      <c r="X110" s="2" t="s">
        <v>45</v>
      </c>
      <c r="Y110" s="2" t="s">
        <v>675</v>
      </c>
      <c r="Z110" s="2" t="s">
        <v>122</v>
      </c>
    </row>
    <row r="111" spans="1:26" x14ac:dyDescent="0.25">
      <c r="A111" s="2" t="s">
        <v>26</v>
      </c>
      <c r="B111" s="3" t="str">
        <f ca="1">HYPERLINK("#"&amp;CELL("address",'Quarterly Series'!AF4),"Q:CH:0:8:0:2:0:0")</f>
        <v>Q:CH:0:8:0:2:0:0</v>
      </c>
      <c r="C111" s="2" t="s">
        <v>512</v>
      </c>
      <c r="D111" s="2" t="s">
        <v>668</v>
      </c>
      <c r="E111" s="2" t="s">
        <v>30</v>
      </c>
      <c r="F111" s="2" t="s">
        <v>96</v>
      </c>
      <c r="G111" s="2" t="s">
        <v>51</v>
      </c>
      <c r="H111" s="2" t="s">
        <v>199</v>
      </c>
      <c r="I111" s="2" t="s">
        <v>114</v>
      </c>
      <c r="J111" s="2" t="s">
        <v>35</v>
      </c>
      <c r="K111" s="2" t="s">
        <v>36</v>
      </c>
      <c r="L111" s="2" t="s">
        <v>37</v>
      </c>
      <c r="M111" s="2" t="s">
        <v>37</v>
      </c>
      <c r="N111" s="2" t="s">
        <v>38</v>
      </c>
      <c r="O111" s="2" t="s">
        <v>677</v>
      </c>
      <c r="P111" s="2" t="s">
        <v>37</v>
      </c>
      <c r="Q111" s="2" t="s">
        <v>37</v>
      </c>
      <c r="R111" s="2" t="s">
        <v>670</v>
      </c>
      <c r="S111" s="2" t="s">
        <v>678</v>
      </c>
      <c r="T111" s="2" t="s">
        <v>37</v>
      </c>
      <c r="U111" s="2" t="s">
        <v>679</v>
      </c>
      <c r="V111" s="2" t="s">
        <v>680</v>
      </c>
      <c r="W111" s="2" t="s">
        <v>681</v>
      </c>
      <c r="X111" s="2" t="s">
        <v>45</v>
      </c>
      <c r="Y111" s="2" t="s">
        <v>675</v>
      </c>
      <c r="Z111" s="2" t="s">
        <v>122</v>
      </c>
    </row>
    <row r="112" spans="1:26" x14ac:dyDescent="0.25">
      <c r="A112" s="2" t="s">
        <v>26</v>
      </c>
      <c r="B112" s="3" t="str">
        <f ca="1">HYPERLINK("#"&amp;CELL("address",'Quarterly Series'!AG4),"Q:CL:0:0:0:0:6:0")</f>
        <v>Q:CL:0:0:0:0:6:0</v>
      </c>
      <c r="C112" s="2" t="s">
        <v>512</v>
      </c>
      <c r="D112" s="2" t="s">
        <v>683</v>
      </c>
      <c r="E112" s="2" t="s">
        <v>30</v>
      </c>
      <c r="F112" s="2" t="s">
        <v>684</v>
      </c>
      <c r="G112" s="2" t="s">
        <v>51</v>
      </c>
      <c r="H112" s="2" t="s">
        <v>52</v>
      </c>
      <c r="I112" s="2" t="s">
        <v>53</v>
      </c>
      <c r="J112" s="2" t="s">
        <v>35</v>
      </c>
      <c r="K112" s="2" t="s">
        <v>36</v>
      </c>
      <c r="L112" s="2" t="s">
        <v>37</v>
      </c>
      <c r="M112" s="2" t="s">
        <v>37</v>
      </c>
      <c r="N112" s="2" t="s">
        <v>37</v>
      </c>
      <c r="O112" s="2" t="s">
        <v>685</v>
      </c>
      <c r="P112" s="2" t="s">
        <v>686</v>
      </c>
      <c r="Q112" s="2" t="s">
        <v>37</v>
      </c>
      <c r="R112" s="2" t="s">
        <v>687</v>
      </c>
      <c r="S112" s="2" t="s">
        <v>688</v>
      </c>
      <c r="T112" s="2" t="s">
        <v>689</v>
      </c>
      <c r="U112" s="2" t="s">
        <v>690</v>
      </c>
      <c r="V112" s="2" t="s">
        <v>691</v>
      </c>
      <c r="W112" s="2" t="s">
        <v>37</v>
      </c>
      <c r="X112" s="2" t="s">
        <v>45</v>
      </c>
      <c r="Y112" s="2" t="s">
        <v>692</v>
      </c>
      <c r="Z112" s="2" t="s">
        <v>693</v>
      </c>
    </row>
    <row r="113" spans="1:26" x14ac:dyDescent="0.25">
      <c r="A113" s="2" t="s">
        <v>26</v>
      </c>
      <c r="B113" s="3" t="str">
        <f ca="1">HYPERLINK("#"&amp;CELL("address",'Quarterly Series'!AH4),"Q:CL:0:2:0:0:6:0")</f>
        <v>Q:CL:0:2:0:0:6:0</v>
      </c>
      <c r="C113" s="2" t="s">
        <v>512</v>
      </c>
      <c r="D113" s="2" t="s">
        <v>683</v>
      </c>
      <c r="E113" s="2" t="s">
        <v>30</v>
      </c>
      <c r="F113" s="2" t="s">
        <v>151</v>
      </c>
      <c r="G113" s="2" t="s">
        <v>51</v>
      </c>
      <c r="H113" s="2" t="s">
        <v>52</v>
      </c>
      <c r="I113" s="2" t="s">
        <v>53</v>
      </c>
      <c r="J113" s="2" t="s">
        <v>35</v>
      </c>
      <c r="K113" s="2" t="s">
        <v>36</v>
      </c>
      <c r="L113" s="2" t="s">
        <v>37</v>
      </c>
      <c r="M113" s="2" t="s">
        <v>37</v>
      </c>
      <c r="N113" s="2" t="s">
        <v>37</v>
      </c>
      <c r="O113" s="2" t="s">
        <v>695</v>
      </c>
      <c r="P113" s="2" t="s">
        <v>686</v>
      </c>
      <c r="Q113" s="2" t="s">
        <v>37</v>
      </c>
      <c r="R113" s="2" t="s">
        <v>687</v>
      </c>
      <c r="S113" s="2" t="s">
        <v>688</v>
      </c>
      <c r="T113" s="2" t="s">
        <v>689</v>
      </c>
      <c r="U113" s="2" t="s">
        <v>696</v>
      </c>
      <c r="V113" s="2" t="s">
        <v>697</v>
      </c>
      <c r="W113" s="2" t="s">
        <v>37</v>
      </c>
      <c r="X113" s="2" t="s">
        <v>45</v>
      </c>
      <c r="Y113" s="2" t="s">
        <v>692</v>
      </c>
      <c r="Z113" s="2" t="s">
        <v>693</v>
      </c>
    </row>
    <row r="114" spans="1:26" x14ac:dyDescent="0.25">
      <c r="A114" s="2" t="s">
        <v>26</v>
      </c>
      <c r="B114" s="3" t="str">
        <f ca="1">HYPERLINK("#"&amp;CELL("address",'Quarterly Series'!AI4),"Q:CL:0:8:0:0:6:0")</f>
        <v>Q:CL:0:8:0:0:6:0</v>
      </c>
      <c r="C114" s="2" t="s">
        <v>512</v>
      </c>
      <c r="D114" s="2" t="s">
        <v>683</v>
      </c>
      <c r="E114" s="2" t="s">
        <v>30</v>
      </c>
      <c r="F114" s="2" t="s">
        <v>96</v>
      </c>
      <c r="G114" s="2" t="s">
        <v>51</v>
      </c>
      <c r="H114" s="2" t="s">
        <v>52</v>
      </c>
      <c r="I114" s="2" t="s">
        <v>53</v>
      </c>
      <c r="J114" s="2" t="s">
        <v>35</v>
      </c>
      <c r="K114" s="2" t="s">
        <v>36</v>
      </c>
      <c r="L114" s="2" t="s">
        <v>37</v>
      </c>
      <c r="M114" s="2" t="s">
        <v>37</v>
      </c>
      <c r="N114" s="2" t="s">
        <v>37</v>
      </c>
      <c r="O114" s="2" t="s">
        <v>699</v>
      </c>
      <c r="P114" s="2" t="s">
        <v>686</v>
      </c>
      <c r="Q114" s="2" t="s">
        <v>37</v>
      </c>
      <c r="R114" s="2" t="s">
        <v>687</v>
      </c>
      <c r="S114" s="2" t="s">
        <v>688</v>
      </c>
      <c r="T114" s="2" t="s">
        <v>689</v>
      </c>
      <c r="U114" s="2" t="s">
        <v>700</v>
      </c>
      <c r="V114" s="2" t="s">
        <v>701</v>
      </c>
      <c r="W114" s="2" t="s">
        <v>37</v>
      </c>
      <c r="X114" s="2" t="s">
        <v>45</v>
      </c>
      <c r="Y114" s="2" t="s">
        <v>692</v>
      </c>
      <c r="Z114" s="2" t="s">
        <v>693</v>
      </c>
    </row>
    <row r="115" spans="1:26" x14ac:dyDescent="0.25">
      <c r="A115" s="2" t="s">
        <v>26</v>
      </c>
      <c r="B115" s="3" t="str">
        <f ca="1">HYPERLINK("#"&amp;CELL("address",'Quarterly Series'!AJ4),"Q:CL:3:0:0:0:6:0")</f>
        <v>Q:CL:3:0:0:0:6:0</v>
      </c>
      <c r="C115" s="2" t="s">
        <v>512</v>
      </c>
      <c r="D115" s="2" t="s">
        <v>683</v>
      </c>
      <c r="E115" s="2" t="s">
        <v>278</v>
      </c>
      <c r="F115" s="2" t="s">
        <v>684</v>
      </c>
      <c r="G115" s="2" t="s">
        <v>51</v>
      </c>
      <c r="H115" s="2" t="s">
        <v>52</v>
      </c>
      <c r="I115" s="2" t="s">
        <v>53</v>
      </c>
      <c r="J115" s="2" t="s">
        <v>35</v>
      </c>
      <c r="K115" s="2" t="s">
        <v>36</v>
      </c>
      <c r="L115" s="2" t="s">
        <v>37</v>
      </c>
      <c r="M115" s="2" t="s">
        <v>37</v>
      </c>
      <c r="N115" s="2" t="s">
        <v>37</v>
      </c>
      <c r="O115" s="2" t="s">
        <v>703</v>
      </c>
      <c r="P115" s="2" t="s">
        <v>686</v>
      </c>
      <c r="Q115" s="2" t="s">
        <v>37</v>
      </c>
      <c r="R115" s="2" t="s">
        <v>687</v>
      </c>
      <c r="S115" s="2" t="s">
        <v>688</v>
      </c>
      <c r="T115" s="2" t="s">
        <v>689</v>
      </c>
      <c r="U115" s="2" t="s">
        <v>704</v>
      </c>
      <c r="V115" s="2" t="s">
        <v>705</v>
      </c>
      <c r="W115" s="2" t="s">
        <v>37</v>
      </c>
      <c r="X115" s="2" t="s">
        <v>45</v>
      </c>
      <c r="Y115" s="2" t="s">
        <v>692</v>
      </c>
      <c r="Z115" s="2" t="s">
        <v>693</v>
      </c>
    </row>
    <row r="116" spans="1:26" x14ac:dyDescent="0.25">
      <c r="A116" s="2" t="s">
        <v>26</v>
      </c>
      <c r="B116" s="3" t="str">
        <f ca="1">HYPERLINK("#"&amp;CELL("address",'Quarterly Series'!AK4),"Q:CO:2:0:2:1:1:0")</f>
        <v>Q:CO:2:0:2:1:1:0</v>
      </c>
      <c r="C116" s="2" t="s">
        <v>512</v>
      </c>
      <c r="D116" s="2" t="s">
        <v>707</v>
      </c>
      <c r="E116" s="2" t="s">
        <v>144</v>
      </c>
      <c r="F116" s="2" t="s">
        <v>684</v>
      </c>
      <c r="G116" s="2" t="s">
        <v>82</v>
      </c>
      <c r="H116" s="2" t="s">
        <v>33</v>
      </c>
      <c r="I116" s="2" t="s">
        <v>34</v>
      </c>
      <c r="J116" s="2" t="s">
        <v>35</v>
      </c>
      <c r="K116" s="2" t="s">
        <v>36</v>
      </c>
      <c r="L116" s="2" t="s">
        <v>37</v>
      </c>
      <c r="M116" s="2" t="s">
        <v>37</v>
      </c>
      <c r="N116" s="2" t="s">
        <v>37</v>
      </c>
      <c r="O116" s="2" t="s">
        <v>708</v>
      </c>
      <c r="P116" s="2" t="s">
        <v>709</v>
      </c>
      <c r="Q116" s="2" t="s">
        <v>37</v>
      </c>
      <c r="R116" s="2" t="s">
        <v>710</v>
      </c>
      <c r="S116" s="2" t="s">
        <v>711</v>
      </c>
      <c r="T116" s="2" t="s">
        <v>712</v>
      </c>
      <c r="U116" s="2" t="s">
        <v>713</v>
      </c>
      <c r="V116" s="2" t="s">
        <v>714</v>
      </c>
      <c r="W116" s="2" t="s">
        <v>37</v>
      </c>
      <c r="X116" s="2" t="s">
        <v>45</v>
      </c>
      <c r="Y116" s="2" t="s">
        <v>715</v>
      </c>
      <c r="Z116" s="2" t="s">
        <v>47</v>
      </c>
    </row>
    <row r="117" spans="1:26" x14ac:dyDescent="0.25">
      <c r="A117" s="2" t="s">
        <v>26</v>
      </c>
      <c r="B117" s="3" t="str">
        <f ca="1">HYPERLINK("#"&amp;CELL("address",'Quarterly Series'!AL4),"Q:CO:4:0:1:0:6:0")</f>
        <v>Q:CO:4:0:1:0:6:0</v>
      </c>
      <c r="C117" s="2" t="s">
        <v>512</v>
      </c>
      <c r="D117" s="2" t="s">
        <v>707</v>
      </c>
      <c r="E117" s="2" t="s">
        <v>73</v>
      </c>
      <c r="F117" s="2" t="s">
        <v>684</v>
      </c>
      <c r="G117" s="2" t="s">
        <v>32</v>
      </c>
      <c r="H117" s="2" t="s">
        <v>52</v>
      </c>
      <c r="I117" s="2" t="s">
        <v>53</v>
      </c>
      <c r="J117" s="2" t="s">
        <v>35</v>
      </c>
      <c r="K117" s="2" t="s">
        <v>36</v>
      </c>
      <c r="L117" s="2" t="s">
        <v>37</v>
      </c>
      <c r="M117" s="2" t="s">
        <v>37</v>
      </c>
      <c r="N117" s="2" t="s">
        <v>37</v>
      </c>
      <c r="O117" s="2" t="s">
        <v>717</v>
      </c>
      <c r="P117" s="2" t="s">
        <v>718</v>
      </c>
      <c r="Q117" s="2" t="s">
        <v>37</v>
      </c>
      <c r="R117" s="2" t="s">
        <v>719</v>
      </c>
      <c r="S117" s="2" t="s">
        <v>720</v>
      </c>
      <c r="T117" s="2" t="s">
        <v>719</v>
      </c>
      <c r="U117" s="2" t="s">
        <v>721</v>
      </c>
      <c r="V117" s="2" t="s">
        <v>722</v>
      </c>
      <c r="W117" s="2" t="s">
        <v>37</v>
      </c>
      <c r="X117" s="2" t="s">
        <v>45</v>
      </c>
      <c r="Y117" s="2" t="s">
        <v>723</v>
      </c>
      <c r="Z117" s="2" t="s">
        <v>231</v>
      </c>
    </row>
    <row r="118" spans="1:26" x14ac:dyDescent="0.25">
      <c r="A118" s="2" t="s">
        <v>26</v>
      </c>
      <c r="B118" s="3" t="str">
        <f ca="1">HYPERLINK("#"&amp;CELL("address",'Quarterly Series'!AM4),"Q:CO:9:0:2:1:1:0")</f>
        <v>Q:CO:9:0:2:1:1:0</v>
      </c>
      <c r="C118" s="2" t="s">
        <v>512</v>
      </c>
      <c r="D118" s="2" t="s">
        <v>707</v>
      </c>
      <c r="E118" s="2" t="s">
        <v>168</v>
      </c>
      <c r="F118" s="2" t="s">
        <v>684</v>
      </c>
      <c r="G118" s="2" t="s">
        <v>82</v>
      </c>
      <c r="H118" s="2" t="s">
        <v>33</v>
      </c>
      <c r="I118" s="2" t="s">
        <v>34</v>
      </c>
      <c r="J118" s="2" t="s">
        <v>35</v>
      </c>
      <c r="K118" s="2" t="s">
        <v>36</v>
      </c>
      <c r="L118" s="2" t="s">
        <v>37</v>
      </c>
      <c r="M118" s="2" t="s">
        <v>37</v>
      </c>
      <c r="N118" s="2" t="s">
        <v>37</v>
      </c>
      <c r="O118" s="2" t="s">
        <v>725</v>
      </c>
      <c r="P118" s="2" t="s">
        <v>709</v>
      </c>
      <c r="Q118" s="2" t="s">
        <v>37</v>
      </c>
      <c r="R118" s="2" t="s">
        <v>710</v>
      </c>
      <c r="S118" s="2" t="s">
        <v>711</v>
      </c>
      <c r="T118" s="2" t="s">
        <v>712</v>
      </c>
      <c r="U118" s="2" t="s">
        <v>713</v>
      </c>
      <c r="V118" s="2" t="s">
        <v>726</v>
      </c>
      <c r="W118" s="2" t="s">
        <v>37</v>
      </c>
      <c r="X118" s="2" t="s">
        <v>45</v>
      </c>
      <c r="Y118" s="2" t="s">
        <v>715</v>
      </c>
      <c r="Z118" s="2" t="s">
        <v>47</v>
      </c>
    </row>
    <row r="119" spans="1:26" x14ac:dyDescent="0.25">
      <c r="A119" s="2" t="s">
        <v>26</v>
      </c>
      <c r="B119" s="3" t="str">
        <f ca="1">HYPERLINK("#"&amp;CELL("address",'Quarterly Series'!AN4),"Q:CY:0:1:0:0:6:0")</f>
        <v>Q:CY:0:1:0:0:6:0</v>
      </c>
      <c r="C119" s="2" t="s">
        <v>512</v>
      </c>
      <c r="D119" s="2" t="s">
        <v>728</v>
      </c>
      <c r="E119" s="2" t="s">
        <v>30</v>
      </c>
      <c r="F119" s="2" t="s">
        <v>50</v>
      </c>
      <c r="G119" s="2" t="s">
        <v>51</v>
      </c>
      <c r="H119" s="2" t="s">
        <v>52</v>
      </c>
      <c r="I119" s="2" t="s">
        <v>53</v>
      </c>
      <c r="J119" s="2" t="s">
        <v>35</v>
      </c>
      <c r="K119" s="2" t="s">
        <v>36</v>
      </c>
      <c r="L119" s="2" t="s">
        <v>729</v>
      </c>
      <c r="M119" s="2" t="s">
        <v>37</v>
      </c>
      <c r="N119" s="2" t="s">
        <v>38</v>
      </c>
      <c r="O119" s="2" t="s">
        <v>730</v>
      </c>
      <c r="P119" s="2" t="s">
        <v>731</v>
      </c>
      <c r="Q119" s="2" t="s">
        <v>37</v>
      </c>
      <c r="R119" s="2" t="s">
        <v>732</v>
      </c>
      <c r="S119" s="2" t="s">
        <v>733</v>
      </c>
      <c r="T119" s="2" t="s">
        <v>734</v>
      </c>
      <c r="U119" s="2" t="s">
        <v>735</v>
      </c>
      <c r="V119" s="2" t="s">
        <v>736</v>
      </c>
      <c r="W119" s="2" t="s">
        <v>37</v>
      </c>
      <c r="X119" s="2" t="s">
        <v>45</v>
      </c>
      <c r="Y119" s="2" t="s">
        <v>737</v>
      </c>
      <c r="Z119" s="2" t="s">
        <v>738</v>
      </c>
    </row>
    <row r="120" spans="1:26" x14ac:dyDescent="0.25">
      <c r="A120" s="2" t="s">
        <v>26</v>
      </c>
      <c r="B120" s="3" t="str">
        <f ca="1">HYPERLINK("#"&amp;CELL("address",'Quarterly Series'!AO4),"Q:CY:0:2:0:0:6:0")</f>
        <v>Q:CY:0:2:0:0:6:0</v>
      </c>
      <c r="C120" s="2" t="s">
        <v>512</v>
      </c>
      <c r="D120" s="2" t="s">
        <v>728</v>
      </c>
      <c r="E120" s="2" t="s">
        <v>30</v>
      </c>
      <c r="F120" s="2" t="s">
        <v>151</v>
      </c>
      <c r="G120" s="2" t="s">
        <v>51</v>
      </c>
      <c r="H120" s="2" t="s">
        <v>52</v>
      </c>
      <c r="I120" s="2" t="s">
        <v>53</v>
      </c>
      <c r="J120" s="2" t="s">
        <v>35</v>
      </c>
      <c r="K120" s="2" t="s">
        <v>36</v>
      </c>
      <c r="L120" s="2" t="s">
        <v>729</v>
      </c>
      <c r="M120" s="2" t="s">
        <v>37</v>
      </c>
      <c r="N120" s="2" t="s">
        <v>38</v>
      </c>
      <c r="O120" s="2" t="s">
        <v>740</v>
      </c>
      <c r="P120" s="2" t="s">
        <v>731</v>
      </c>
      <c r="Q120" s="2" t="s">
        <v>37</v>
      </c>
      <c r="R120" s="2" t="s">
        <v>732</v>
      </c>
      <c r="S120" s="2" t="s">
        <v>733</v>
      </c>
      <c r="T120" s="2" t="s">
        <v>734</v>
      </c>
      <c r="U120" s="2" t="s">
        <v>735</v>
      </c>
      <c r="V120" s="2" t="s">
        <v>741</v>
      </c>
      <c r="W120" s="2" t="s">
        <v>37</v>
      </c>
      <c r="X120" s="2" t="s">
        <v>45</v>
      </c>
      <c r="Y120" s="2" t="s">
        <v>737</v>
      </c>
      <c r="Z120" s="2" t="s">
        <v>738</v>
      </c>
    </row>
    <row r="121" spans="1:26" x14ac:dyDescent="0.25">
      <c r="A121" s="2" t="s">
        <v>26</v>
      </c>
      <c r="B121" s="3" t="str">
        <f ca="1">HYPERLINK("#"&amp;CELL("address",'Quarterly Series'!AP4),"Q:CY:0:8:0:0:6:0")</f>
        <v>Q:CY:0:8:0:0:6:0</v>
      </c>
      <c r="C121" s="2" t="s">
        <v>512</v>
      </c>
      <c r="D121" s="2" t="s">
        <v>728</v>
      </c>
      <c r="E121" s="2" t="s">
        <v>30</v>
      </c>
      <c r="F121" s="2" t="s">
        <v>96</v>
      </c>
      <c r="G121" s="2" t="s">
        <v>51</v>
      </c>
      <c r="H121" s="2" t="s">
        <v>52</v>
      </c>
      <c r="I121" s="2" t="s">
        <v>53</v>
      </c>
      <c r="J121" s="2" t="s">
        <v>35</v>
      </c>
      <c r="K121" s="2" t="s">
        <v>36</v>
      </c>
      <c r="L121" s="2" t="s">
        <v>729</v>
      </c>
      <c r="M121" s="2" t="s">
        <v>37</v>
      </c>
      <c r="N121" s="2" t="s">
        <v>38</v>
      </c>
      <c r="O121" s="2" t="s">
        <v>743</v>
      </c>
      <c r="P121" s="2" t="s">
        <v>731</v>
      </c>
      <c r="Q121" s="2" t="s">
        <v>37</v>
      </c>
      <c r="R121" s="2" t="s">
        <v>732</v>
      </c>
      <c r="S121" s="2" t="s">
        <v>733</v>
      </c>
      <c r="T121" s="2" t="s">
        <v>734</v>
      </c>
      <c r="U121" s="2" t="s">
        <v>735</v>
      </c>
      <c r="V121" s="2" t="s">
        <v>744</v>
      </c>
      <c r="W121" s="2" t="s">
        <v>37</v>
      </c>
      <c r="X121" s="2" t="s">
        <v>45</v>
      </c>
      <c r="Y121" s="2" t="s">
        <v>737</v>
      </c>
      <c r="Z121" s="2" t="s">
        <v>738</v>
      </c>
    </row>
    <row r="122" spans="1:26" x14ac:dyDescent="0.25">
      <c r="A122" s="2" t="s">
        <v>26</v>
      </c>
      <c r="B122" s="3" t="str">
        <f ca="1">HYPERLINK("#"&amp;CELL("address",'Quarterly Series'!AQ4),"Q:CZ:0:1:0:1:6:0")</f>
        <v>Q:CZ:0:1:0:1:6:0</v>
      </c>
      <c r="C122" s="2" t="s">
        <v>512</v>
      </c>
      <c r="D122" s="2" t="s">
        <v>746</v>
      </c>
      <c r="E122" s="2" t="s">
        <v>30</v>
      </c>
      <c r="F122" s="2" t="s">
        <v>50</v>
      </c>
      <c r="G122" s="2" t="s">
        <v>51</v>
      </c>
      <c r="H122" s="2" t="s">
        <v>33</v>
      </c>
      <c r="I122" s="2" t="s">
        <v>53</v>
      </c>
      <c r="J122" s="2" t="s">
        <v>35</v>
      </c>
      <c r="K122" s="2" t="s">
        <v>36</v>
      </c>
      <c r="L122" s="2" t="s">
        <v>37</v>
      </c>
      <c r="M122" s="2" t="s">
        <v>37</v>
      </c>
      <c r="N122" s="2" t="s">
        <v>37</v>
      </c>
      <c r="O122" s="2" t="s">
        <v>747</v>
      </c>
      <c r="P122" s="2" t="s">
        <v>748</v>
      </c>
      <c r="Q122" s="2" t="s">
        <v>37</v>
      </c>
      <c r="R122" s="2" t="s">
        <v>749</v>
      </c>
      <c r="S122" s="2" t="s">
        <v>750</v>
      </c>
      <c r="T122" s="2" t="s">
        <v>751</v>
      </c>
      <c r="U122" s="2" t="s">
        <v>37</v>
      </c>
      <c r="V122" s="2" t="s">
        <v>752</v>
      </c>
      <c r="W122" s="2" t="s">
        <v>37</v>
      </c>
      <c r="X122" s="2" t="s">
        <v>45</v>
      </c>
      <c r="Y122" s="2" t="s">
        <v>248</v>
      </c>
      <c r="Z122" s="2" t="s">
        <v>231</v>
      </c>
    </row>
    <row r="123" spans="1:26" x14ac:dyDescent="0.25">
      <c r="A123" s="2" t="s">
        <v>26</v>
      </c>
      <c r="B123" s="3" t="str">
        <f ca="1">HYPERLINK("#"&amp;CELL("address",'Quarterly Series'!AR4),"Q:CZ:0:1:1:1:6:0")</f>
        <v>Q:CZ:0:1:1:1:6:0</v>
      </c>
      <c r="C123" s="2" t="s">
        <v>512</v>
      </c>
      <c r="D123" s="2" t="s">
        <v>746</v>
      </c>
      <c r="E123" s="2" t="s">
        <v>30</v>
      </c>
      <c r="F123" s="2" t="s">
        <v>50</v>
      </c>
      <c r="G123" s="2" t="s">
        <v>32</v>
      </c>
      <c r="H123" s="2" t="s">
        <v>33</v>
      </c>
      <c r="I123" s="2" t="s">
        <v>53</v>
      </c>
      <c r="J123" s="2" t="s">
        <v>35</v>
      </c>
      <c r="K123" s="2" t="s">
        <v>36</v>
      </c>
      <c r="L123" s="2" t="s">
        <v>37</v>
      </c>
      <c r="M123" s="2" t="s">
        <v>37</v>
      </c>
      <c r="N123" s="2" t="s">
        <v>38</v>
      </c>
      <c r="O123" s="2" t="s">
        <v>754</v>
      </c>
      <c r="P123" s="2" t="s">
        <v>748</v>
      </c>
      <c r="Q123" s="2" t="s">
        <v>37</v>
      </c>
      <c r="R123" s="2" t="s">
        <v>749</v>
      </c>
      <c r="S123" s="2" t="s">
        <v>750</v>
      </c>
      <c r="T123" s="2" t="s">
        <v>751</v>
      </c>
      <c r="U123" s="2" t="s">
        <v>37</v>
      </c>
      <c r="V123" s="2" t="s">
        <v>755</v>
      </c>
      <c r="W123" s="2" t="s">
        <v>37</v>
      </c>
      <c r="X123" s="2" t="s">
        <v>45</v>
      </c>
      <c r="Y123" s="2" t="s">
        <v>248</v>
      </c>
      <c r="Z123" s="2" t="s">
        <v>231</v>
      </c>
    </row>
    <row r="124" spans="1:26" x14ac:dyDescent="0.25">
      <c r="A124" s="2" t="s">
        <v>26</v>
      </c>
      <c r="B124" s="3" t="str">
        <f ca="1">HYPERLINK("#"&amp;CELL("address",'Quarterly Series'!AS4),"Q:CZ:0:1:2:1:6:0")</f>
        <v>Q:CZ:0:1:2:1:6:0</v>
      </c>
      <c r="C124" s="2" t="s">
        <v>512</v>
      </c>
      <c r="D124" s="2" t="s">
        <v>746</v>
      </c>
      <c r="E124" s="2" t="s">
        <v>30</v>
      </c>
      <c r="F124" s="2" t="s">
        <v>50</v>
      </c>
      <c r="G124" s="2" t="s">
        <v>82</v>
      </c>
      <c r="H124" s="2" t="s">
        <v>33</v>
      </c>
      <c r="I124" s="2" t="s">
        <v>53</v>
      </c>
      <c r="J124" s="2" t="s">
        <v>35</v>
      </c>
      <c r="K124" s="2" t="s">
        <v>36</v>
      </c>
      <c r="L124" s="2" t="s">
        <v>37</v>
      </c>
      <c r="M124" s="2" t="s">
        <v>37</v>
      </c>
      <c r="N124" s="2" t="s">
        <v>37</v>
      </c>
      <c r="O124" s="2" t="s">
        <v>757</v>
      </c>
      <c r="P124" s="2" t="s">
        <v>748</v>
      </c>
      <c r="Q124" s="2" t="s">
        <v>37</v>
      </c>
      <c r="R124" s="2" t="s">
        <v>749</v>
      </c>
      <c r="S124" s="2" t="s">
        <v>750</v>
      </c>
      <c r="T124" s="2" t="s">
        <v>751</v>
      </c>
      <c r="U124" s="2" t="s">
        <v>37</v>
      </c>
      <c r="V124" s="2" t="s">
        <v>758</v>
      </c>
      <c r="W124" s="2" t="s">
        <v>37</v>
      </c>
      <c r="X124" s="2" t="s">
        <v>45</v>
      </c>
      <c r="Y124" s="2" t="s">
        <v>248</v>
      </c>
      <c r="Z124" s="2" t="s">
        <v>231</v>
      </c>
    </row>
    <row r="125" spans="1:26" x14ac:dyDescent="0.25">
      <c r="A125" s="2" t="s">
        <v>26</v>
      </c>
      <c r="B125" s="3" t="str">
        <f ca="1">HYPERLINK("#"&amp;CELL("address",'Quarterly Series'!AT4),"Q:CZ:0:2:1:1:3:0")</f>
        <v>Q:CZ:0:2:1:1:3:0</v>
      </c>
      <c r="C125" s="2" t="s">
        <v>512</v>
      </c>
      <c r="D125" s="2" t="s">
        <v>746</v>
      </c>
      <c r="E125" s="2" t="s">
        <v>30</v>
      </c>
      <c r="F125" s="2" t="s">
        <v>151</v>
      </c>
      <c r="G125" s="2" t="s">
        <v>32</v>
      </c>
      <c r="H125" s="2" t="s">
        <v>33</v>
      </c>
      <c r="I125" s="2" t="s">
        <v>760</v>
      </c>
      <c r="J125" s="2" t="s">
        <v>35</v>
      </c>
      <c r="K125" s="2" t="s">
        <v>36</v>
      </c>
      <c r="L125" s="2" t="s">
        <v>37</v>
      </c>
      <c r="M125" s="2" t="s">
        <v>37</v>
      </c>
      <c r="N125" s="2" t="s">
        <v>38</v>
      </c>
      <c r="O125" s="2" t="s">
        <v>761</v>
      </c>
      <c r="P125" s="2" t="s">
        <v>762</v>
      </c>
      <c r="Q125" s="2" t="s">
        <v>37</v>
      </c>
      <c r="R125" s="2" t="s">
        <v>763</v>
      </c>
      <c r="S125" s="2" t="s">
        <v>764</v>
      </c>
      <c r="T125" s="2" t="s">
        <v>765</v>
      </c>
      <c r="U125" s="2" t="s">
        <v>766</v>
      </c>
      <c r="V125" s="2" t="s">
        <v>767</v>
      </c>
      <c r="W125" s="2" t="s">
        <v>37</v>
      </c>
      <c r="X125" s="2" t="s">
        <v>45</v>
      </c>
      <c r="Y125" s="2" t="s">
        <v>632</v>
      </c>
      <c r="Z125" s="2" t="s">
        <v>768</v>
      </c>
    </row>
    <row r="126" spans="1:26" x14ac:dyDescent="0.25">
      <c r="A126" s="2" t="s">
        <v>26</v>
      </c>
      <c r="B126" s="3" t="str">
        <f ca="1">HYPERLINK("#"&amp;CELL("address",'Quarterly Series'!AU4),"Q:CZ:0:8:1:1:1:0")</f>
        <v>Q:CZ:0:8:1:1:1:0</v>
      </c>
      <c r="C126" s="2" t="s">
        <v>512</v>
      </c>
      <c r="D126" s="2" t="s">
        <v>746</v>
      </c>
      <c r="E126" s="2" t="s">
        <v>30</v>
      </c>
      <c r="F126" s="2" t="s">
        <v>96</v>
      </c>
      <c r="G126" s="2" t="s">
        <v>32</v>
      </c>
      <c r="H126" s="2" t="s">
        <v>33</v>
      </c>
      <c r="I126" s="2" t="s">
        <v>34</v>
      </c>
      <c r="J126" s="2" t="s">
        <v>35</v>
      </c>
      <c r="K126" s="2" t="s">
        <v>36</v>
      </c>
      <c r="L126" s="2" t="s">
        <v>37</v>
      </c>
      <c r="M126" s="2" t="s">
        <v>37</v>
      </c>
      <c r="N126" s="2" t="s">
        <v>38</v>
      </c>
      <c r="O126" s="2" t="s">
        <v>770</v>
      </c>
      <c r="P126" s="2" t="s">
        <v>762</v>
      </c>
      <c r="Q126" s="2" t="s">
        <v>37</v>
      </c>
      <c r="R126" s="2" t="s">
        <v>771</v>
      </c>
      <c r="S126" s="2" t="s">
        <v>764</v>
      </c>
      <c r="T126" s="2" t="s">
        <v>772</v>
      </c>
      <c r="U126" s="2" t="s">
        <v>773</v>
      </c>
      <c r="V126" s="2" t="s">
        <v>774</v>
      </c>
      <c r="W126" s="2" t="s">
        <v>37</v>
      </c>
      <c r="X126" s="2" t="s">
        <v>45</v>
      </c>
      <c r="Y126" s="2" t="s">
        <v>632</v>
      </c>
      <c r="Z126" s="2" t="s">
        <v>47</v>
      </c>
    </row>
    <row r="127" spans="1:26" x14ac:dyDescent="0.25">
      <c r="A127" s="2" t="s">
        <v>26</v>
      </c>
      <c r="B127" s="3" t="str">
        <f ca="1">HYPERLINK("#"&amp;CELL("address",'Quarterly Series'!AV4),"Q:CZ:0:9:1:1:3:0")</f>
        <v>Q:CZ:0:9:1:1:3:0</v>
      </c>
      <c r="C127" s="2" t="s">
        <v>512</v>
      </c>
      <c r="D127" s="2" t="s">
        <v>746</v>
      </c>
      <c r="E127" s="2" t="s">
        <v>30</v>
      </c>
      <c r="F127" s="2" t="s">
        <v>607</v>
      </c>
      <c r="G127" s="2" t="s">
        <v>32</v>
      </c>
      <c r="H127" s="2" t="s">
        <v>33</v>
      </c>
      <c r="I127" s="2" t="s">
        <v>760</v>
      </c>
      <c r="J127" s="2" t="s">
        <v>35</v>
      </c>
      <c r="K127" s="2" t="s">
        <v>36</v>
      </c>
      <c r="L127" s="2" t="s">
        <v>37</v>
      </c>
      <c r="M127" s="2" t="s">
        <v>37</v>
      </c>
      <c r="N127" s="2" t="s">
        <v>38</v>
      </c>
      <c r="O127" s="2" t="s">
        <v>776</v>
      </c>
      <c r="P127" s="2" t="s">
        <v>762</v>
      </c>
      <c r="Q127" s="2" t="s">
        <v>37</v>
      </c>
      <c r="R127" s="2" t="s">
        <v>777</v>
      </c>
      <c r="S127" s="2" t="s">
        <v>764</v>
      </c>
      <c r="T127" s="2" t="s">
        <v>772</v>
      </c>
      <c r="U127" s="2" t="s">
        <v>778</v>
      </c>
      <c r="V127" s="2" t="s">
        <v>779</v>
      </c>
      <c r="W127" s="2" t="s">
        <v>37</v>
      </c>
      <c r="X127" s="2" t="s">
        <v>45</v>
      </c>
      <c r="Y127" s="2" t="s">
        <v>632</v>
      </c>
      <c r="Z127" s="2" t="s">
        <v>768</v>
      </c>
    </row>
    <row r="128" spans="1:26" x14ac:dyDescent="0.25">
      <c r="A128" s="2" t="s">
        <v>26</v>
      </c>
      <c r="B128" s="3" t="str">
        <f ca="1">HYPERLINK("#"&amp;CELL("address",'Quarterly Series'!AW4),"Q:CZ:0:L:1:1:1:0")</f>
        <v>Q:CZ:0:L:1:1:1:0</v>
      </c>
      <c r="C128" s="2" t="s">
        <v>512</v>
      </c>
      <c r="D128" s="2" t="s">
        <v>746</v>
      </c>
      <c r="E128" s="2" t="s">
        <v>30</v>
      </c>
      <c r="F128" s="2" t="s">
        <v>31</v>
      </c>
      <c r="G128" s="2" t="s">
        <v>32</v>
      </c>
      <c r="H128" s="2" t="s">
        <v>33</v>
      </c>
      <c r="I128" s="2" t="s">
        <v>34</v>
      </c>
      <c r="J128" s="2" t="s">
        <v>35</v>
      </c>
      <c r="K128" s="2" t="s">
        <v>36</v>
      </c>
      <c r="L128" s="2" t="s">
        <v>37</v>
      </c>
      <c r="M128" s="2" t="s">
        <v>37</v>
      </c>
      <c r="N128" s="2" t="s">
        <v>38</v>
      </c>
      <c r="O128" s="2" t="s">
        <v>781</v>
      </c>
      <c r="P128" s="2" t="s">
        <v>762</v>
      </c>
      <c r="Q128" s="2" t="s">
        <v>37</v>
      </c>
      <c r="R128" s="2" t="s">
        <v>782</v>
      </c>
      <c r="S128" s="2" t="s">
        <v>783</v>
      </c>
      <c r="T128" s="2" t="s">
        <v>772</v>
      </c>
      <c r="U128" s="2" t="s">
        <v>784</v>
      </c>
      <c r="V128" s="2" t="s">
        <v>785</v>
      </c>
      <c r="W128" s="2" t="s">
        <v>37</v>
      </c>
      <c r="X128" s="2" t="s">
        <v>45</v>
      </c>
      <c r="Y128" s="2" t="s">
        <v>632</v>
      </c>
      <c r="Z128" s="2" t="s">
        <v>47</v>
      </c>
    </row>
    <row r="129" spans="1:26" x14ac:dyDescent="0.25">
      <c r="A129" s="2" t="s">
        <v>26</v>
      </c>
      <c r="B129" s="3" t="str">
        <f ca="1">HYPERLINK("#"&amp;CELL("address",'Quarterly Series'!AX4),"Q:DE:0:1:0:0:8:0")</f>
        <v>Q:DE:0:1:0:0:8:0</v>
      </c>
      <c r="C129" s="2" t="s">
        <v>512</v>
      </c>
      <c r="D129" s="2" t="s">
        <v>49</v>
      </c>
      <c r="E129" s="2" t="s">
        <v>30</v>
      </c>
      <c r="F129" s="2" t="s">
        <v>50</v>
      </c>
      <c r="G129" s="2" t="s">
        <v>51</v>
      </c>
      <c r="H129" s="2" t="s">
        <v>52</v>
      </c>
      <c r="I129" s="2" t="s">
        <v>787</v>
      </c>
      <c r="J129" s="2" t="s">
        <v>35</v>
      </c>
      <c r="K129" s="2" t="s">
        <v>36</v>
      </c>
      <c r="L129" s="2" t="s">
        <v>788</v>
      </c>
      <c r="M129" s="2" t="s">
        <v>37</v>
      </c>
      <c r="N129" s="2" t="s">
        <v>37</v>
      </c>
      <c r="O129" s="2" t="s">
        <v>789</v>
      </c>
      <c r="P129" s="2" t="s">
        <v>37</v>
      </c>
      <c r="Q129" s="2" t="s">
        <v>37</v>
      </c>
      <c r="R129" s="2" t="s">
        <v>790</v>
      </c>
      <c r="S129" s="2" t="s">
        <v>791</v>
      </c>
      <c r="T129" s="2" t="s">
        <v>792</v>
      </c>
      <c r="U129" s="2" t="s">
        <v>793</v>
      </c>
      <c r="V129" s="2" t="s">
        <v>794</v>
      </c>
      <c r="W129" s="2" t="s">
        <v>37</v>
      </c>
      <c r="X129" s="2" t="s">
        <v>45</v>
      </c>
      <c r="Y129" s="2" t="s">
        <v>62</v>
      </c>
      <c r="Z129" s="2" t="s">
        <v>693</v>
      </c>
    </row>
    <row r="130" spans="1:26" x14ac:dyDescent="0.25">
      <c r="A130" s="2" t="s">
        <v>26</v>
      </c>
      <c r="B130" s="3" t="str">
        <f ca="1">HYPERLINK("#"&amp;CELL("address",'Quarterly Series'!AY4),"Q:DE:0:1:0:1:6:0")</f>
        <v>Q:DE:0:1:0:1:6:0</v>
      </c>
      <c r="C130" s="2" t="s">
        <v>512</v>
      </c>
      <c r="D130" s="2" t="s">
        <v>49</v>
      </c>
      <c r="E130" s="2" t="s">
        <v>30</v>
      </c>
      <c r="F130" s="2" t="s">
        <v>50</v>
      </c>
      <c r="G130" s="2" t="s">
        <v>51</v>
      </c>
      <c r="H130" s="2" t="s">
        <v>33</v>
      </c>
      <c r="I130" s="2" t="s">
        <v>53</v>
      </c>
      <c r="J130" s="2" t="s">
        <v>35</v>
      </c>
      <c r="K130" s="2" t="s">
        <v>36</v>
      </c>
      <c r="L130" s="2" t="s">
        <v>37</v>
      </c>
      <c r="M130" s="2" t="s">
        <v>37</v>
      </c>
      <c r="N130" s="2" t="s">
        <v>37</v>
      </c>
      <c r="O130" s="2" t="s">
        <v>796</v>
      </c>
      <c r="P130" s="2" t="s">
        <v>797</v>
      </c>
      <c r="Q130" s="2" t="s">
        <v>37</v>
      </c>
      <c r="R130" s="2" t="s">
        <v>798</v>
      </c>
      <c r="S130" s="2" t="s">
        <v>799</v>
      </c>
      <c r="T130" s="2" t="s">
        <v>800</v>
      </c>
      <c r="U130" s="2" t="s">
        <v>801</v>
      </c>
      <c r="V130" s="2" t="s">
        <v>802</v>
      </c>
      <c r="W130" s="2" t="s">
        <v>37</v>
      </c>
      <c r="X130" s="2" t="s">
        <v>45</v>
      </c>
      <c r="Y130" s="2" t="s">
        <v>248</v>
      </c>
      <c r="Z130" s="2" t="s">
        <v>803</v>
      </c>
    </row>
    <row r="131" spans="1:26" x14ac:dyDescent="0.25">
      <c r="A131" s="2" t="s">
        <v>26</v>
      </c>
      <c r="B131" s="3" t="str">
        <f ca="1">HYPERLINK("#"&amp;CELL("address",'Quarterly Series'!AZ4),"Q:DE:0:1:0:2:6:0")</f>
        <v>Q:DE:0:1:0:2:6:0</v>
      </c>
      <c r="C131" s="2" t="s">
        <v>512</v>
      </c>
      <c r="D131" s="2" t="s">
        <v>49</v>
      </c>
      <c r="E131" s="2" t="s">
        <v>30</v>
      </c>
      <c r="F131" s="2" t="s">
        <v>50</v>
      </c>
      <c r="G131" s="2" t="s">
        <v>51</v>
      </c>
      <c r="H131" s="2" t="s">
        <v>199</v>
      </c>
      <c r="I131" s="2" t="s">
        <v>53</v>
      </c>
      <c r="J131" s="2" t="s">
        <v>35</v>
      </c>
      <c r="K131" s="2" t="s">
        <v>36</v>
      </c>
      <c r="L131" s="2" t="s">
        <v>37</v>
      </c>
      <c r="M131" s="2" t="s">
        <v>37</v>
      </c>
      <c r="N131" s="2" t="s">
        <v>37</v>
      </c>
      <c r="O131" s="2" t="s">
        <v>747</v>
      </c>
      <c r="P131" s="2" t="s">
        <v>805</v>
      </c>
      <c r="Q131" s="2" t="s">
        <v>37</v>
      </c>
      <c r="R131" s="2" t="s">
        <v>798</v>
      </c>
      <c r="S131" s="2" t="s">
        <v>806</v>
      </c>
      <c r="T131" s="2" t="s">
        <v>807</v>
      </c>
      <c r="U131" s="2" t="s">
        <v>808</v>
      </c>
      <c r="V131" s="2" t="s">
        <v>752</v>
      </c>
      <c r="W131" s="2" t="s">
        <v>37</v>
      </c>
      <c r="X131" s="2" t="s">
        <v>45</v>
      </c>
      <c r="Y131" s="2" t="s">
        <v>62</v>
      </c>
      <c r="Z131" s="2" t="s">
        <v>693</v>
      </c>
    </row>
    <row r="132" spans="1:26" x14ac:dyDescent="0.25">
      <c r="A132" s="2" t="s">
        <v>26</v>
      </c>
      <c r="B132" s="3" t="str">
        <f ca="1">HYPERLINK("#"&amp;CELL("address",'Quarterly Series'!BA4),"Q:DE:0:1:1:1:6:0")</f>
        <v>Q:DE:0:1:1:1:6:0</v>
      </c>
      <c r="C132" s="2" t="s">
        <v>512</v>
      </c>
      <c r="D132" s="2" t="s">
        <v>49</v>
      </c>
      <c r="E132" s="2" t="s">
        <v>30</v>
      </c>
      <c r="F132" s="2" t="s">
        <v>50</v>
      </c>
      <c r="G132" s="2" t="s">
        <v>32</v>
      </c>
      <c r="H132" s="2" t="s">
        <v>33</v>
      </c>
      <c r="I132" s="2" t="s">
        <v>53</v>
      </c>
      <c r="J132" s="2" t="s">
        <v>35</v>
      </c>
      <c r="K132" s="2" t="s">
        <v>36</v>
      </c>
      <c r="L132" s="2" t="s">
        <v>37</v>
      </c>
      <c r="M132" s="2" t="s">
        <v>37</v>
      </c>
      <c r="N132" s="2" t="s">
        <v>37</v>
      </c>
      <c r="O132" s="2" t="s">
        <v>810</v>
      </c>
      <c r="P132" s="2" t="s">
        <v>805</v>
      </c>
      <c r="Q132" s="2" t="s">
        <v>37</v>
      </c>
      <c r="R132" s="2" t="s">
        <v>798</v>
      </c>
      <c r="S132" s="2" t="s">
        <v>799</v>
      </c>
      <c r="T132" s="2" t="s">
        <v>800</v>
      </c>
      <c r="U132" s="2" t="s">
        <v>811</v>
      </c>
      <c r="V132" s="2" t="s">
        <v>812</v>
      </c>
      <c r="W132" s="2" t="s">
        <v>37</v>
      </c>
      <c r="X132" s="2" t="s">
        <v>45</v>
      </c>
      <c r="Y132" s="2" t="s">
        <v>248</v>
      </c>
      <c r="Z132" s="2" t="s">
        <v>803</v>
      </c>
    </row>
    <row r="133" spans="1:26" x14ac:dyDescent="0.25">
      <c r="A133" s="2" t="s">
        <v>26</v>
      </c>
      <c r="B133" s="3" t="str">
        <f ca="1">HYPERLINK("#"&amp;CELL("address",'Quarterly Series'!BB4),"Q:DE:0:1:2:1:6:0")</f>
        <v>Q:DE:0:1:2:1:6:0</v>
      </c>
      <c r="C133" s="2" t="s">
        <v>512</v>
      </c>
      <c r="D133" s="2" t="s">
        <v>49</v>
      </c>
      <c r="E133" s="2" t="s">
        <v>30</v>
      </c>
      <c r="F133" s="2" t="s">
        <v>50</v>
      </c>
      <c r="G133" s="2" t="s">
        <v>82</v>
      </c>
      <c r="H133" s="2" t="s">
        <v>33</v>
      </c>
      <c r="I133" s="2" t="s">
        <v>53</v>
      </c>
      <c r="J133" s="2" t="s">
        <v>35</v>
      </c>
      <c r="K133" s="2" t="s">
        <v>36</v>
      </c>
      <c r="L133" s="2" t="s">
        <v>37</v>
      </c>
      <c r="M133" s="2" t="s">
        <v>37</v>
      </c>
      <c r="N133" s="2" t="s">
        <v>37</v>
      </c>
      <c r="O133" s="2" t="s">
        <v>814</v>
      </c>
      <c r="P133" s="2" t="s">
        <v>805</v>
      </c>
      <c r="Q133" s="2" t="s">
        <v>37</v>
      </c>
      <c r="R133" s="2" t="s">
        <v>798</v>
      </c>
      <c r="S133" s="2" t="s">
        <v>799</v>
      </c>
      <c r="T133" s="2" t="s">
        <v>800</v>
      </c>
      <c r="U133" s="2" t="s">
        <v>811</v>
      </c>
      <c r="V133" s="2" t="s">
        <v>815</v>
      </c>
      <c r="W133" s="2" t="s">
        <v>37</v>
      </c>
      <c r="X133" s="2" t="s">
        <v>45</v>
      </c>
      <c r="Y133" s="2" t="s">
        <v>248</v>
      </c>
      <c r="Z133" s="2" t="s">
        <v>803</v>
      </c>
    </row>
    <row r="134" spans="1:26" x14ac:dyDescent="0.25">
      <c r="A134" s="2" t="s">
        <v>26</v>
      </c>
      <c r="B134" s="3" t="str">
        <f ca="1">HYPERLINK("#"&amp;CELL("address",'Quarterly Series'!BC4),"Q:DE:0:2:0:2:6:0")</f>
        <v>Q:DE:0:2:0:2:6:0</v>
      </c>
      <c r="C134" s="2" t="s">
        <v>512</v>
      </c>
      <c r="D134" s="2" t="s">
        <v>49</v>
      </c>
      <c r="E134" s="2" t="s">
        <v>30</v>
      </c>
      <c r="F134" s="2" t="s">
        <v>151</v>
      </c>
      <c r="G134" s="2" t="s">
        <v>51</v>
      </c>
      <c r="H134" s="2" t="s">
        <v>199</v>
      </c>
      <c r="I134" s="2" t="s">
        <v>53</v>
      </c>
      <c r="J134" s="2" t="s">
        <v>35</v>
      </c>
      <c r="K134" s="2" t="s">
        <v>36</v>
      </c>
      <c r="L134" s="2" t="s">
        <v>37</v>
      </c>
      <c r="M134" s="2" t="s">
        <v>37</v>
      </c>
      <c r="N134" s="2" t="s">
        <v>37</v>
      </c>
      <c r="O134" s="2" t="s">
        <v>817</v>
      </c>
      <c r="P134" s="2" t="s">
        <v>808</v>
      </c>
      <c r="Q134" s="2" t="s">
        <v>37</v>
      </c>
      <c r="R134" s="2" t="s">
        <v>798</v>
      </c>
      <c r="S134" s="2" t="s">
        <v>806</v>
      </c>
      <c r="T134" s="2" t="s">
        <v>807</v>
      </c>
      <c r="U134" s="2" t="s">
        <v>808</v>
      </c>
      <c r="V134" s="2" t="s">
        <v>818</v>
      </c>
      <c r="W134" s="2" t="s">
        <v>37</v>
      </c>
      <c r="X134" s="2" t="s">
        <v>45</v>
      </c>
      <c r="Y134" s="2" t="s">
        <v>62</v>
      </c>
      <c r="Z134" s="2" t="s">
        <v>693</v>
      </c>
    </row>
    <row r="135" spans="1:26" x14ac:dyDescent="0.25">
      <c r="A135" s="2" t="s">
        <v>26</v>
      </c>
      <c r="B135" s="3" t="str">
        <f ca="1">HYPERLINK("#"&amp;CELL("address",'Quarterly Series'!BD4),"Q:DE:0:8:0:2:6:0")</f>
        <v>Q:DE:0:8:0:2:6:0</v>
      </c>
      <c r="C135" s="2" t="s">
        <v>512</v>
      </c>
      <c r="D135" s="2" t="s">
        <v>49</v>
      </c>
      <c r="E135" s="2" t="s">
        <v>30</v>
      </c>
      <c r="F135" s="2" t="s">
        <v>96</v>
      </c>
      <c r="G135" s="2" t="s">
        <v>51</v>
      </c>
      <c r="H135" s="2" t="s">
        <v>199</v>
      </c>
      <c r="I135" s="2" t="s">
        <v>53</v>
      </c>
      <c r="J135" s="2" t="s">
        <v>35</v>
      </c>
      <c r="K135" s="2" t="s">
        <v>36</v>
      </c>
      <c r="L135" s="2" t="s">
        <v>37</v>
      </c>
      <c r="M135" s="2" t="s">
        <v>37</v>
      </c>
      <c r="N135" s="2" t="s">
        <v>37</v>
      </c>
      <c r="O135" s="2" t="s">
        <v>820</v>
      </c>
      <c r="P135" s="2" t="s">
        <v>808</v>
      </c>
      <c r="Q135" s="2" t="s">
        <v>37</v>
      </c>
      <c r="R135" s="2" t="s">
        <v>798</v>
      </c>
      <c r="S135" s="2" t="s">
        <v>821</v>
      </c>
      <c r="T135" s="2" t="s">
        <v>807</v>
      </c>
      <c r="U135" s="2" t="s">
        <v>808</v>
      </c>
      <c r="V135" s="2" t="s">
        <v>822</v>
      </c>
      <c r="W135" s="2" t="s">
        <v>37</v>
      </c>
      <c r="X135" s="2" t="s">
        <v>45</v>
      </c>
      <c r="Y135" s="2" t="s">
        <v>62</v>
      </c>
      <c r="Z135" s="2" t="s">
        <v>693</v>
      </c>
    </row>
    <row r="136" spans="1:26" x14ac:dyDescent="0.25">
      <c r="A136" s="2" t="s">
        <v>26</v>
      </c>
      <c r="B136" s="3" t="str">
        <f ca="1">HYPERLINK("#"&amp;CELL("address",'Quarterly Series'!BE4),"Q:DK:0:1:0:1:6:0")</f>
        <v>Q:DK:0:1:0:1:6:0</v>
      </c>
      <c r="C136" s="2" t="s">
        <v>512</v>
      </c>
      <c r="D136" s="2" t="s">
        <v>824</v>
      </c>
      <c r="E136" s="2" t="s">
        <v>30</v>
      </c>
      <c r="F136" s="2" t="s">
        <v>50</v>
      </c>
      <c r="G136" s="2" t="s">
        <v>51</v>
      </c>
      <c r="H136" s="2" t="s">
        <v>33</v>
      </c>
      <c r="I136" s="2" t="s">
        <v>53</v>
      </c>
      <c r="J136" s="2" t="s">
        <v>35</v>
      </c>
      <c r="K136" s="2" t="s">
        <v>36</v>
      </c>
      <c r="L136" s="2" t="s">
        <v>37</v>
      </c>
      <c r="M136" s="2" t="s">
        <v>37</v>
      </c>
      <c r="N136" s="2" t="s">
        <v>37</v>
      </c>
      <c r="O136" s="2" t="s">
        <v>825</v>
      </c>
      <c r="P136" s="2" t="s">
        <v>826</v>
      </c>
      <c r="Q136" s="2" t="s">
        <v>37</v>
      </c>
      <c r="R136" s="2" t="s">
        <v>827</v>
      </c>
      <c r="S136" s="2" t="s">
        <v>828</v>
      </c>
      <c r="T136" s="2" t="s">
        <v>829</v>
      </c>
      <c r="U136" s="2" t="s">
        <v>37</v>
      </c>
      <c r="V136" s="2" t="s">
        <v>830</v>
      </c>
      <c r="W136" s="2" t="s">
        <v>37</v>
      </c>
      <c r="X136" s="2" t="s">
        <v>45</v>
      </c>
      <c r="Y136" s="2" t="s">
        <v>248</v>
      </c>
      <c r="Z136" s="2" t="s">
        <v>37</v>
      </c>
    </row>
    <row r="137" spans="1:26" x14ac:dyDescent="0.25">
      <c r="A137" s="2" t="s">
        <v>26</v>
      </c>
      <c r="B137" s="3" t="str">
        <f ca="1">HYPERLINK("#"&amp;CELL("address",'Quarterly Series'!BF4),"Q:DK:0:2:0:1:6:0")</f>
        <v>Q:DK:0:2:0:1:6:0</v>
      </c>
      <c r="C137" s="2" t="s">
        <v>512</v>
      </c>
      <c r="D137" s="2" t="s">
        <v>824</v>
      </c>
      <c r="E137" s="2" t="s">
        <v>30</v>
      </c>
      <c r="F137" s="2" t="s">
        <v>151</v>
      </c>
      <c r="G137" s="2" t="s">
        <v>51</v>
      </c>
      <c r="H137" s="2" t="s">
        <v>33</v>
      </c>
      <c r="I137" s="2" t="s">
        <v>53</v>
      </c>
      <c r="J137" s="2" t="s">
        <v>35</v>
      </c>
      <c r="K137" s="2" t="s">
        <v>36</v>
      </c>
      <c r="L137" s="2" t="s">
        <v>37</v>
      </c>
      <c r="M137" s="2" t="s">
        <v>37</v>
      </c>
      <c r="N137" s="2" t="s">
        <v>38</v>
      </c>
      <c r="O137" s="2" t="s">
        <v>832</v>
      </c>
      <c r="P137" s="2" t="s">
        <v>833</v>
      </c>
      <c r="Q137" s="2" t="s">
        <v>37</v>
      </c>
      <c r="R137" s="2" t="s">
        <v>834</v>
      </c>
      <c r="S137" s="2" t="s">
        <v>835</v>
      </c>
      <c r="T137" s="2" t="s">
        <v>836</v>
      </c>
      <c r="U137" s="2" t="s">
        <v>837</v>
      </c>
      <c r="V137" s="2" t="s">
        <v>838</v>
      </c>
      <c r="W137" s="2" t="s">
        <v>37</v>
      </c>
      <c r="X137" s="2" t="s">
        <v>45</v>
      </c>
      <c r="Y137" s="2" t="s">
        <v>839</v>
      </c>
      <c r="Z137" s="2" t="s">
        <v>231</v>
      </c>
    </row>
    <row r="138" spans="1:26" x14ac:dyDescent="0.25">
      <c r="A138" s="2" t="s">
        <v>26</v>
      </c>
      <c r="B138" s="3" t="str">
        <f ca="1">HYPERLINK("#"&amp;CELL("address",'Quarterly Series'!BG4),"Q:DK:0:8:0:1:6:0")</f>
        <v>Q:DK:0:8:0:1:6:0</v>
      </c>
      <c r="C138" s="2" t="s">
        <v>512</v>
      </c>
      <c r="D138" s="2" t="s">
        <v>824</v>
      </c>
      <c r="E138" s="2" t="s">
        <v>30</v>
      </c>
      <c r="F138" s="2" t="s">
        <v>96</v>
      </c>
      <c r="G138" s="2" t="s">
        <v>51</v>
      </c>
      <c r="H138" s="2" t="s">
        <v>33</v>
      </c>
      <c r="I138" s="2" t="s">
        <v>53</v>
      </c>
      <c r="J138" s="2" t="s">
        <v>35</v>
      </c>
      <c r="K138" s="2" t="s">
        <v>36</v>
      </c>
      <c r="L138" s="2" t="s">
        <v>37</v>
      </c>
      <c r="M138" s="2" t="s">
        <v>37</v>
      </c>
      <c r="N138" s="2" t="s">
        <v>38</v>
      </c>
      <c r="O138" s="2" t="s">
        <v>841</v>
      </c>
      <c r="P138" s="2" t="s">
        <v>842</v>
      </c>
      <c r="Q138" s="2" t="s">
        <v>37</v>
      </c>
      <c r="R138" s="2" t="s">
        <v>843</v>
      </c>
      <c r="S138" s="2" t="s">
        <v>844</v>
      </c>
      <c r="T138" s="2" t="s">
        <v>836</v>
      </c>
      <c r="U138" s="2" t="s">
        <v>845</v>
      </c>
      <c r="V138" s="2" t="s">
        <v>846</v>
      </c>
      <c r="W138" s="2" t="s">
        <v>37</v>
      </c>
      <c r="X138" s="2" t="s">
        <v>45</v>
      </c>
      <c r="Y138" s="2" t="s">
        <v>847</v>
      </c>
      <c r="Z138" s="2" t="s">
        <v>231</v>
      </c>
    </row>
    <row r="139" spans="1:26" x14ac:dyDescent="0.25">
      <c r="A139" s="2" t="s">
        <v>26</v>
      </c>
      <c r="B139" s="3" t="str">
        <f ca="1">HYPERLINK("#"&amp;CELL("address",'Quarterly Series'!BH4),"Q:DK:0:R:0:1:6:0")</f>
        <v>Q:DK:0:R:0:1:6:0</v>
      </c>
      <c r="C139" s="2" t="s">
        <v>512</v>
      </c>
      <c r="D139" s="2" t="s">
        <v>824</v>
      </c>
      <c r="E139" s="2" t="s">
        <v>30</v>
      </c>
      <c r="F139" s="2" t="s">
        <v>849</v>
      </c>
      <c r="G139" s="2" t="s">
        <v>51</v>
      </c>
      <c r="H139" s="2" t="s">
        <v>33</v>
      </c>
      <c r="I139" s="2" t="s">
        <v>53</v>
      </c>
      <c r="J139" s="2" t="s">
        <v>35</v>
      </c>
      <c r="K139" s="2" t="s">
        <v>36</v>
      </c>
      <c r="L139" s="2" t="s">
        <v>37</v>
      </c>
      <c r="M139" s="2" t="s">
        <v>37</v>
      </c>
      <c r="N139" s="2" t="s">
        <v>38</v>
      </c>
      <c r="O139" s="2" t="s">
        <v>832</v>
      </c>
      <c r="P139" s="2" t="s">
        <v>850</v>
      </c>
      <c r="Q139" s="2" t="s">
        <v>37</v>
      </c>
      <c r="R139" s="2" t="s">
        <v>843</v>
      </c>
      <c r="S139" s="2" t="s">
        <v>851</v>
      </c>
      <c r="T139" s="2" t="s">
        <v>836</v>
      </c>
      <c r="U139" s="2" t="s">
        <v>37</v>
      </c>
      <c r="V139" s="2" t="s">
        <v>852</v>
      </c>
      <c r="W139" s="2" t="s">
        <v>37</v>
      </c>
      <c r="X139" s="2" t="s">
        <v>45</v>
      </c>
      <c r="Y139" s="2" t="s">
        <v>847</v>
      </c>
      <c r="Z139" s="2" t="s">
        <v>327</v>
      </c>
    </row>
    <row r="140" spans="1:26" x14ac:dyDescent="0.25">
      <c r="A140" s="2" t="s">
        <v>26</v>
      </c>
      <c r="B140" s="3" t="str">
        <f ca="1">HYPERLINK("#"&amp;CELL("address",'Quarterly Series'!BI4),"Q:EE:0:1:0:1:1:0")</f>
        <v>Q:EE:0:1:0:1:1:0</v>
      </c>
      <c r="C140" s="2" t="s">
        <v>512</v>
      </c>
      <c r="D140" s="2" t="s">
        <v>854</v>
      </c>
      <c r="E140" s="2" t="s">
        <v>30</v>
      </c>
      <c r="F140" s="2" t="s">
        <v>50</v>
      </c>
      <c r="G140" s="2" t="s">
        <v>51</v>
      </c>
      <c r="H140" s="2" t="s">
        <v>33</v>
      </c>
      <c r="I140" s="2" t="s">
        <v>34</v>
      </c>
      <c r="J140" s="2" t="s">
        <v>35</v>
      </c>
      <c r="K140" s="2" t="s">
        <v>36</v>
      </c>
      <c r="L140" s="2" t="s">
        <v>37</v>
      </c>
      <c r="M140" s="2" t="s">
        <v>37</v>
      </c>
      <c r="N140" s="2" t="s">
        <v>38</v>
      </c>
      <c r="O140" s="2" t="s">
        <v>855</v>
      </c>
      <c r="P140" s="2" t="s">
        <v>37</v>
      </c>
      <c r="Q140" s="2" t="s">
        <v>37</v>
      </c>
      <c r="R140" s="2" t="s">
        <v>856</v>
      </c>
      <c r="S140" s="2" t="s">
        <v>857</v>
      </c>
      <c r="T140" s="2" t="s">
        <v>858</v>
      </c>
      <c r="U140" s="2" t="s">
        <v>37</v>
      </c>
      <c r="V140" s="2" t="s">
        <v>859</v>
      </c>
      <c r="W140" s="2" t="s">
        <v>37</v>
      </c>
      <c r="X140" s="2" t="s">
        <v>45</v>
      </c>
      <c r="Y140" s="2" t="s">
        <v>62</v>
      </c>
      <c r="Z140" s="2" t="s">
        <v>47</v>
      </c>
    </row>
    <row r="141" spans="1:26" x14ac:dyDescent="0.25">
      <c r="A141" s="2" t="s">
        <v>26</v>
      </c>
      <c r="B141" s="3" t="str">
        <f ca="1">HYPERLINK("#"&amp;CELL("address",'Quarterly Series'!BJ4),"Q:EE:0:2:0:1:1:0")</f>
        <v>Q:EE:0:2:0:1:1:0</v>
      </c>
      <c r="C141" s="2" t="s">
        <v>512</v>
      </c>
      <c r="D141" s="2" t="s">
        <v>854</v>
      </c>
      <c r="E141" s="2" t="s">
        <v>30</v>
      </c>
      <c r="F141" s="2" t="s">
        <v>151</v>
      </c>
      <c r="G141" s="2" t="s">
        <v>51</v>
      </c>
      <c r="H141" s="2" t="s">
        <v>33</v>
      </c>
      <c r="I141" s="2" t="s">
        <v>34</v>
      </c>
      <c r="J141" s="2" t="s">
        <v>35</v>
      </c>
      <c r="K141" s="2" t="s">
        <v>36</v>
      </c>
      <c r="L141" s="2" t="s">
        <v>37</v>
      </c>
      <c r="M141" s="2" t="s">
        <v>37</v>
      </c>
      <c r="N141" s="2" t="s">
        <v>38</v>
      </c>
      <c r="O141" s="2" t="s">
        <v>855</v>
      </c>
      <c r="P141" s="2" t="s">
        <v>37</v>
      </c>
      <c r="Q141" s="2" t="s">
        <v>37</v>
      </c>
      <c r="R141" s="2" t="s">
        <v>856</v>
      </c>
      <c r="S141" s="2" t="s">
        <v>857</v>
      </c>
      <c r="T141" s="2" t="s">
        <v>858</v>
      </c>
      <c r="U141" s="2" t="s">
        <v>37</v>
      </c>
      <c r="V141" s="2" t="s">
        <v>861</v>
      </c>
      <c r="W141" s="2" t="s">
        <v>37</v>
      </c>
      <c r="X141" s="2" t="s">
        <v>45</v>
      </c>
      <c r="Y141" s="2" t="s">
        <v>62</v>
      </c>
      <c r="Z141" s="2" t="s">
        <v>47</v>
      </c>
    </row>
    <row r="142" spans="1:26" x14ac:dyDescent="0.25">
      <c r="A142" s="2" t="s">
        <v>26</v>
      </c>
      <c r="B142" s="3" t="str">
        <f ca="1">HYPERLINK("#"&amp;CELL("address",'Quarterly Series'!BK4),"Q:EE:0:8:0:1:1:0")</f>
        <v>Q:EE:0:8:0:1:1:0</v>
      </c>
      <c r="C142" s="2" t="s">
        <v>512</v>
      </c>
      <c r="D142" s="2" t="s">
        <v>854</v>
      </c>
      <c r="E142" s="2" t="s">
        <v>30</v>
      </c>
      <c r="F142" s="2" t="s">
        <v>96</v>
      </c>
      <c r="G142" s="2" t="s">
        <v>51</v>
      </c>
      <c r="H142" s="2" t="s">
        <v>33</v>
      </c>
      <c r="I142" s="2" t="s">
        <v>34</v>
      </c>
      <c r="J142" s="2" t="s">
        <v>35</v>
      </c>
      <c r="K142" s="2" t="s">
        <v>36</v>
      </c>
      <c r="L142" s="2" t="s">
        <v>37</v>
      </c>
      <c r="M142" s="2" t="s">
        <v>37</v>
      </c>
      <c r="N142" s="2" t="s">
        <v>38</v>
      </c>
      <c r="O142" s="2" t="s">
        <v>855</v>
      </c>
      <c r="P142" s="2" t="s">
        <v>37</v>
      </c>
      <c r="Q142" s="2" t="s">
        <v>37</v>
      </c>
      <c r="R142" s="2" t="s">
        <v>856</v>
      </c>
      <c r="S142" s="2" t="s">
        <v>857</v>
      </c>
      <c r="T142" s="2" t="s">
        <v>858</v>
      </c>
      <c r="U142" s="2" t="s">
        <v>37</v>
      </c>
      <c r="V142" s="2" t="s">
        <v>863</v>
      </c>
      <c r="W142" s="2" t="s">
        <v>37</v>
      </c>
      <c r="X142" s="2" t="s">
        <v>45</v>
      </c>
      <c r="Y142" s="2" t="s">
        <v>62</v>
      </c>
      <c r="Z142" s="2" t="s">
        <v>47</v>
      </c>
    </row>
    <row r="143" spans="1:26" x14ac:dyDescent="0.25">
      <c r="A143" s="2" t="s">
        <v>26</v>
      </c>
      <c r="B143" s="3" t="str">
        <f ca="1">HYPERLINK("#"&amp;CELL("address",'Quarterly Series'!BL4),"Q:EE:1:8:0:1:1:0")</f>
        <v>Q:EE:1:8:0:1:1:0</v>
      </c>
      <c r="C143" s="2" t="s">
        <v>512</v>
      </c>
      <c r="D143" s="2" t="s">
        <v>854</v>
      </c>
      <c r="E143" s="2" t="s">
        <v>266</v>
      </c>
      <c r="F143" s="2" t="s">
        <v>96</v>
      </c>
      <c r="G143" s="2" t="s">
        <v>51</v>
      </c>
      <c r="H143" s="2" t="s">
        <v>33</v>
      </c>
      <c r="I143" s="2" t="s">
        <v>34</v>
      </c>
      <c r="J143" s="2" t="s">
        <v>35</v>
      </c>
      <c r="K143" s="2" t="s">
        <v>36</v>
      </c>
      <c r="L143" s="2" t="s">
        <v>37</v>
      </c>
      <c r="M143" s="2" t="s">
        <v>37</v>
      </c>
      <c r="N143" s="2" t="s">
        <v>38</v>
      </c>
      <c r="O143" s="2" t="s">
        <v>865</v>
      </c>
      <c r="P143" s="2" t="s">
        <v>866</v>
      </c>
      <c r="Q143" s="2" t="s">
        <v>37</v>
      </c>
      <c r="R143" s="2" t="s">
        <v>867</v>
      </c>
      <c r="S143" s="2" t="s">
        <v>868</v>
      </c>
      <c r="T143" s="2" t="s">
        <v>869</v>
      </c>
      <c r="U143" s="2" t="s">
        <v>870</v>
      </c>
      <c r="V143" s="2" t="s">
        <v>871</v>
      </c>
      <c r="W143" s="2" t="s">
        <v>37</v>
      </c>
      <c r="X143" s="2" t="s">
        <v>45</v>
      </c>
      <c r="Y143" s="2" t="s">
        <v>415</v>
      </c>
      <c r="Z143" s="2" t="s">
        <v>47</v>
      </c>
    </row>
    <row r="144" spans="1:26" x14ac:dyDescent="0.25">
      <c r="A144" s="2" t="s">
        <v>26</v>
      </c>
      <c r="B144" s="3" t="str">
        <f ca="1">HYPERLINK("#"&amp;CELL("address",'Quarterly Series'!BM4),"Q:EE:2:8:0:1:1:0")</f>
        <v>Q:EE:2:8:0:1:1:0</v>
      </c>
      <c r="C144" s="2" t="s">
        <v>512</v>
      </c>
      <c r="D144" s="2" t="s">
        <v>854</v>
      </c>
      <c r="E144" s="2" t="s">
        <v>144</v>
      </c>
      <c r="F144" s="2" t="s">
        <v>96</v>
      </c>
      <c r="G144" s="2" t="s">
        <v>51</v>
      </c>
      <c r="H144" s="2" t="s">
        <v>33</v>
      </c>
      <c r="I144" s="2" t="s">
        <v>34</v>
      </c>
      <c r="J144" s="2" t="s">
        <v>35</v>
      </c>
      <c r="K144" s="2" t="s">
        <v>36</v>
      </c>
      <c r="L144" s="2" t="s">
        <v>37</v>
      </c>
      <c r="M144" s="2" t="s">
        <v>37</v>
      </c>
      <c r="N144" s="2" t="s">
        <v>38</v>
      </c>
      <c r="O144" s="2" t="s">
        <v>873</v>
      </c>
      <c r="P144" s="2" t="s">
        <v>866</v>
      </c>
      <c r="Q144" s="2" t="s">
        <v>37</v>
      </c>
      <c r="R144" s="2" t="s">
        <v>867</v>
      </c>
      <c r="S144" s="2" t="s">
        <v>868</v>
      </c>
      <c r="T144" s="2" t="s">
        <v>869</v>
      </c>
      <c r="U144" s="2" t="s">
        <v>870</v>
      </c>
      <c r="V144" s="2" t="s">
        <v>874</v>
      </c>
      <c r="W144" s="2" t="s">
        <v>37</v>
      </c>
      <c r="X144" s="2" t="s">
        <v>45</v>
      </c>
      <c r="Y144" s="2" t="s">
        <v>415</v>
      </c>
      <c r="Z144" s="2" t="s">
        <v>47</v>
      </c>
    </row>
    <row r="145" spans="1:26" x14ac:dyDescent="0.25">
      <c r="A145" s="2" t="s">
        <v>26</v>
      </c>
      <c r="B145" s="3" t="str">
        <f ca="1">HYPERLINK("#"&amp;CELL("address",'Quarterly Series'!BN4),"Q:EE:5:8:0:1:1:0")</f>
        <v>Q:EE:5:8:0:1:1:0</v>
      </c>
      <c r="C145" s="2" t="s">
        <v>512</v>
      </c>
      <c r="D145" s="2" t="s">
        <v>854</v>
      </c>
      <c r="E145" s="2" t="s">
        <v>876</v>
      </c>
      <c r="F145" s="2" t="s">
        <v>96</v>
      </c>
      <c r="G145" s="2" t="s">
        <v>51</v>
      </c>
      <c r="H145" s="2" t="s">
        <v>33</v>
      </c>
      <c r="I145" s="2" t="s">
        <v>34</v>
      </c>
      <c r="J145" s="2" t="s">
        <v>35</v>
      </c>
      <c r="K145" s="2" t="s">
        <v>36</v>
      </c>
      <c r="L145" s="2" t="s">
        <v>37</v>
      </c>
      <c r="M145" s="2" t="s">
        <v>37</v>
      </c>
      <c r="N145" s="2" t="s">
        <v>38</v>
      </c>
      <c r="O145" s="2" t="s">
        <v>877</v>
      </c>
      <c r="P145" s="2" t="s">
        <v>866</v>
      </c>
      <c r="Q145" s="2" t="s">
        <v>37</v>
      </c>
      <c r="R145" s="2" t="s">
        <v>867</v>
      </c>
      <c r="S145" s="2" t="s">
        <v>868</v>
      </c>
      <c r="T145" s="2" t="s">
        <v>869</v>
      </c>
      <c r="U145" s="2" t="s">
        <v>870</v>
      </c>
      <c r="V145" s="2" t="s">
        <v>878</v>
      </c>
      <c r="W145" s="2" t="s">
        <v>37</v>
      </c>
      <c r="X145" s="2" t="s">
        <v>45</v>
      </c>
      <c r="Y145" s="2" t="s">
        <v>415</v>
      </c>
      <c r="Z145" s="2" t="s">
        <v>47</v>
      </c>
    </row>
    <row r="146" spans="1:26" x14ac:dyDescent="0.25">
      <c r="A146" s="2" t="s">
        <v>26</v>
      </c>
      <c r="B146" s="3" t="str">
        <f ca="1">HYPERLINK("#"&amp;CELL("address",'Quarterly Series'!BO4),"Q:EE:6:8:0:1:1:0")</f>
        <v>Q:EE:6:8:0:1:1:0</v>
      </c>
      <c r="C146" s="2" t="s">
        <v>512</v>
      </c>
      <c r="D146" s="2" t="s">
        <v>854</v>
      </c>
      <c r="E146" s="2" t="s">
        <v>78</v>
      </c>
      <c r="F146" s="2" t="s">
        <v>96</v>
      </c>
      <c r="G146" s="2" t="s">
        <v>51</v>
      </c>
      <c r="H146" s="2" t="s">
        <v>33</v>
      </c>
      <c r="I146" s="2" t="s">
        <v>34</v>
      </c>
      <c r="J146" s="2" t="s">
        <v>35</v>
      </c>
      <c r="K146" s="2" t="s">
        <v>36</v>
      </c>
      <c r="L146" s="2" t="s">
        <v>37</v>
      </c>
      <c r="M146" s="2" t="s">
        <v>37</v>
      </c>
      <c r="N146" s="2" t="s">
        <v>38</v>
      </c>
      <c r="O146" s="2" t="s">
        <v>880</v>
      </c>
      <c r="P146" s="2" t="s">
        <v>866</v>
      </c>
      <c r="Q146" s="2" t="s">
        <v>37</v>
      </c>
      <c r="R146" s="2" t="s">
        <v>867</v>
      </c>
      <c r="S146" s="2" t="s">
        <v>868</v>
      </c>
      <c r="T146" s="2" t="s">
        <v>869</v>
      </c>
      <c r="U146" s="2" t="s">
        <v>881</v>
      </c>
      <c r="V146" s="2" t="s">
        <v>882</v>
      </c>
      <c r="W146" s="2" t="s">
        <v>37</v>
      </c>
      <c r="X146" s="2" t="s">
        <v>45</v>
      </c>
      <c r="Y146" s="2" t="s">
        <v>415</v>
      </c>
      <c r="Z146" s="2" t="s">
        <v>47</v>
      </c>
    </row>
    <row r="147" spans="1:26" x14ac:dyDescent="0.25">
      <c r="A147" s="2" t="s">
        <v>26</v>
      </c>
      <c r="B147" s="3" t="str">
        <f ca="1">HYPERLINK("#"&amp;CELL("address",'Quarterly Series'!BP4),"Q:ES:0:1:0:1:6:0")</f>
        <v>Q:ES:0:1:0:1:6:0</v>
      </c>
      <c r="C147" s="2" t="s">
        <v>512</v>
      </c>
      <c r="D147" s="2" t="s">
        <v>884</v>
      </c>
      <c r="E147" s="2" t="s">
        <v>30</v>
      </c>
      <c r="F147" s="2" t="s">
        <v>50</v>
      </c>
      <c r="G147" s="2" t="s">
        <v>51</v>
      </c>
      <c r="H147" s="2" t="s">
        <v>33</v>
      </c>
      <c r="I147" s="2" t="s">
        <v>53</v>
      </c>
      <c r="J147" s="2" t="s">
        <v>35</v>
      </c>
      <c r="K147" s="2" t="s">
        <v>36</v>
      </c>
      <c r="L147" s="2" t="s">
        <v>37</v>
      </c>
      <c r="M147" s="2" t="s">
        <v>37</v>
      </c>
      <c r="N147" s="2" t="s">
        <v>38</v>
      </c>
      <c r="O147" s="2" t="s">
        <v>796</v>
      </c>
      <c r="P147" s="2" t="s">
        <v>885</v>
      </c>
      <c r="Q147" s="2" t="s">
        <v>37</v>
      </c>
      <c r="R147" s="2" t="s">
        <v>886</v>
      </c>
      <c r="S147" s="2" t="s">
        <v>887</v>
      </c>
      <c r="T147" s="2" t="s">
        <v>886</v>
      </c>
      <c r="U147" s="2" t="s">
        <v>888</v>
      </c>
      <c r="V147" s="2" t="s">
        <v>889</v>
      </c>
      <c r="W147" s="2" t="s">
        <v>37</v>
      </c>
      <c r="X147" s="2" t="s">
        <v>45</v>
      </c>
      <c r="Y147" s="2" t="s">
        <v>248</v>
      </c>
      <c r="Z147" s="2" t="s">
        <v>231</v>
      </c>
    </row>
    <row r="148" spans="1:26" x14ac:dyDescent="0.25">
      <c r="A148" s="2" t="s">
        <v>26</v>
      </c>
      <c r="B148" s="3" t="str">
        <f ca="1">HYPERLINK("#"&amp;CELL("address",'Quarterly Series'!BQ4),"Q:ES:0:1:0:3:1:0")</f>
        <v>Q:ES:0:1:0:3:1:0</v>
      </c>
      <c r="C148" s="2" t="s">
        <v>512</v>
      </c>
      <c r="D148" s="2" t="s">
        <v>884</v>
      </c>
      <c r="E148" s="2" t="s">
        <v>30</v>
      </c>
      <c r="F148" s="2" t="s">
        <v>50</v>
      </c>
      <c r="G148" s="2" t="s">
        <v>51</v>
      </c>
      <c r="H148" s="2" t="s">
        <v>106</v>
      </c>
      <c r="I148" s="2" t="s">
        <v>34</v>
      </c>
      <c r="J148" s="2" t="s">
        <v>35</v>
      </c>
      <c r="K148" s="2" t="s">
        <v>36</v>
      </c>
      <c r="L148" s="2" t="s">
        <v>37</v>
      </c>
      <c r="M148" s="2" t="s">
        <v>37</v>
      </c>
      <c r="N148" s="2" t="s">
        <v>38</v>
      </c>
      <c r="O148" s="2" t="s">
        <v>891</v>
      </c>
      <c r="P148" s="2" t="s">
        <v>892</v>
      </c>
      <c r="Q148" s="2" t="s">
        <v>37</v>
      </c>
      <c r="R148" s="2" t="s">
        <v>893</v>
      </c>
      <c r="S148" s="2" t="s">
        <v>894</v>
      </c>
      <c r="T148" s="2" t="s">
        <v>895</v>
      </c>
      <c r="U148" s="2" t="s">
        <v>896</v>
      </c>
      <c r="V148" s="2" t="s">
        <v>897</v>
      </c>
      <c r="W148" s="2" t="s">
        <v>37</v>
      </c>
      <c r="X148" s="2" t="s">
        <v>45</v>
      </c>
      <c r="Y148" s="2" t="s">
        <v>415</v>
      </c>
      <c r="Z148" s="2" t="s">
        <v>47</v>
      </c>
    </row>
    <row r="149" spans="1:26" x14ac:dyDescent="0.25">
      <c r="A149" s="2" t="s">
        <v>26</v>
      </c>
      <c r="B149" s="3" t="str">
        <f ca="1">HYPERLINK("#"&amp;CELL("address",'Quarterly Series'!BR4),"Q:ES:0:1:0:5:6:0")</f>
        <v>Q:ES:0:1:0:5:6:0</v>
      </c>
      <c r="C149" s="2" t="s">
        <v>512</v>
      </c>
      <c r="D149" s="2" t="s">
        <v>884</v>
      </c>
      <c r="E149" s="2" t="s">
        <v>30</v>
      </c>
      <c r="F149" s="2" t="s">
        <v>50</v>
      </c>
      <c r="G149" s="2" t="s">
        <v>51</v>
      </c>
      <c r="H149" s="2" t="s">
        <v>899</v>
      </c>
      <c r="I149" s="2" t="s">
        <v>53</v>
      </c>
      <c r="J149" s="2" t="s">
        <v>35</v>
      </c>
      <c r="K149" s="2" t="s">
        <v>36</v>
      </c>
      <c r="L149" s="2" t="s">
        <v>37</v>
      </c>
      <c r="M149" s="2" t="s">
        <v>37</v>
      </c>
      <c r="N149" s="2" t="s">
        <v>38</v>
      </c>
      <c r="O149" s="2" t="s">
        <v>796</v>
      </c>
      <c r="P149" s="2" t="s">
        <v>900</v>
      </c>
      <c r="Q149" s="2" t="s">
        <v>37</v>
      </c>
      <c r="R149" s="2" t="s">
        <v>901</v>
      </c>
      <c r="S149" s="2" t="s">
        <v>902</v>
      </c>
      <c r="T149" s="2" t="s">
        <v>903</v>
      </c>
      <c r="U149" s="2" t="s">
        <v>904</v>
      </c>
      <c r="V149" s="2" t="s">
        <v>905</v>
      </c>
      <c r="W149" s="2" t="s">
        <v>37</v>
      </c>
      <c r="X149" s="2" t="s">
        <v>45</v>
      </c>
      <c r="Y149" s="2" t="s">
        <v>248</v>
      </c>
      <c r="Z149" s="2" t="s">
        <v>231</v>
      </c>
    </row>
    <row r="150" spans="1:26" x14ac:dyDescent="0.25">
      <c r="A150" s="2" t="s">
        <v>26</v>
      </c>
      <c r="B150" s="3" t="str">
        <f ca="1">HYPERLINK("#"&amp;CELL("address",'Quarterly Series'!BS4),"Q:ES:0:1:1:1:6:0")</f>
        <v>Q:ES:0:1:1:1:6:0</v>
      </c>
      <c r="C150" s="2" t="s">
        <v>512</v>
      </c>
      <c r="D150" s="2" t="s">
        <v>884</v>
      </c>
      <c r="E150" s="2" t="s">
        <v>30</v>
      </c>
      <c r="F150" s="2" t="s">
        <v>50</v>
      </c>
      <c r="G150" s="2" t="s">
        <v>32</v>
      </c>
      <c r="H150" s="2" t="s">
        <v>33</v>
      </c>
      <c r="I150" s="2" t="s">
        <v>53</v>
      </c>
      <c r="J150" s="2" t="s">
        <v>35</v>
      </c>
      <c r="K150" s="2" t="s">
        <v>36</v>
      </c>
      <c r="L150" s="2" t="s">
        <v>37</v>
      </c>
      <c r="M150" s="2" t="s">
        <v>37</v>
      </c>
      <c r="N150" s="2" t="s">
        <v>38</v>
      </c>
      <c r="O150" s="2" t="s">
        <v>907</v>
      </c>
      <c r="P150" s="2" t="s">
        <v>885</v>
      </c>
      <c r="Q150" s="2" t="s">
        <v>37</v>
      </c>
      <c r="R150" s="2" t="s">
        <v>886</v>
      </c>
      <c r="S150" s="2" t="s">
        <v>908</v>
      </c>
      <c r="T150" s="2" t="s">
        <v>886</v>
      </c>
      <c r="U150" s="2" t="s">
        <v>909</v>
      </c>
      <c r="V150" s="2" t="s">
        <v>910</v>
      </c>
      <c r="W150" s="2" t="s">
        <v>37</v>
      </c>
      <c r="X150" s="2" t="s">
        <v>45</v>
      </c>
      <c r="Y150" s="2" t="s">
        <v>248</v>
      </c>
      <c r="Z150" s="2" t="s">
        <v>231</v>
      </c>
    </row>
    <row r="151" spans="1:26" x14ac:dyDescent="0.25">
      <c r="A151" s="2" t="s">
        <v>26</v>
      </c>
      <c r="B151" s="3" t="str">
        <f ca="1">HYPERLINK("#"&amp;CELL("address",'Quarterly Series'!BT4),"Q:ES:0:1:1:3:1:0")</f>
        <v>Q:ES:0:1:1:3:1:0</v>
      </c>
      <c r="C151" s="2" t="s">
        <v>512</v>
      </c>
      <c r="D151" s="2" t="s">
        <v>884</v>
      </c>
      <c r="E151" s="2" t="s">
        <v>30</v>
      </c>
      <c r="F151" s="2" t="s">
        <v>50</v>
      </c>
      <c r="G151" s="2" t="s">
        <v>32</v>
      </c>
      <c r="H151" s="2" t="s">
        <v>106</v>
      </c>
      <c r="I151" s="2" t="s">
        <v>34</v>
      </c>
      <c r="J151" s="2" t="s">
        <v>35</v>
      </c>
      <c r="K151" s="2" t="s">
        <v>36</v>
      </c>
      <c r="L151" s="2" t="s">
        <v>37</v>
      </c>
      <c r="M151" s="2" t="s">
        <v>37</v>
      </c>
      <c r="N151" s="2" t="s">
        <v>38</v>
      </c>
      <c r="O151" s="2" t="s">
        <v>912</v>
      </c>
      <c r="P151" s="2" t="s">
        <v>892</v>
      </c>
      <c r="Q151" s="2" t="s">
        <v>37</v>
      </c>
      <c r="R151" s="2" t="s">
        <v>893</v>
      </c>
      <c r="S151" s="2" t="s">
        <v>894</v>
      </c>
      <c r="T151" s="2" t="s">
        <v>895</v>
      </c>
      <c r="U151" s="2" t="s">
        <v>913</v>
      </c>
      <c r="V151" s="2" t="s">
        <v>914</v>
      </c>
      <c r="W151" s="2" t="s">
        <v>37</v>
      </c>
      <c r="X151" s="2" t="s">
        <v>45</v>
      </c>
      <c r="Y151" s="2" t="s">
        <v>415</v>
      </c>
      <c r="Z151" s="2" t="s">
        <v>47</v>
      </c>
    </row>
    <row r="152" spans="1:26" x14ac:dyDescent="0.25">
      <c r="A152" s="2" t="s">
        <v>26</v>
      </c>
      <c r="B152" s="3" t="str">
        <f ca="1">HYPERLINK("#"&amp;CELL("address",'Quarterly Series'!BU4),"Q:ES:0:1:1:5:6:0")</f>
        <v>Q:ES:0:1:1:5:6:0</v>
      </c>
      <c r="C152" s="2" t="s">
        <v>512</v>
      </c>
      <c r="D152" s="2" t="s">
        <v>884</v>
      </c>
      <c r="E152" s="2" t="s">
        <v>30</v>
      </c>
      <c r="F152" s="2" t="s">
        <v>50</v>
      </c>
      <c r="G152" s="2" t="s">
        <v>32</v>
      </c>
      <c r="H152" s="2" t="s">
        <v>899</v>
      </c>
      <c r="I152" s="2" t="s">
        <v>53</v>
      </c>
      <c r="J152" s="2" t="s">
        <v>35</v>
      </c>
      <c r="K152" s="2" t="s">
        <v>36</v>
      </c>
      <c r="L152" s="2" t="s">
        <v>37</v>
      </c>
      <c r="M152" s="2" t="s">
        <v>37</v>
      </c>
      <c r="N152" s="2" t="s">
        <v>38</v>
      </c>
      <c r="O152" s="2" t="s">
        <v>907</v>
      </c>
      <c r="P152" s="2" t="s">
        <v>885</v>
      </c>
      <c r="Q152" s="2" t="s">
        <v>37</v>
      </c>
      <c r="R152" s="2" t="s">
        <v>901</v>
      </c>
      <c r="S152" s="2" t="s">
        <v>902</v>
      </c>
      <c r="T152" s="2" t="s">
        <v>903</v>
      </c>
      <c r="U152" s="2" t="s">
        <v>916</v>
      </c>
      <c r="V152" s="2" t="s">
        <v>917</v>
      </c>
      <c r="W152" s="2" t="s">
        <v>37</v>
      </c>
      <c r="X152" s="2" t="s">
        <v>45</v>
      </c>
      <c r="Y152" s="2" t="s">
        <v>248</v>
      </c>
      <c r="Z152" s="2" t="s">
        <v>231</v>
      </c>
    </row>
    <row r="153" spans="1:26" x14ac:dyDescent="0.25">
      <c r="A153" s="2" t="s">
        <v>26</v>
      </c>
      <c r="B153" s="3" t="str">
        <f ca="1">HYPERLINK("#"&amp;CELL("address",'Quarterly Series'!BV4),"Q:ES:0:1:2:1:6:0")</f>
        <v>Q:ES:0:1:2:1:6:0</v>
      </c>
      <c r="C153" s="2" t="s">
        <v>512</v>
      </c>
      <c r="D153" s="2" t="s">
        <v>884</v>
      </c>
      <c r="E153" s="2" t="s">
        <v>30</v>
      </c>
      <c r="F153" s="2" t="s">
        <v>50</v>
      </c>
      <c r="G153" s="2" t="s">
        <v>82</v>
      </c>
      <c r="H153" s="2" t="s">
        <v>33</v>
      </c>
      <c r="I153" s="2" t="s">
        <v>53</v>
      </c>
      <c r="J153" s="2" t="s">
        <v>35</v>
      </c>
      <c r="K153" s="2" t="s">
        <v>36</v>
      </c>
      <c r="L153" s="2" t="s">
        <v>37</v>
      </c>
      <c r="M153" s="2" t="s">
        <v>37</v>
      </c>
      <c r="N153" s="2" t="s">
        <v>38</v>
      </c>
      <c r="O153" s="2" t="s">
        <v>814</v>
      </c>
      <c r="P153" s="2" t="s">
        <v>885</v>
      </c>
      <c r="Q153" s="2" t="s">
        <v>37</v>
      </c>
      <c r="R153" s="2" t="s">
        <v>886</v>
      </c>
      <c r="S153" s="2" t="s">
        <v>887</v>
      </c>
      <c r="T153" s="2" t="s">
        <v>886</v>
      </c>
      <c r="U153" s="2" t="s">
        <v>919</v>
      </c>
      <c r="V153" s="2" t="s">
        <v>920</v>
      </c>
      <c r="W153" s="2" t="s">
        <v>37</v>
      </c>
      <c r="X153" s="2" t="s">
        <v>45</v>
      </c>
      <c r="Y153" s="2" t="s">
        <v>248</v>
      </c>
      <c r="Z153" s="2" t="s">
        <v>231</v>
      </c>
    </row>
    <row r="154" spans="1:26" x14ac:dyDescent="0.25">
      <c r="A154" s="2" t="s">
        <v>26</v>
      </c>
      <c r="B154" s="3" t="str">
        <f ca="1">HYPERLINK("#"&amp;CELL("address",'Quarterly Series'!BW4),"Q:ES:0:1:2:3:1:0")</f>
        <v>Q:ES:0:1:2:3:1:0</v>
      </c>
      <c r="C154" s="2" t="s">
        <v>512</v>
      </c>
      <c r="D154" s="2" t="s">
        <v>884</v>
      </c>
      <c r="E154" s="2" t="s">
        <v>30</v>
      </c>
      <c r="F154" s="2" t="s">
        <v>50</v>
      </c>
      <c r="G154" s="2" t="s">
        <v>82</v>
      </c>
      <c r="H154" s="2" t="s">
        <v>106</v>
      </c>
      <c r="I154" s="2" t="s">
        <v>34</v>
      </c>
      <c r="J154" s="2" t="s">
        <v>35</v>
      </c>
      <c r="K154" s="2" t="s">
        <v>36</v>
      </c>
      <c r="L154" s="2" t="s">
        <v>37</v>
      </c>
      <c r="M154" s="2" t="s">
        <v>37</v>
      </c>
      <c r="N154" s="2" t="s">
        <v>38</v>
      </c>
      <c r="O154" s="2" t="s">
        <v>922</v>
      </c>
      <c r="P154" s="2" t="s">
        <v>892</v>
      </c>
      <c r="Q154" s="2" t="s">
        <v>37</v>
      </c>
      <c r="R154" s="2" t="s">
        <v>893</v>
      </c>
      <c r="S154" s="2" t="s">
        <v>894</v>
      </c>
      <c r="T154" s="2" t="s">
        <v>895</v>
      </c>
      <c r="U154" s="2" t="s">
        <v>923</v>
      </c>
      <c r="V154" s="2" t="s">
        <v>924</v>
      </c>
      <c r="W154" s="2" t="s">
        <v>37</v>
      </c>
      <c r="X154" s="2" t="s">
        <v>45</v>
      </c>
      <c r="Y154" s="2" t="s">
        <v>415</v>
      </c>
      <c r="Z154" s="2" t="s">
        <v>47</v>
      </c>
    </row>
    <row r="155" spans="1:26" x14ac:dyDescent="0.25">
      <c r="A155" s="2" t="s">
        <v>26</v>
      </c>
      <c r="B155" s="3" t="str">
        <f ca="1">HYPERLINK("#"&amp;CELL("address",'Quarterly Series'!BX4),"Q:ES:0:1:2:5:6:0")</f>
        <v>Q:ES:0:1:2:5:6:0</v>
      </c>
      <c r="C155" s="2" t="s">
        <v>512</v>
      </c>
      <c r="D155" s="2" t="s">
        <v>884</v>
      </c>
      <c r="E155" s="2" t="s">
        <v>30</v>
      </c>
      <c r="F155" s="2" t="s">
        <v>50</v>
      </c>
      <c r="G155" s="2" t="s">
        <v>82</v>
      </c>
      <c r="H155" s="2" t="s">
        <v>899</v>
      </c>
      <c r="I155" s="2" t="s">
        <v>53</v>
      </c>
      <c r="J155" s="2" t="s">
        <v>35</v>
      </c>
      <c r="K155" s="2" t="s">
        <v>36</v>
      </c>
      <c r="L155" s="2" t="s">
        <v>37</v>
      </c>
      <c r="M155" s="2" t="s">
        <v>37</v>
      </c>
      <c r="N155" s="2" t="s">
        <v>38</v>
      </c>
      <c r="O155" s="2" t="s">
        <v>814</v>
      </c>
      <c r="P155" s="2" t="s">
        <v>900</v>
      </c>
      <c r="Q155" s="2" t="s">
        <v>37</v>
      </c>
      <c r="R155" s="2" t="s">
        <v>901</v>
      </c>
      <c r="S155" s="2" t="s">
        <v>902</v>
      </c>
      <c r="T155" s="2" t="s">
        <v>903</v>
      </c>
      <c r="U155" s="2" t="s">
        <v>926</v>
      </c>
      <c r="V155" s="2" t="s">
        <v>927</v>
      </c>
      <c r="W155" s="2" t="s">
        <v>37</v>
      </c>
      <c r="X155" s="2" t="s">
        <v>45</v>
      </c>
      <c r="Y155" s="2" t="s">
        <v>248</v>
      </c>
      <c r="Z155" s="2" t="s">
        <v>231</v>
      </c>
    </row>
    <row r="156" spans="1:26" x14ac:dyDescent="0.25">
      <c r="A156" s="2" t="s">
        <v>26</v>
      </c>
      <c r="B156" s="3" t="str">
        <f ca="1">HYPERLINK("#"&amp;CELL("address",'Quarterly Series'!BY4),"Q:FI:0:1:0:1:6:0")</f>
        <v>Q:FI:0:1:0:1:6:0</v>
      </c>
      <c r="C156" s="2" t="s">
        <v>512</v>
      </c>
      <c r="D156" s="2" t="s">
        <v>258</v>
      </c>
      <c r="E156" s="2" t="s">
        <v>30</v>
      </c>
      <c r="F156" s="2" t="s">
        <v>50</v>
      </c>
      <c r="G156" s="2" t="s">
        <v>51</v>
      </c>
      <c r="H156" s="2" t="s">
        <v>33</v>
      </c>
      <c r="I156" s="2" t="s">
        <v>53</v>
      </c>
      <c r="J156" s="2" t="s">
        <v>35</v>
      </c>
      <c r="K156" s="2" t="s">
        <v>36</v>
      </c>
      <c r="L156" s="2" t="s">
        <v>37</v>
      </c>
      <c r="M156" s="2" t="s">
        <v>37</v>
      </c>
      <c r="N156" s="2" t="s">
        <v>37</v>
      </c>
      <c r="O156" s="2" t="s">
        <v>929</v>
      </c>
      <c r="P156" s="2" t="s">
        <v>37</v>
      </c>
      <c r="Q156" s="2" t="s">
        <v>37</v>
      </c>
      <c r="R156" s="2" t="s">
        <v>930</v>
      </c>
      <c r="S156" s="2" t="s">
        <v>931</v>
      </c>
      <c r="T156" s="2" t="s">
        <v>932</v>
      </c>
      <c r="U156" s="2" t="s">
        <v>37</v>
      </c>
      <c r="V156" s="2" t="s">
        <v>933</v>
      </c>
      <c r="W156" s="2" t="s">
        <v>37</v>
      </c>
      <c r="X156" s="2" t="s">
        <v>45</v>
      </c>
      <c r="Y156" s="2" t="s">
        <v>248</v>
      </c>
      <c r="Z156" s="2" t="s">
        <v>37</v>
      </c>
    </row>
    <row r="157" spans="1:26" x14ac:dyDescent="0.25">
      <c r="A157" s="2" t="s">
        <v>26</v>
      </c>
      <c r="B157" s="3" t="str">
        <f ca="1">HYPERLINK("#"&amp;CELL("address",'Quarterly Series'!BZ4),"Q:FI:0:1:1:1:1:0")</f>
        <v>Q:FI:0:1:1:1:1:0</v>
      </c>
      <c r="C157" s="2" t="s">
        <v>512</v>
      </c>
      <c r="D157" s="2" t="s">
        <v>258</v>
      </c>
      <c r="E157" s="2" t="s">
        <v>30</v>
      </c>
      <c r="F157" s="2" t="s">
        <v>50</v>
      </c>
      <c r="G157" s="2" t="s">
        <v>32</v>
      </c>
      <c r="H157" s="2" t="s">
        <v>33</v>
      </c>
      <c r="I157" s="2" t="s">
        <v>34</v>
      </c>
      <c r="J157" s="2" t="s">
        <v>35</v>
      </c>
      <c r="K157" s="2" t="s">
        <v>36</v>
      </c>
      <c r="L157" s="2" t="s">
        <v>37</v>
      </c>
      <c r="M157" s="2" t="s">
        <v>37</v>
      </c>
      <c r="N157" s="2" t="s">
        <v>38</v>
      </c>
      <c r="O157" s="2" t="s">
        <v>935</v>
      </c>
      <c r="P157" s="2" t="s">
        <v>37</v>
      </c>
      <c r="Q157" s="2" t="s">
        <v>37</v>
      </c>
      <c r="R157" s="2" t="s">
        <v>936</v>
      </c>
      <c r="S157" s="2" t="s">
        <v>937</v>
      </c>
      <c r="T157" s="2" t="s">
        <v>938</v>
      </c>
      <c r="U157" s="2" t="s">
        <v>939</v>
      </c>
      <c r="V157" s="2" t="s">
        <v>940</v>
      </c>
      <c r="W157" s="2" t="s">
        <v>37</v>
      </c>
      <c r="X157" s="2" t="s">
        <v>45</v>
      </c>
      <c r="Y157" s="2" t="s">
        <v>248</v>
      </c>
      <c r="Z157" s="2" t="s">
        <v>47</v>
      </c>
    </row>
    <row r="158" spans="1:26" x14ac:dyDescent="0.25">
      <c r="A158" s="2" t="s">
        <v>26</v>
      </c>
      <c r="B158" s="3" t="str">
        <f ca="1">HYPERLINK("#"&amp;CELL("address",'Quarterly Series'!CA4),"Q:FI:0:1:2:1:1:0")</f>
        <v>Q:FI:0:1:2:1:1:0</v>
      </c>
      <c r="C158" s="2" t="s">
        <v>512</v>
      </c>
      <c r="D158" s="2" t="s">
        <v>258</v>
      </c>
      <c r="E158" s="2" t="s">
        <v>30</v>
      </c>
      <c r="F158" s="2" t="s">
        <v>50</v>
      </c>
      <c r="G158" s="2" t="s">
        <v>82</v>
      </c>
      <c r="H158" s="2" t="s">
        <v>33</v>
      </c>
      <c r="I158" s="2" t="s">
        <v>34</v>
      </c>
      <c r="J158" s="2" t="s">
        <v>35</v>
      </c>
      <c r="K158" s="2" t="s">
        <v>36</v>
      </c>
      <c r="L158" s="2" t="s">
        <v>37</v>
      </c>
      <c r="M158" s="2" t="s">
        <v>37</v>
      </c>
      <c r="N158" s="2" t="s">
        <v>38</v>
      </c>
      <c r="O158" s="2" t="s">
        <v>942</v>
      </c>
      <c r="P158" s="2" t="s">
        <v>37</v>
      </c>
      <c r="Q158" s="2" t="s">
        <v>37</v>
      </c>
      <c r="R158" s="2" t="s">
        <v>936</v>
      </c>
      <c r="S158" s="2" t="s">
        <v>943</v>
      </c>
      <c r="T158" s="2" t="s">
        <v>938</v>
      </c>
      <c r="U158" s="2" t="s">
        <v>944</v>
      </c>
      <c r="V158" s="2" t="s">
        <v>945</v>
      </c>
      <c r="W158" s="2" t="s">
        <v>37</v>
      </c>
      <c r="X158" s="2" t="s">
        <v>45</v>
      </c>
      <c r="Y158" s="2" t="s">
        <v>62</v>
      </c>
      <c r="Z158" s="2" t="s">
        <v>47</v>
      </c>
    </row>
    <row r="159" spans="1:26" x14ac:dyDescent="0.25">
      <c r="A159" s="2" t="s">
        <v>26</v>
      </c>
      <c r="B159" s="3" t="str">
        <f ca="1">HYPERLINK("#"&amp;CELL("address",'Quarterly Series'!CB4),"Q:FI:0:2:1:1:1:0")</f>
        <v>Q:FI:0:2:1:1:1:0</v>
      </c>
      <c r="C159" s="2" t="s">
        <v>512</v>
      </c>
      <c r="D159" s="2" t="s">
        <v>258</v>
      </c>
      <c r="E159" s="2" t="s">
        <v>30</v>
      </c>
      <c r="F159" s="2" t="s">
        <v>151</v>
      </c>
      <c r="G159" s="2" t="s">
        <v>32</v>
      </c>
      <c r="H159" s="2" t="s">
        <v>33</v>
      </c>
      <c r="I159" s="2" t="s">
        <v>34</v>
      </c>
      <c r="J159" s="2" t="s">
        <v>35</v>
      </c>
      <c r="K159" s="2" t="s">
        <v>36</v>
      </c>
      <c r="L159" s="2" t="s">
        <v>37</v>
      </c>
      <c r="M159" s="2" t="s">
        <v>37</v>
      </c>
      <c r="N159" s="2" t="s">
        <v>38</v>
      </c>
      <c r="O159" s="2" t="s">
        <v>947</v>
      </c>
      <c r="P159" s="2" t="s">
        <v>37</v>
      </c>
      <c r="Q159" s="2" t="s">
        <v>37</v>
      </c>
      <c r="R159" s="2" t="s">
        <v>948</v>
      </c>
      <c r="S159" s="2" t="s">
        <v>937</v>
      </c>
      <c r="T159" s="2" t="s">
        <v>938</v>
      </c>
      <c r="U159" s="2" t="s">
        <v>949</v>
      </c>
      <c r="V159" s="2" t="s">
        <v>950</v>
      </c>
      <c r="W159" s="2" t="s">
        <v>37</v>
      </c>
      <c r="X159" s="2" t="s">
        <v>45</v>
      </c>
      <c r="Y159" s="2" t="s">
        <v>248</v>
      </c>
      <c r="Z159" s="2" t="s">
        <v>47</v>
      </c>
    </row>
    <row r="160" spans="1:26" x14ac:dyDescent="0.25">
      <c r="A160" s="2" t="s">
        <v>26</v>
      </c>
      <c r="B160" s="3" t="str">
        <f ca="1">HYPERLINK("#"&amp;CELL("address",'Quarterly Series'!CC4),"Q:FI:0:8:1:1:1:0")</f>
        <v>Q:FI:0:8:1:1:1:0</v>
      </c>
      <c r="C160" s="2" t="s">
        <v>512</v>
      </c>
      <c r="D160" s="2" t="s">
        <v>258</v>
      </c>
      <c r="E160" s="2" t="s">
        <v>30</v>
      </c>
      <c r="F160" s="2" t="s">
        <v>96</v>
      </c>
      <c r="G160" s="2" t="s">
        <v>32</v>
      </c>
      <c r="H160" s="2" t="s">
        <v>33</v>
      </c>
      <c r="I160" s="2" t="s">
        <v>34</v>
      </c>
      <c r="J160" s="2" t="s">
        <v>35</v>
      </c>
      <c r="K160" s="2" t="s">
        <v>36</v>
      </c>
      <c r="L160" s="2" t="s">
        <v>37</v>
      </c>
      <c r="M160" s="2" t="s">
        <v>37</v>
      </c>
      <c r="N160" s="2" t="s">
        <v>38</v>
      </c>
      <c r="O160" s="2" t="s">
        <v>952</v>
      </c>
      <c r="P160" s="2" t="s">
        <v>37</v>
      </c>
      <c r="Q160" s="2" t="s">
        <v>37</v>
      </c>
      <c r="R160" s="2" t="s">
        <v>936</v>
      </c>
      <c r="S160" s="2" t="s">
        <v>937</v>
      </c>
      <c r="T160" s="2" t="s">
        <v>938</v>
      </c>
      <c r="U160" s="2" t="s">
        <v>953</v>
      </c>
      <c r="V160" s="2" t="s">
        <v>954</v>
      </c>
      <c r="W160" s="2" t="s">
        <v>37</v>
      </c>
      <c r="X160" s="2" t="s">
        <v>45</v>
      </c>
      <c r="Y160" s="2" t="s">
        <v>248</v>
      </c>
      <c r="Z160" s="2" t="s">
        <v>47</v>
      </c>
    </row>
    <row r="161" spans="1:26" x14ac:dyDescent="0.25">
      <c r="A161" s="2" t="s">
        <v>26</v>
      </c>
      <c r="B161" s="3" t="str">
        <f ca="1">HYPERLINK("#"&amp;CELL("address",'Quarterly Series'!CD4),"Q:FI:0:L:1:1:1:0")</f>
        <v>Q:FI:0:L:1:1:1:0</v>
      </c>
      <c r="C161" s="2" t="s">
        <v>512</v>
      </c>
      <c r="D161" s="2" t="s">
        <v>258</v>
      </c>
      <c r="E161" s="2" t="s">
        <v>30</v>
      </c>
      <c r="F161" s="2" t="s">
        <v>31</v>
      </c>
      <c r="G161" s="2" t="s">
        <v>32</v>
      </c>
      <c r="H161" s="2" t="s">
        <v>33</v>
      </c>
      <c r="I161" s="2" t="s">
        <v>34</v>
      </c>
      <c r="J161" s="2" t="s">
        <v>35</v>
      </c>
      <c r="K161" s="2" t="s">
        <v>36</v>
      </c>
      <c r="L161" s="2" t="s">
        <v>37</v>
      </c>
      <c r="M161" s="2" t="s">
        <v>37</v>
      </c>
      <c r="N161" s="2" t="s">
        <v>38</v>
      </c>
      <c r="O161" s="2" t="s">
        <v>956</v>
      </c>
      <c r="P161" s="2" t="s">
        <v>957</v>
      </c>
      <c r="Q161" s="2" t="s">
        <v>37</v>
      </c>
      <c r="R161" s="2" t="s">
        <v>958</v>
      </c>
      <c r="S161" s="2" t="s">
        <v>554</v>
      </c>
      <c r="T161" s="2" t="s">
        <v>37</v>
      </c>
      <c r="U161" s="2" t="s">
        <v>959</v>
      </c>
      <c r="V161" s="2" t="s">
        <v>960</v>
      </c>
      <c r="W161" s="2" t="s">
        <v>37</v>
      </c>
      <c r="X161" s="2" t="s">
        <v>45</v>
      </c>
      <c r="Y161" s="2" t="s">
        <v>415</v>
      </c>
      <c r="Z161" s="2" t="s">
        <v>47</v>
      </c>
    </row>
    <row r="162" spans="1:26" x14ac:dyDescent="0.25">
      <c r="A162" s="2" t="s">
        <v>26</v>
      </c>
      <c r="B162" s="3" t="str">
        <f ca="1">HYPERLINK("#"&amp;CELL("address",'Quarterly Series'!CE4),"Q:FI:9:1:2:1:1:0")</f>
        <v>Q:FI:9:1:2:1:1:0</v>
      </c>
      <c r="C162" s="2" t="s">
        <v>512</v>
      </c>
      <c r="D162" s="2" t="s">
        <v>258</v>
      </c>
      <c r="E162" s="2" t="s">
        <v>168</v>
      </c>
      <c r="F162" s="2" t="s">
        <v>50</v>
      </c>
      <c r="G162" s="2" t="s">
        <v>82</v>
      </c>
      <c r="H162" s="2" t="s">
        <v>33</v>
      </c>
      <c r="I162" s="2" t="s">
        <v>34</v>
      </c>
      <c r="J162" s="2" t="s">
        <v>35</v>
      </c>
      <c r="K162" s="2" t="s">
        <v>36</v>
      </c>
      <c r="L162" s="2" t="s">
        <v>37</v>
      </c>
      <c r="M162" s="2" t="s">
        <v>37</v>
      </c>
      <c r="N162" s="2" t="s">
        <v>38</v>
      </c>
      <c r="O162" s="2" t="s">
        <v>962</v>
      </c>
      <c r="P162" s="2" t="s">
        <v>37</v>
      </c>
      <c r="Q162" s="2" t="s">
        <v>37</v>
      </c>
      <c r="R162" s="2" t="s">
        <v>936</v>
      </c>
      <c r="S162" s="2" t="s">
        <v>943</v>
      </c>
      <c r="T162" s="2" t="s">
        <v>938</v>
      </c>
      <c r="U162" s="2" t="s">
        <v>963</v>
      </c>
      <c r="V162" s="2" t="s">
        <v>964</v>
      </c>
      <c r="W162" s="2" t="s">
        <v>37</v>
      </c>
      <c r="X162" s="2" t="s">
        <v>45</v>
      </c>
      <c r="Y162" s="2" t="s">
        <v>62</v>
      </c>
      <c r="Z162" s="2" t="s">
        <v>47</v>
      </c>
    </row>
    <row r="163" spans="1:26" x14ac:dyDescent="0.25">
      <c r="A163" s="2" t="s">
        <v>26</v>
      </c>
      <c r="B163" s="3" t="str">
        <f ca="1">HYPERLINK("#"&amp;CELL("address",'Quarterly Series'!CF4),"Q:FI:9:8:1:1:1:0")</f>
        <v>Q:FI:9:8:1:1:1:0</v>
      </c>
      <c r="C163" s="2" t="s">
        <v>512</v>
      </c>
      <c r="D163" s="2" t="s">
        <v>258</v>
      </c>
      <c r="E163" s="2" t="s">
        <v>168</v>
      </c>
      <c r="F163" s="2" t="s">
        <v>96</v>
      </c>
      <c r="G163" s="2" t="s">
        <v>32</v>
      </c>
      <c r="H163" s="2" t="s">
        <v>33</v>
      </c>
      <c r="I163" s="2" t="s">
        <v>34</v>
      </c>
      <c r="J163" s="2" t="s">
        <v>35</v>
      </c>
      <c r="K163" s="2" t="s">
        <v>36</v>
      </c>
      <c r="L163" s="2" t="s">
        <v>966</v>
      </c>
      <c r="M163" s="2" t="s">
        <v>37</v>
      </c>
      <c r="N163" s="2" t="s">
        <v>38</v>
      </c>
      <c r="O163" s="2" t="s">
        <v>967</v>
      </c>
      <c r="P163" s="2" t="s">
        <v>37</v>
      </c>
      <c r="Q163" s="2" t="s">
        <v>37</v>
      </c>
      <c r="R163" s="2" t="s">
        <v>948</v>
      </c>
      <c r="S163" s="2" t="s">
        <v>968</v>
      </c>
      <c r="T163" s="2" t="s">
        <v>938</v>
      </c>
      <c r="U163" s="2" t="s">
        <v>969</v>
      </c>
      <c r="V163" s="2" t="s">
        <v>970</v>
      </c>
      <c r="W163" s="2" t="s">
        <v>37</v>
      </c>
      <c r="X163" s="2" t="s">
        <v>45</v>
      </c>
      <c r="Y163" s="2" t="s">
        <v>248</v>
      </c>
      <c r="Z163" s="2" t="s">
        <v>47</v>
      </c>
    </row>
    <row r="164" spans="1:26" x14ac:dyDescent="0.25">
      <c r="A164" s="2" t="s">
        <v>26</v>
      </c>
      <c r="B164" s="3" t="str">
        <f ca="1">HYPERLINK("#"&amp;CELL("address",'Quarterly Series'!CG4),"Q:FI:A:1:1:1:1:0")</f>
        <v>Q:FI:A:1:1:1:1:0</v>
      </c>
      <c r="C164" s="2" t="s">
        <v>512</v>
      </c>
      <c r="D164" s="2" t="s">
        <v>258</v>
      </c>
      <c r="E164" s="2" t="s">
        <v>175</v>
      </c>
      <c r="F164" s="2" t="s">
        <v>50</v>
      </c>
      <c r="G164" s="2" t="s">
        <v>32</v>
      </c>
      <c r="H164" s="2" t="s">
        <v>33</v>
      </c>
      <c r="I164" s="2" t="s">
        <v>34</v>
      </c>
      <c r="J164" s="2" t="s">
        <v>35</v>
      </c>
      <c r="K164" s="2" t="s">
        <v>36</v>
      </c>
      <c r="L164" s="2" t="s">
        <v>37</v>
      </c>
      <c r="M164" s="2" t="s">
        <v>37</v>
      </c>
      <c r="N164" s="2" t="s">
        <v>38</v>
      </c>
      <c r="O164" s="2" t="s">
        <v>972</v>
      </c>
      <c r="P164" s="2" t="s">
        <v>37</v>
      </c>
      <c r="Q164" s="2" t="s">
        <v>37</v>
      </c>
      <c r="R164" s="2" t="s">
        <v>936</v>
      </c>
      <c r="S164" s="2" t="s">
        <v>937</v>
      </c>
      <c r="T164" s="2" t="s">
        <v>938</v>
      </c>
      <c r="U164" s="2" t="s">
        <v>973</v>
      </c>
      <c r="V164" s="2" t="s">
        <v>974</v>
      </c>
      <c r="W164" s="2" t="s">
        <v>37</v>
      </c>
      <c r="X164" s="2" t="s">
        <v>45</v>
      </c>
      <c r="Y164" s="2" t="s">
        <v>248</v>
      </c>
      <c r="Z164" s="2" t="s">
        <v>47</v>
      </c>
    </row>
    <row r="165" spans="1:26" x14ac:dyDescent="0.25">
      <c r="A165" s="2" t="s">
        <v>26</v>
      </c>
      <c r="B165" s="3" t="str">
        <f ca="1">HYPERLINK("#"&amp;CELL("address",'Quarterly Series'!CH4),"Q:FI:A:1:2:1:1:0")</f>
        <v>Q:FI:A:1:2:1:1:0</v>
      </c>
      <c r="C165" s="2" t="s">
        <v>512</v>
      </c>
      <c r="D165" s="2" t="s">
        <v>258</v>
      </c>
      <c r="E165" s="2" t="s">
        <v>175</v>
      </c>
      <c r="F165" s="2" t="s">
        <v>50</v>
      </c>
      <c r="G165" s="2" t="s">
        <v>82</v>
      </c>
      <c r="H165" s="2" t="s">
        <v>33</v>
      </c>
      <c r="I165" s="2" t="s">
        <v>34</v>
      </c>
      <c r="J165" s="2" t="s">
        <v>35</v>
      </c>
      <c r="K165" s="2" t="s">
        <v>36</v>
      </c>
      <c r="L165" s="2" t="s">
        <v>37</v>
      </c>
      <c r="M165" s="2" t="s">
        <v>37</v>
      </c>
      <c r="N165" s="2" t="s">
        <v>38</v>
      </c>
      <c r="O165" s="2" t="s">
        <v>976</v>
      </c>
      <c r="P165" s="2" t="s">
        <v>37</v>
      </c>
      <c r="Q165" s="2" t="s">
        <v>37</v>
      </c>
      <c r="R165" s="2" t="s">
        <v>936</v>
      </c>
      <c r="S165" s="2" t="s">
        <v>977</v>
      </c>
      <c r="T165" s="2" t="s">
        <v>938</v>
      </c>
      <c r="U165" s="2" t="s">
        <v>978</v>
      </c>
      <c r="V165" s="2" t="s">
        <v>979</v>
      </c>
      <c r="W165" s="2" t="s">
        <v>37</v>
      </c>
      <c r="X165" s="2" t="s">
        <v>45</v>
      </c>
      <c r="Y165" s="2" t="s">
        <v>62</v>
      </c>
      <c r="Z165" s="2" t="s">
        <v>47</v>
      </c>
    </row>
    <row r="166" spans="1:26" x14ac:dyDescent="0.25">
      <c r="A166" s="2" t="s">
        <v>26</v>
      </c>
      <c r="B166" s="3" t="str">
        <f ca="1">HYPERLINK("#"&amp;CELL("address",'Quarterly Series'!CI4),"Q:FR:0:1:0:1:6:0")</f>
        <v>Q:FR:0:1:0:1:6:0</v>
      </c>
      <c r="C166" s="2" t="s">
        <v>512</v>
      </c>
      <c r="D166" s="2" t="s">
        <v>981</v>
      </c>
      <c r="E166" s="2" t="s">
        <v>30</v>
      </c>
      <c r="F166" s="2" t="s">
        <v>50</v>
      </c>
      <c r="G166" s="2" t="s">
        <v>51</v>
      </c>
      <c r="H166" s="2" t="s">
        <v>33</v>
      </c>
      <c r="I166" s="2" t="s">
        <v>53</v>
      </c>
      <c r="J166" s="2" t="s">
        <v>35</v>
      </c>
      <c r="K166" s="2" t="s">
        <v>36</v>
      </c>
      <c r="L166" s="2" t="s">
        <v>37</v>
      </c>
      <c r="M166" s="2" t="s">
        <v>37</v>
      </c>
      <c r="N166" s="2" t="s">
        <v>38</v>
      </c>
      <c r="O166" s="2" t="s">
        <v>982</v>
      </c>
      <c r="P166" s="2" t="s">
        <v>37</v>
      </c>
      <c r="Q166" s="2" t="s">
        <v>37</v>
      </c>
      <c r="R166" s="2" t="s">
        <v>983</v>
      </c>
      <c r="S166" s="2" t="s">
        <v>984</v>
      </c>
      <c r="T166" s="2" t="s">
        <v>985</v>
      </c>
      <c r="U166" s="2" t="s">
        <v>986</v>
      </c>
      <c r="V166" s="2" t="s">
        <v>518</v>
      </c>
      <c r="W166" s="2" t="s">
        <v>37</v>
      </c>
      <c r="X166" s="2" t="s">
        <v>45</v>
      </c>
      <c r="Y166" s="2" t="s">
        <v>248</v>
      </c>
      <c r="Z166" s="2" t="s">
        <v>47</v>
      </c>
    </row>
    <row r="167" spans="1:26" x14ac:dyDescent="0.25">
      <c r="A167" s="2" t="s">
        <v>26</v>
      </c>
      <c r="B167" s="3" t="str">
        <f ca="1">HYPERLINK("#"&amp;CELL("address",'Quarterly Series'!CJ4),"Q:FR:0:1:1:1:6:0")</f>
        <v>Q:FR:0:1:1:1:6:0</v>
      </c>
      <c r="C167" s="2" t="s">
        <v>512</v>
      </c>
      <c r="D167" s="2" t="s">
        <v>981</v>
      </c>
      <c r="E167" s="2" t="s">
        <v>30</v>
      </c>
      <c r="F167" s="2" t="s">
        <v>50</v>
      </c>
      <c r="G167" s="2" t="s">
        <v>32</v>
      </c>
      <c r="H167" s="2" t="s">
        <v>33</v>
      </c>
      <c r="I167" s="2" t="s">
        <v>53</v>
      </c>
      <c r="J167" s="2" t="s">
        <v>35</v>
      </c>
      <c r="K167" s="2" t="s">
        <v>36</v>
      </c>
      <c r="L167" s="2" t="s">
        <v>37</v>
      </c>
      <c r="M167" s="2" t="s">
        <v>37</v>
      </c>
      <c r="N167" s="2" t="s">
        <v>38</v>
      </c>
      <c r="O167" s="2" t="s">
        <v>409</v>
      </c>
      <c r="P167" s="2" t="s">
        <v>37</v>
      </c>
      <c r="Q167" s="2" t="s">
        <v>37</v>
      </c>
      <c r="R167" s="2" t="s">
        <v>988</v>
      </c>
      <c r="S167" s="2" t="s">
        <v>984</v>
      </c>
      <c r="T167" s="2" t="s">
        <v>989</v>
      </c>
      <c r="U167" s="2" t="s">
        <v>990</v>
      </c>
      <c r="V167" s="2" t="s">
        <v>991</v>
      </c>
      <c r="W167" s="2" t="s">
        <v>37</v>
      </c>
      <c r="X167" s="2" t="s">
        <v>45</v>
      </c>
      <c r="Y167" s="2" t="s">
        <v>248</v>
      </c>
      <c r="Z167" s="2" t="s">
        <v>47</v>
      </c>
    </row>
    <row r="168" spans="1:26" x14ac:dyDescent="0.25">
      <c r="A168" s="2" t="s">
        <v>26</v>
      </c>
      <c r="B168" s="3" t="str">
        <f ca="1">HYPERLINK("#"&amp;CELL("address",'Quarterly Series'!CK4),"Q:FR:0:1:2:1:6:0")</f>
        <v>Q:FR:0:1:2:1:6:0</v>
      </c>
      <c r="C168" s="2" t="s">
        <v>512</v>
      </c>
      <c r="D168" s="2" t="s">
        <v>981</v>
      </c>
      <c r="E168" s="2" t="s">
        <v>30</v>
      </c>
      <c r="F168" s="2" t="s">
        <v>50</v>
      </c>
      <c r="G168" s="2" t="s">
        <v>82</v>
      </c>
      <c r="H168" s="2" t="s">
        <v>33</v>
      </c>
      <c r="I168" s="2" t="s">
        <v>53</v>
      </c>
      <c r="J168" s="2" t="s">
        <v>35</v>
      </c>
      <c r="K168" s="2" t="s">
        <v>36</v>
      </c>
      <c r="L168" s="2" t="s">
        <v>37</v>
      </c>
      <c r="M168" s="2" t="s">
        <v>37</v>
      </c>
      <c r="N168" s="2" t="s">
        <v>38</v>
      </c>
      <c r="O168" s="2" t="s">
        <v>639</v>
      </c>
      <c r="P168" s="2" t="s">
        <v>37</v>
      </c>
      <c r="Q168" s="2" t="s">
        <v>37</v>
      </c>
      <c r="R168" s="2" t="s">
        <v>983</v>
      </c>
      <c r="S168" s="2" t="s">
        <v>984</v>
      </c>
      <c r="T168" s="2" t="s">
        <v>989</v>
      </c>
      <c r="U168" s="2" t="s">
        <v>993</v>
      </c>
      <c r="V168" s="2" t="s">
        <v>994</v>
      </c>
      <c r="W168" s="2" t="s">
        <v>37</v>
      </c>
      <c r="X168" s="2" t="s">
        <v>45</v>
      </c>
      <c r="Y168" s="2" t="s">
        <v>248</v>
      </c>
      <c r="Z168" s="2" t="s">
        <v>47</v>
      </c>
    </row>
    <row r="169" spans="1:26" x14ac:dyDescent="0.25">
      <c r="A169" s="2" t="s">
        <v>26</v>
      </c>
      <c r="B169" s="3" t="str">
        <f ca="1">HYPERLINK("#"&amp;CELL("address",'Quarterly Series'!CL4),"Q:FR:0:2:2:3:0:0")</f>
        <v>Q:FR:0:2:2:3:0:0</v>
      </c>
      <c r="C169" s="2" t="s">
        <v>512</v>
      </c>
      <c r="D169" s="2" t="s">
        <v>981</v>
      </c>
      <c r="E169" s="2" t="s">
        <v>30</v>
      </c>
      <c r="F169" s="2" t="s">
        <v>151</v>
      </c>
      <c r="G169" s="2" t="s">
        <v>82</v>
      </c>
      <c r="H169" s="2" t="s">
        <v>106</v>
      </c>
      <c r="I169" s="2" t="s">
        <v>114</v>
      </c>
      <c r="J169" s="2" t="s">
        <v>35</v>
      </c>
      <c r="K169" s="2" t="s">
        <v>36</v>
      </c>
      <c r="L169" s="2" t="s">
        <v>37</v>
      </c>
      <c r="M169" s="2" t="s">
        <v>37</v>
      </c>
      <c r="N169" s="2" t="s">
        <v>38</v>
      </c>
      <c r="O169" s="2" t="s">
        <v>996</v>
      </c>
      <c r="P169" s="2" t="s">
        <v>37</v>
      </c>
      <c r="Q169" s="2" t="s">
        <v>37</v>
      </c>
      <c r="R169" s="2" t="s">
        <v>997</v>
      </c>
      <c r="S169" s="2" t="s">
        <v>998</v>
      </c>
      <c r="T169" s="2" t="s">
        <v>37</v>
      </c>
      <c r="U169" s="2" t="s">
        <v>999</v>
      </c>
      <c r="V169" s="2" t="s">
        <v>1000</v>
      </c>
      <c r="W169" s="2" t="s">
        <v>37</v>
      </c>
      <c r="X169" s="2" t="s">
        <v>141</v>
      </c>
      <c r="Y169" s="2" t="s">
        <v>415</v>
      </c>
      <c r="Z169" s="2" t="s">
        <v>122</v>
      </c>
    </row>
    <row r="170" spans="1:26" x14ac:dyDescent="0.25">
      <c r="A170" s="2" t="s">
        <v>26</v>
      </c>
      <c r="B170" s="3" t="str">
        <f ca="1">HYPERLINK("#"&amp;CELL("address",'Quarterly Series'!CM4),"Q:FR:0:8:2:3:1:0")</f>
        <v>Q:FR:0:8:2:3:1:0</v>
      </c>
      <c r="C170" s="2" t="s">
        <v>512</v>
      </c>
      <c r="D170" s="2" t="s">
        <v>981</v>
      </c>
      <c r="E170" s="2" t="s">
        <v>30</v>
      </c>
      <c r="F170" s="2" t="s">
        <v>96</v>
      </c>
      <c r="G170" s="2" t="s">
        <v>82</v>
      </c>
      <c r="H170" s="2" t="s">
        <v>106</v>
      </c>
      <c r="I170" s="2" t="s">
        <v>34</v>
      </c>
      <c r="J170" s="2" t="s">
        <v>35</v>
      </c>
      <c r="K170" s="2" t="s">
        <v>36</v>
      </c>
      <c r="L170" s="2" t="s">
        <v>37</v>
      </c>
      <c r="M170" s="2" t="s">
        <v>37</v>
      </c>
      <c r="N170" s="2" t="s">
        <v>38</v>
      </c>
      <c r="O170" s="2" t="s">
        <v>1002</v>
      </c>
      <c r="P170" s="2" t="s">
        <v>37</v>
      </c>
      <c r="Q170" s="2" t="s">
        <v>37</v>
      </c>
      <c r="R170" s="2" t="s">
        <v>997</v>
      </c>
      <c r="S170" s="2" t="s">
        <v>998</v>
      </c>
      <c r="T170" s="2" t="s">
        <v>37</v>
      </c>
      <c r="U170" s="2" t="s">
        <v>1003</v>
      </c>
      <c r="V170" s="2" t="s">
        <v>1004</v>
      </c>
      <c r="W170" s="2" t="s">
        <v>37</v>
      </c>
      <c r="X170" s="2" t="s">
        <v>45</v>
      </c>
      <c r="Y170" s="2" t="s">
        <v>415</v>
      </c>
      <c r="Z170" s="2" t="s">
        <v>47</v>
      </c>
    </row>
    <row r="171" spans="1:26" x14ac:dyDescent="0.25">
      <c r="A171" s="2" t="s">
        <v>26</v>
      </c>
      <c r="B171" s="3" t="str">
        <f ca="1">HYPERLINK("#"&amp;CELL("address",'Quarterly Series'!CN4),"Q:FR:2:8:1:1:0:0")</f>
        <v>Q:FR:2:8:1:1:0:0</v>
      </c>
      <c r="C171" s="2" t="s">
        <v>512</v>
      </c>
      <c r="D171" s="2" t="s">
        <v>981</v>
      </c>
      <c r="E171" s="2" t="s">
        <v>144</v>
      </c>
      <c r="F171" s="2" t="s">
        <v>96</v>
      </c>
      <c r="G171" s="2" t="s">
        <v>32</v>
      </c>
      <c r="H171" s="2" t="s">
        <v>33</v>
      </c>
      <c r="I171" s="2" t="s">
        <v>114</v>
      </c>
      <c r="J171" s="2" t="s">
        <v>35</v>
      </c>
      <c r="K171" s="2" t="s">
        <v>36</v>
      </c>
      <c r="L171" s="2" t="s">
        <v>37</v>
      </c>
      <c r="M171" s="2" t="s">
        <v>37</v>
      </c>
      <c r="N171" s="2" t="s">
        <v>38</v>
      </c>
      <c r="O171" s="2" t="s">
        <v>1006</v>
      </c>
      <c r="P171" s="2" t="s">
        <v>37</v>
      </c>
      <c r="Q171" s="2" t="s">
        <v>37</v>
      </c>
      <c r="R171" s="2" t="s">
        <v>1007</v>
      </c>
      <c r="S171" s="2" t="s">
        <v>984</v>
      </c>
      <c r="T171" s="2" t="s">
        <v>37</v>
      </c>
      <c r="U171" s="2" t="s">
        <v>1008</v>
      </c>
      <c r="V171" s="2" t="s">
        <v>1009</v>
      </c>
      <c r="W171" s="2" t="s">
        <v>37</v>
      </c>
      <c r="X171" s="2" t="s">
        <v>45</v>
      </c>
      <c r="Y171" s="2" t="s">
        <v>248</v>
      </c>
      <c r="Z171" s="2" t="s">
        <v>122</v>
      </c>
    </row>
    <row r="172" spans="1:26" x14ac:dyDescent="0.25">
      <c r="A172" s="2" t="s">
        <v>26</v>
      </c>
      <c r="B172" s="3" t="str">
        <f ca="1">HYPERLINK("#"&amp;CELL("address",'Quarterly Series'!CO4),"Q:FR:2:8:1:2:1:1")</f>
        <v>Q:FR:2:8:1:2:1:1</v>
      </c>
      <c r="C172" s="2" t="s">
        <v>512</v>
      </c>
      <c r="D172" s="2" t="s">
        <v>981</v>
      </c>
      <c r="E172" s="2" t="s">
        <v>144</v>
      </c>
      <c r="F172" s="2" t="s">
        <v>96</v>
      </c>
      <c r="G172" s="2" t="s">
        <v>32</v>
      </c>
      <c r="H172" s="2" t="s">
        <v>199</v>
      </c>
      <c r="I172" s="2" t="s">
        <v>34</v>
      </c>
      <c r="J172" s="2" t="s">
        <v>482</v>
      </c>
      <c r="K172" s="2" t="s">
        <v>36</v>
      </c>
      <c r="L172" s="2" t="s">
        <v>37</v>
      </c>
      <c r="M172" s="2" t="s">
        <v>37</v>
      </c>
      <c r="N172" s="2" t="s">
        <v>38</v>
      </c>
      <c r="O172" s="2" t="s">
        <v>1011</v>
      </c>
      <c r="P172" s="2" t="s">
        <v>37</v>
      </c>
      <c r="Q172" s="2" t="s">
        <v>37</v>
      </c>
      <c r="R172" s="2" t="s">
        <v>1012</v>
      </c>
      <c r="S172" s="2" t="s">
        <v>1013</v>
      </c>
      <c r="T172" s="2" t="s">
        <v>1014</v>
      </c>
      <c r="U172" s="2" t="s">
        <v>1015</v>
      </c>
      <c r="V172" s="2" t="s">
        <v>1016</v>
      </c>
      <c r="W172" s="2" t="s">
        <v>37</v>
      </c>
      <c r="X172" s="2" t="s">
        <v>45</v>
      </c>
      <c r="Y172" s="2" t="s">
        <v>415</v>
      </c>
      <c r="Z172" s="2" t="s">
        <v>47</v>
      </c>
    </row>
    <row r="173" spans="1:26" x14ac:dyDescent="0.25">
      <c r="A173" s="2" t="s">
        <v>26</v>
      </c>
      <c r="B173" s="3" t="str">
        <f ca="1">HYPERLINK("#"&amp;CELL("address",'Quarterly Series'!CP4),"Q:FR:3:2:2:3:0:0")</f>
        <v>Q:FR:3:2:2:3:0:0</v>
      </c>
      <c r="C173" s="2" t="s">
        <v>512</v>
      </c>
      <c r="D173" s="2" t="s">
        <v>981</v>
      </c>
      <c r="E173" s="2" t="s">
        <v>278</v>
      </c>
      <c r="F173" s="2" t="s">
        <v>151</v>
      </c>
      <c r="G173" s="2" t="s">
        <v>82</v>
      </c>
      <c r="H173" s="2" t="s">
        <v>106</v>
      </c>
      <c r="I173" s="2" t="s">
        <v>114</v>
      </c>
      <c r="J173" s="2" t="s">
        <v>35</v>
      </c>
      <c r="K173" s="2" t="s">
        <v>36</v>
      </c>
      <c r="L173" s="2" t="s">
        <v>37</v>
      </c>
      <c r="M173" s="2" t="s">
        <v>37</v>
      </c>
      <c r="N173" s="2" t="s">
        <v>38</v>
      </c>
      <c r="O173" s="2" t="s">
        <v>1018</v>
      </c>
      <c r="P173" s="2" t="s">
        <v>37</v>
      </c>
      <c r="Q173" s="2" t="s">
        <v>37</v>
      </c>
      <c r="R173" s="2" t="s">
        <v>997</v>
      </c>
      <c r="S173" s="2" t="s">
        <v>998</v>
      </c>
      <c r="T173" s="2" t="s">
        <v>37</v>
      </c>
      <c r="U173" s="2" t="s">
        <v>1019</v>
      </c>
      <c r="V173" s="2" t="s">
        <v>1020</v>
      </c>
      <c r="W173" s="2" t="s">
        <v>37</v>
      </c>
      <c r="X173" s="2" t="s">
        <v>141</v>
      </c>
      <c r="Y173" s="2" t="s">
        <v>415</v>
      </c>
      <c r="Z173" s="2" t="s">
        <v>122</v>
      </c>
    </row>
    <row r="174" spans="1:26" x14ac:dyDescent="0.25">
      <c r="A174" s="2" t="s">
        <v>26</v>
      </c>
      <c r="B174" s="3" t="str">
        <f ca="1">HYPERLINK("#"&amp;CELL("address",'Quarterly Series'!CQ4),"Q:FR:3:8:1:1:0:0")</f>
        <v>Q:FR:3:8:1:1:0:0</v>
      </c>
      <c r="C174" s="2" t="s">
        <v>512</v>
      </c>
      <c r="D174" s="2" t="s">
        <v>981</v>
      </c>
      <c r="E174" s="2" t="s">
        <v>278</v>
      </c>
      <c r="F174" s="2" t="s">
        <v>96</v>
      </c>
      <c r="G174" s="2" t="s">
        <v>32</v>
      </c>
      <c r="H174" s="2" t="s">
        <v>33</v>
      </c>
      <c r="I174" s="2" t="s">
        <v>114</v>
      </c>
      <c r="J174" s="2" t="s">
        <v>35</v>
      </c>
      <c r="K174" s="2" t="s">
        <v>36</v>
      </c>
      <c r="L174" s="2" t="s">
        <v>37</v>
      </c>
      <c r="M174" s="2" t="s">
        <v>37</v>
      </c>
      <c r="N174" s="2" t="s">
        <v>38</v>
      </c>
      <c r="O174" s="2" t="s">
        <v>1022</v>
      </c>
      <c r="P174" s="2" t="s">
        <v>37</v>
      </c>
      <c r="Q174" s="2" t="s">
        <v>37</v>
      </c>
      <c r="R174" s="2" t="s">
        <v>1007</v>
      </c>
      <c r="S174" s="2" t="s">
        <v>984</v>
      </c>
      <c r="T174" s="2" t="s">
        <v>37</v>
      </c>
      <c r="U174" s="2" t="s">
        <v>1023</v>
      </c>
      <c r="V174" s="2" t="s">
        <v>1024</v>
      </c>
      <c r="W174" s="2" t="s">
        <v>37</v>
      </c>
      <c r="X174" s="2" t="s">
        <v>45</v>
      </c>
      <c r="Y174" s="2" t="s">
        <v>248</v>
      </c>
      <c r="Z174" s="2" t="s">
        <v>122</v>
      </c>
    </row>
    <row r="175" spans="1:26" x14ac:dyDescent="0.25">
      <c r="A175" s="2" t="s">
        <v>26</v>
      </c>
      <c r="B175" s="3" t="str">
        <f ca="1">HYPERLINK("#"&amp;CELL("address",'Quarterly Series'!CR4),"Q:FR:3:8:2:3:1:0")</f>
        <v>Q:FR:3:8:2:3:1:0</v>
      </c>
      <c r="C175" s="2" t="s">
        <v>512</v>
      </c>
      <c r="D175" s="2" t="s">
        <v>981</v>
      </c>
      <c r="E175" s="2" t="s">
        <v>278</v>
      </c>
      <c r="F175" s="2" t="s">
        <v>96</v>
      </c>
      <c r="G175" s="2" t="s">
        <v>82</v>
      </c>
      <c r="H175" s="2" t="s">
        <v>106</v>
      </c>
      <c r="I175" s="2" t="s">
        <v>34</v>
      </c>
      <c r="J175" s="2" t="s">
        <v>35</v>
      </c>
      <c r="K175" s="2" t="s">
        <v>36</v>
      </c>
      <c r="L175" s="2" t="s">
        <v>37</v>
      </c>
      <c r="M175" s="2" t="s">
        <v>37</v>
      </c>
      <c r="N175" s="2" t="s">
        <v>38</v>
      </c>
      <c r="O175" s="2" t="s">
        <v>1026</v>
      </c>
      <c r="P175" s="2" t="s">
        <v>37</v>
      </c>
      <c r="Q175" s="2" t="s">
        <v>37</v>
      </c>
      <c r="R175" s="2" t="s">
        <v>1027</v>
      </c>
      <c r="S175" s="2" t="s">
        <v>998</v>
      </c>
      <c r="T175" s="2" t="s">
        <v>37</v>
      </c>
      <c r="U175" s="2" t="s">
        <v>1028</v>
      </c>
      <c r="V175" s="2" t="s">
        <v>1029</v>
      </c>
      <c r="W175" s="2" t="s">
        <v>37</v>
      </c>
      <c r="X175" s="2" t="s">
        <v>45</v>
      </c>
      <c r="Y175" s="2" t="s">
        <v>415</v>
      </c>
      <c r="Z175" s="2" t="s">
        <v>47</v>
      </c>
    </row>
    <row r="176" spans="1:26" x14ac:dyDescent="0.25">
      <c r="A176" s="2" t="s">
        <v>26</v>
      </c>
      <c r="B176" s="3" t="str">
        <f ca="1">HYPERLINK("#"&amp;CELL("address",'Quarterly Series'!CS4),"Q:GB:0:1:0:1:0:0")</f>
        <v>Q:GB:0:1:0:1:0:0</v>
      </c>
      <c r="C176" s="2" t="s">
        <v>512</v>
      </c>
      <c r="D176" s="2" t="s">
        <v>290</v>
      </c>
      <c r="E176" s="2" t="s">
        <v>30</v>
      </c>
      <c r="F176" s="2" t="s">
        <v>50</v>
      </c>
      <c r="G176" s="2" t="s">
        <v>51</v>
      </c>
      <c r="H176" s="2" t="s">
        <v>33</v>
      </c>
      <c r="I176" s="2" t="s">
        <v>114</v>
      </c>
      <c r="J176" s="2" t="s">
        <v>35</v>
      </c>
      <c r="K176" s="2" t="s">
        <v>36</v>
      </c>
      <c r="L176" s="2" t="s">
        <v>291</v>
      </c>
      <c r="M176" s="2" t="s">
        <v>37</v>
      </c>
      <c r="N176" s="2" t="s">
        <v>38</v>
      </c>
      <c r="O176" s="2" t="s">
        <v>292</v>
      </c>
      <c r="P176" s="2" t="s">
        <v>293</v>
      </c>
      <c r="Q176" s="2" t="s">
        <v>37</v>
      </c>
      <c r="R176" s="2" t="s">
        <v>294</v>
      </c>
      <c r="S176" s="2" t="s">
        <v>295</v>
      </c>
      <c r="T176" s="2" t="s">
        <v>37</v>
      </c>
      <c r="U176" s="2" t="s">
        <v>296</v>
      </c>
      <c r="V176" s="2" t="s">
        <v>297</v>
      </c>
      <c r="W176" s="2" t="s">
        <v>37</v>
      </c>
      <c r="X176" s="2" t="s">
        <v>45</v>
      </c>
      <c r="Y176" s="2" t="s">
        <v>298</v>
      </c>
      <c r="Z176" s="2" t="s">
        <v>122</v>
      </c>
    </row>
    <row r="177" spans="1:26" x14ac:dyDescent="0.25">
      <c r="A177" s="2" t="s">
        <v>26</v>
      </c>
      <c r="B177" s="3" t="str">
        <f ca="1">HYPERLINK("#"&amp;CELL("address",'Quarterly Series'!CT4),"Q:GB:0:1:2:1:0:0")</f>
        <v>Q:GB:0:1:2:1:0:0</v>
      </c>
      <c r="C177" s="2" t="s">
        <v>512</v>
      </c>
      <c r="D177" s="2" t="s">
        <v>290</v>
      </c>
      <c r="E177" s="2" t="s">
        <v>30</v>
      </c>
      <c r="F177" s="2" t="s">
        <v>50</v>
      </c>
      <c r="G177" s="2" t="s">
        <v>82</v>
      </c>
      <c r="H177" s="2" t="s">
        <v>33</v>
      </c>
      <c r="I177" s="2" t="s">
        <v>114</v>
      </c>
      <c r="J177" s="2" t="s">
        <v>35</v>
      </c>
      <c r="K177" s="2" t="s">
        <v>36</v>
      </c>
      <c r="L177" s="2" t="s">
        <v>37</v>
      </c>
      <c r="M177" s="2" t="s">
        <v>37</v>
      </c>
      <c r="N177" s="2" t="s">
        <v>1032</v>
      </c>
      <c r="O177" s="2" t="s">
        <v>1033</v>
      </c>
      <c r="P177" s="2" t="s">
        <v>1034</v>
      </c>
      <c r="Q177" s="2" t="s">
        <v>37</v>
      </c>
      <c r="R177" s="2" t="s">
        <v>1035</v>
      </c>
      <c r="S177" s="2" t="s">
        <v>868</v>
      </c>
      <c r="T177" s="2" t="s">
        <v>37</v>
      </c>
      <c r="U177" s="2" t="s">
        <v>1036</v>
      </c>
      <c r="V177" s="2" t="s">
        <v>1037</v>
      </c>
      <c r="W177" s="2" t="s">
        <v>37</v>
      </c>
      <c r="X177" s="2" t="s">
        <v>45</v>
      </c>
      <c r="Y177" s="2" t="s">
        <v>306</v>
      </c>
      <c r="Z177" s="2" t="s">
        <v>122</v>
      </c>
    </row>
    <row r="178" spans="1:26" x14ac:dyDescent="0.25">
      <c r="A178" s="2" t="s">
        <v>26</v>
      </c>
      <c r="B178" s="3" t="str">
        <f ca="1">HYPERLINK("#"&amp;CELL("address",'Quarterly Series'!CU4),"Q:GR:0:8:0:0:0:0")</f>
        <v>Q:GR:0:8:0:0:0:0</v>
      </c>
      <c r="C178" s="2" t="s">
        <v>512</v>
      </c>
      <c r="D178" s="2" t="s">
        <v>1039</v>
      </c>
      <c r="E178" s="2" t="s">
        <v>30</v>
      </c>
      <c r="F178" s="2" t="s">
        <v>96</v>
      </c>
      <c r="G178" s="2" t="s">
        <v>51</v>
      </c>
      <c r="H178" s="2" t="s">
        <v>52</v>
      </c>
      <c r="I178" s="2" t="s">
        <v>114</v>
      </c>
      <c r="J178" s="2" t="s">
        <v>35</v>
      </c>
      <c r="K178" s="2" t="s">
        <v>36</v>
      </c>
      <c r="L178" s="2" t="s">
        <v>37</v>
      </c>
      <c r="M178" s="2" t="s">
        <v>37</v>
      </c>
      <c r="N178" s="2" t="s">
        <v>38</v>
      </c>
      <c r="O178" s="2" t="s">
        <v>1040</v>
      </c>
      <c r="P178" s="2" t="s">
        <v>1041</v>
      </c>
      <c r="Q178" s="2" t="s">
        <v>37</v>
      </c>
      <c r="R178" s="2" t="s">
        <v>1042</v>
      </c>
      <c r="S178" s="2" t="s">
        <v>1043</v>
      </c>
      <c r="T178" s="2" t="s">
        <v>1042</v>
      </c>
      <c r="U178" s="2" t="s">
        <v>37</v>
      </c>
      <c r="V178" s="2" t="s">
        <v>1044</v>
      </c>
      <c r="W178" s="2" t="s">
        <v>37</v>
      </c>
      <c r="X178" s="2" t="s">
        <v>45</v>
      </c>
      <c r="Y178" s="2" t="s">
        <v>1045</v>
      </c>
      <c r="Z178" s="2" t="s">
        <v>122</v>
      </c>
    </row>
    <row r="179" spans="1:26" x14ac:dyDescent="0.25">
      <c r="A179" s="2" t="s">
        <v>26</v>
      </c>
      <c r="B179" s="3" t="str">
        <f ca="1">HYPERLINK("#"&amp;CELL("address",'Quarterly Series'!CV4),"Q:GR:0:8:1:0:0:0")</f>
        <v>Q:GR:0:8:1:0:0:0</v>
      </c>
      <c r="C179" s="2" t="s">
        <v>512</v>
      </c>
      <c r="D179" s="2" t="s">
        <v>1039</v>
      </c>
      <c r="E179" s="2" t="s">
        <v>30</v>
      </c>
      <c r="F179" s="2" t="s">
        <v>96</v>
      </c>
      <c r="G179" s="2" t="s">
        <v>32</v>
      </c>
      <c r="H179" s="2" t="s">
        <v>52</v>
      </c>
      <c r="I179" s="2" t="s">
        <v>114</v>
      </c>
      <c r="J179" s="2" t="s">
        <v>35</v>
      </c>
      <c r="K179" s="2" t="s">
        <v>36</v>
      </c>
      <c r="L179" s="2" t="s">
        <v>37</v>
      </c>
      <c r="M179" s="2" t="s">
        <v>37</v>
      </c>
      <c r="N179" s="2" t="s">
        <v>38</v>
      </c>
      <c r="O179" s="2" t="s">
        <v>1047</v>
      </c>
      <c r="P179" s="2" t="s">
        <v>1041</v>
      </c>
      <c r="Q179" s="2" t="s">
        <v>37</v>
      </c>
      <c r="R179" s="2" t="s">
        <v>1042</v>
      </c>
      <c r="S179" s="2" t="s">
        <v>1043</v>
      </c>
      <c r="T179" s="2" t="s">
        <v>1042</v>
      </c>
      <c r="U179" s="2" t="s">
        <v>37</v>
      </c>
      <c r="V179" s="2" t="s">
        <v>1048</v>
      </c>
      <c r="W179" s="2" t="s">
        <v>37</v>
      </c>
      <c r="X179" s="2" t="s">
        <v>45</v>
      </c>
      <c r="Y179" s="2" t="s">
        <v>1045</v>
      </c>
      <c r="Z179" s="2" t="s">
        <v>122</v>
      </c>
    </row>
    <row r="180" spans="1:26" x14ac:dyDescent="0.25">
      <c r="A180" s="2" t="s">
        <v>26</v>
      </c>
      <c r="B180" s="3" t="str">
        <f ca="1">HYPERLINK("#"&amp;CELL("address",'Quarterly Series'!CW4),"Q:GR:0:8:2:0:0:0")</f>
        <v>Q:GR:0:8:2:0:0:0</v>
      </c>
      <c r="C180" s="2" t="s">
        <v>512</v>
      </c>
      <c r="D180" s="2" t="s">
        <v>1039</v>
      </c>
      <c r="E180" s="2" t="s">
        <v>30</v>
      </c>
      <c r="F180" s="2" t="s">
        <v>96</v>
      </c>
      <c r="G180" s="2" t="s">
        <v>82</v>
      </c>
      <c r="H180" s="2" t="s">
        <v>52</v>
      </c>
      <c r="I180" s="2" t="s">
        <v>114</v>
      </c>
      <c r="J180" s="2" t="s">
        <v>35</v>
      </c>
      <c r="K180" s="2" t="s">
        <v>36</v>
      </c>
      <c r="L180" s="2" t="s">
        <v>37</v>
      </c>
      <c r="M180" s="2" t="s">
        <v>37</v>
      </c>
      <c r="N180" s="2" t="s">
        <v>38</v>
      </c>
      <c r="O180" s="2" t="s">
        <v>1050</v>
      </c>
      <c r="P180" s="2" t="s">
        <v>1041</v>
      </c>
      <c r="Q180" s="2" t="s">
        <v>37</v>
      </c>
      <c r="R180" s="2" t="s">
        <v>1042</v>
      </c>
      <c r="S180" s="2" t="s">
        <v>1043</v>
      </c>
      <c r="T180" s="2" t="s">
        <v>1042</v>
      </c>
      <c r="U180" s="2" t="s">
        <v>37</v>
      </c>
      <c r="V180" s="2" t="s">
        <v>1051</v>
      </c>
      <c r="W180" s="2" t="s">
        <v>37</v>
      </c>
      <c r="X180" s="2" t="s">
        <v>45</v>
      </c>
      <c r="Y180" s="2" t="s">
        <v>1045</v>
      </c>
      <c r="Z180" s="2" t="s">
        <v>122</v>
      </c>
    </row>
    <row r="181" spans="1:26" x14ac:dyDescent="0.25">
      <c r="A181" s="2" t="s">
        <v>26</v>
      </c>
      <c r="B181" s="3" t="str">
        <f ca="1">HYPERLINK("#"&amp;CELL("address",'Quarterly Series'!CX4),"Q:GR:1:1:0:0:1:0")</f>
        <v>Q:GR:1:1:0:0:1:0</v>
      </c>
      <c r="C181" s="2" t="s">
        <v>512</v>
      </c>
      <c r="D181" s="2" t="s">
        <v>1039</v>
      </c>
      <c r="E181" s="2" t="s">
        <v>266</v>
      </c>
      <c r="F181" s="2" t="s">
        <v>50</v>
      </c>
      <c r="G181" s="2" t="s">
        <v>51</v>
      </c>
      <c r="H181" s="2" t="s">
        <v>52</v>
      </c>
      <c r="I181" s="2" t="s">
        <v>34</v>
      </c>
      <c r="J181" s="2" t="s">
        <v>35</v>
      </c>
      <c r="K181" s="2" t="s">
        <v>36</v>
      </c>
      <c r="L181" s="2" t="s">
        <v>37</v>
      </c>
      <c r="M181" s="2" t="s">
        <v>37</v>
      </c>
      <c r="N181" s="2" t="s">
        <v>38</v>
      </c>
      <c r="O181" s="2" t="s">
        <v>1053</v>
      </c>
      <c r="P181" s="2" t="s">
        <v>1054</v>
      </c>
      <c r="Q181" s="2" t="s">
        <v>37</v>
      </c>
      <c r="R181" s="2" t="s">
        <v>1042</v>
      </c>
      <c r="S181" s="2" t="s">
        <v>1043</v>
      </c>
      <c r="T181" s="2" t="s">
        <v>1042</v>
      </c>
      <c r="U181" s="2" t="s">
        <v>1055</v>
      </c>
      <c r="V181" s="2" t="s">
        <v>1056</v>
      </c>
      <c r="W181" s="2" t="s">
        <v>37</v>
      </c>
      <c r="X181" s="2" t="s">
        <v>45</v>
      </c>
      <c r="Y181" s="2" t="s">
        <v>1057</v>
      </c>
      <c r="Z181" s="2" t="s">
        <v>47</v>
      </c>
    </row>
    <row r="182" spans="1:26" x14ac:dyDescent="0.25">
      <c r="A182" s="2" t="s">
        <v>26</v>
      </c>
      <c r="B182" s="3" t="str">
        <f ca="1">HYPERLINK("#"&amp;CELL("address",'Quarterly Series'!CY4),"Q:GR:3:8:0:0:1:0")</f>
        <v>Q:GR:3:8:0:0:1:0</v>
      </c>
      <c r="C182" s="2" t="s">
        <v>512</v>
      </c>
      <c r="D182" s="2" t="s">
        <v>1039</v>
      </c>
      <c r="E182" s="2" t="s">
        <v>278</v>
      </c>
      <c r="F182" s="2" t="s">
        <v>96</v>
      </c>
      <c r="G182" s="2" t="s">
        <v>51</v>
      </c>
      <c r="H182" s="2" t="s">
        <v>52</v>
      </c>
      <c r="I182" s="2" t="s">
        <v>34</v>
      </c>
      <c r="J182" s="2" t="s">
        <v>35</v>
      </c>
      <c r="K182" s="2" t="s">
        <v>36</v>
      </c>
      <c r="L182" s="2" t="s">
        <v>37</v>
      </c>
      <c r="M182" s="2" t="s">
        <v>37</v>
      </c>
      <c r="N182" s="2" t="s">
        <v>38</v>
      </c>
      <c r="O182" s="2" t="s">
        <v>1059</v>
      </c>
      <c r="P182" s="2" t="s">
        <v>1054</v>
      </c>
      <c r="Q182" s="2" t="s">
        <v>37</v>
      </c>
      <c r="R182" s="2" t="s">
        <v>1042</v>
      </c>
      <c r="S182" s="2" t="s">
        <v>1043</v>
      </c>
      <c r="T182" s="2" t="s">
        <v>1042</v>
      </c>
      <c r="U182" s="2" t="s">
        <v>37</v>
      </c>
      <c r="V182" s="2" t="s">
        <v>1060</v>
      </c>
      <c r="W182" s="2" t="s">
        <v>37</v>
      </c>
      <c r="X182" s="2" t="s">
        <v>45</v>
      </c>
      <c r="Y182" s="2" t="s">
        <v>1045</v>
      </c>
      <c r="Z182" s="2" t="s">
        <v>47</v>
      </c>
    </row>
    <row r="183" spans="1:26" x14ac:dyDescent="0.25">
      <c r="A183" s="2" t="s">
        <v>26</v>
      </c>
      <c r="B183" s="3" t="str">
        <f ca="1">HYPERLINK("#"&amp;CELL("address",'Quarterly Series'!CZ4),"Q:GR:3:8:1:0:0:0")</f>
        <v>Q:GR:3:8:1:0:0:0</v>
      </c>
      <c r="C183" s="2" t="s">
        <v>512</v>
      </c>
      <c r="D183" s="2" t="s">
        <v>1039</v>
      </c>
      <c r="E183" s="2" t="s">
        <v>278</v>
      </c>
      <c r="F183" s="2" t="s">
        <v>96</v>
      </c>
      <c r="G183" s="2" t="s">
        <v>32</v>
      </c>
      <c r="H183" s="2" t="s">
        <v>52</v>
      </c>
      <c r="I183" s="2" t="s">
        <v>114</v>
      </c>
      <c r="J183" s="2" t="s">
        <v>35</v>
      </c>
      <c r="K183" s="2" t="s">
        <v>36</v>
      </c>
      <c r="L183" s="2" t="s">
        <v>37</v>
      </c>
      <c r="M183" s="2" t="s">
        <v>37</v>
      </c>
      <c r="N183" s="2" t="s">
        <v>38</v>
      </c>
      <c r="O183" s="2" t="s">
        <v>1047</v>
      </c>
      <c r="P183" s="2" t="s">
        <v>1041</v>
      </c>
      <c r="Q183" s="2" t="s">
        <v>37</v>
      </c>
      <c r="R183" s="2" t="s">
        <v>1042</v>
      </c>
      <c r="S183" s="2" t="s">
        <v>1043</v>
      </c>
      <c r="T183" s="2" t="s">
        <v>1042</v>
      </c>
      <c r="U183" s="2" t="s">
        <v>37</v>
      </c>
      <c r="V183" s="2" t="s">
        <v>1062</v>
      </c>
      <c r="W183" s="2" t="s">
        <v>37</v>
      </c>
      <c r="X183" s="2" t="s">
        <v>45</v>
      </c>
      <c r="Y183" s="2" t="s">
        <v>1045</v>
      </c>
      <c r="Z183" s="2" t="s">
        <v>122</v>
      </c>
    </row>
    <row r="184" spans="1:26" x14ac:dyDescent="0.25">
      <c r="A184" s="2" t="s">
        <v>26</v>
      </c>
      <c r="B184" s="3" t="str">
        <f ca="1">HYPERLINK("#"&amp;CELL("address",'Quarterly Series'!DA4),"Q:GR:3:8:2:0:0:0")</f>
        <v>Q:GR:3:8:2:0:0:0</v>
      </c>
      <c r="C184" s="2" t="s">
        <v>512</v>
      </c>
      <c r="D184" s="2" t="s">
        <v>1039</v>
      </c>
      <c r="E184" s="2" t="s">
        <v>278</v>
      </c>
      <c r="F184" s="2" t="s">
        <v>96</v>
      </c>
      <c r="G184" s="2" t="s">
        <v>82</v>
      </c>
      <c r="H184" s="2" t="s">
        <v>52</v>
      </c>
      <c r="I184" s="2" t="s">
        <v>114</v>
      </c>
      <c r="J184" s="2" t="s">
        <v>35</v>
      </c>
      <c r="K184" s="2" t="s">
        <v>36</v>
      </c>
      <c r="L184" s="2" t="s">
        <v>37</v>
      </c>
      <c r="M184" s="2" t="s">
        <v>37</v>
      </c>
      <c r="N184" s="2" t="s">
        <v>38</v>
      </c>
      <c r="O184" s="2" t="s">
        <v>1050</v>
      </c>
      <c r="P184" s="2" t="s">
        <v>1041</v>
      </c>
      <c r="Q184" s="2" t="s">
        <v>37</v>
      </c>
      <c r="R184" s="2" t="s">
        <v>1042</v>
      </c>
      <c r="S184" s="2" t="s">
        <v>1043</v>
      </c>
      <c r="T184" s="2" t="s">
        <v>1042</v>
      </c>
      <c r="U184" s="2" t="s">
        <v>37</v>
      </c>
      <c r="V184" s="2" t="s">
        <v>1064</v>
      </c>
      <c r="W184" s="2" t="s">
        <v>37</v>
      </c>
      <c r="X184" s="2" t="s">
        <v>45</v>
      </c>
      <c r="Y184" s="2" t="s">
        <v>1045</v>
      </c>
      <c r="Z184" s="2" t="s">
        <v>122</v>
      </c>
    </row>
    <row r="185" spans="1:26" x14ac:dyDescent="0.25">
      <c r="A185" s="2" t="s">
        <v>26</v>
      </c>
      <c r="B185" s="3" t="str">
        <f ca="1">HYPERLINK("#"&amp;CELL("address",'Quarterly Series'!DB4),"Q:GR:4:8:0:0:1:0")</f>
        <v>Q:GR:4:8:0:0:1:0</v>
      </c>
      <c r="C185" s="2" t="s">
        <v>512</v>
      </c>
      <c r="D185" s="2" t="s">
        <v>1039</v>
      </c>
      <c r="E185" s="2" t="s">
        <v>73</v>
      </c>
      <c r="F185" s="2" t="s">
        <v>96</v>
      </c>
      <c r="G185" s="2" t="s">
        <v>51</v>
      </c>
      <c r="H185" s="2" t="s">
        <v>52</v>
      </c>
      <c r="I185" s="2" t="s">
        <v>34</v>
      </c>
      <c r="J185" s="2" t="s">
        <v>35</v>
      </c>
      <c r="K185" s="2" t="s">
        <v>36</v>
      </c>
      <c r="L185" s="2" t="s">
        <v>37</v>
      </c>
      <c r="M185" s="2" t="s">
        <v>37</v>
      </c>
      <c r="N185" s="2" t="s">
        <v>38</v>
      </c>
      <c r="O185" s="2" t="s">
        <v>1066</v>
      </c>
      <c r="P185" s="2" t="s">
        <v>1054</v>
      </c>
      <c r="Q185" s="2" t="s">
        <v>37</v>
      </c>
      <c r="R185" s="2" t="s">
        <v>1042</v>
      </c>
      <c r="S185" s="2" t="s">
        <v>1043</v>
      </c>
      <c r="T185" s="2" t="s">
        <v>1042</v>
      </c>
      <c r="U185" s="2" t="s">
        <v>37</v>
      </c>
      <c r="V185" s="2" t="s">
        <v>1067</v>
      </c>
      <c r="W185" s="2" t="s">
        <v>37</v>
      </c>
      <c r="X185" s="2" t="s">
        <v>45</v>
      </c>
      <c r="Y185" s="2" t="s">
        <v>1045</v>
      </c>
      <c r="Z185" s="2" t="s">
        <v>47</v>
      </c>
    </row>
    <row r="186" spans="1:26" x14ac:dyDescent="0.25">
      <c r="A186" s="2" t="s">
        <v>26</v>
      </c>
      <c r="B186" s="3" t="str">
        <f ca="1">HYPERLINK("#"&amp;CELL("address",'Quarterly Series'!DC4),"Q:GR:5:8:0:0:0:0")</f>
        <v>Q:GR:5:8:0:0:0:0</v>
      </c>
      <c r="C186" s="2" t="s">
        <v>512</v>
      </c>
      <c r="D186" s="2" t="s">
        <v>1039</v>
      </c>
      <c r="E186" s="2" t="s">
        <v>876</v>
      </c>
      <c r="F186" s="2" t="s">
        <v>96</v>
      </c>
      <c r="G186" s="2" t="s">
        <v>51</v>
      </c>
      <c r="H186" s="2" t="s">
        <v>52</v>
      </c>
      <c r="I186" s="2" t="s">
        <v>114</v>
      </c>
      <c r="J186" s="2" t="s">
        <v>35</v>
      </c>
      <c r="K186" s="2" t="s">
        <v>36</v>
      </c>
      <c r="L186" s="2" t="s">
        <v>37</v>
      </c>
      <c r="M186" s="2" t="s">
        <v>37</v>
      </c>
      <c r="N186" s="2" t="s">
        <v>38</v>
      </c>
      <c r="O186" s="2" t="s">
        <v>1069</v>
      </c>
      <c r="P186" s="2" t="s">
        <v>1041</v>
      </c>
      <c r="Q186" s="2" t="s">
        <v>37</v>
      </c>
      <c r="R186" s="2" t="s">
        <v>1042</v>
      </c>
      <c r="S186" s="2" t="s">
        <v>1043</v>
      </c>
      <c r="T186" s="2" t="s">
        <v>1042</v>
      </c>
      <c r="U186" s="2" t="s">
        <v>37</v>
      </c>
      <c r="V186" s="2" t="s">
        <v>1070</v>
      </c>
      <c r="W186" s="2" t="s">
        <v>37</v>
      </c>
      <c r="X186" s="2" t="s">
        <v>45</v>
      </c>
      <c r="Y186" s="2" t="s">
        <v>1045</v>
      </c>
      <c r="Z186" s="2" t="s">
        <v>122</v>
      </c>
    </row>
    <row r="187" spans="1:26" x14ac:dyDescent="0.25">
      <c r="A187" s="2" t="s">
        <v>26</v>
      </c>
      <c r="B187" s="3" t="str">
        <f ca="1">HYPERLINK("#"&amp;CELL("address",'Quarterly Series'!DD4),"Q:GR:5:8:1:0:0:0")</f>
        <v>Q:GR:5:8:1:0:0:0</v>
      </c>
      <c r="C187" s="2" t="s">
        <v>512</v>
      </c>
      <c r="D187" s="2" t="s">
        <v>1039</v>
      </c>
      <c r="E187" s="2" t="s">
        <v>876</v>
      </c>
      <c r="F187" s="2" t="s">
        <v>96</v>
      </c>
      <c r="G187" s="2" t="s">
        <v>32</v>
      </c>
      <c r="H187" s="2" t="s">
        <v>52</v>
      </c>
      <c r="I187" s="2" t="s">
        <v>114</v>
      </c>
      <c r="J187" s="2" t="s">
        <v>35</v>
      </c>
      <c r="K187" s="2" t="s">
        <v>36</v>
      </c>
      <c r="L187" s="2" t="s">
        <v>37</v>
      </c>
      <c r="M187" s="2" t="s">
        <v>37</v>
      </c>
      <c r="N187" s="2" t="s">
        <v>38</v>
      </c>
      <c r="O187" s="2" t="s">
        <v>1047</v>
      </c>
      <c r="P187" s="2" t="s">
        <v>1041</v>
      </c>
      <c r="Q187" s="2" t="s">
        <v>37</v>
      </c>
      <c r="R187" s="2" t="s">
        <v>1042</v>
      </c>
      <c r="S187" s="2" t="s">
        <v>1043</v>
      </c>
      <c r="T187" s="2" t="s">
        <v>1042</v>
      </c>
      <c r="U187" s="2" t="s">
        <v>37</v>
      </c>
      <c r="V187" s="2" t="s">
        <v>1072</v>
      </c>
      <c r="W187" s="2" t="s">
        <v>37</v>
      </c>
      <c r="X187" s="2" t="s">
        <v>45</v>
      </c>
      <c r="Y187" s="2" t="s">
        <v>1045</v>
      </c>
      <c r="Z187" s="2" t="s">
        <v>122</v>
      </c>
    </row>
    <row r="188" spans="1:26" x14ac:dyDescent="0.25">
      <c r="A188" s="2" t="s">
        <v>26</v>
      </c>
      <c r="B188" s="3" t="str">
        <f ca="1">HYPERLINK("#"&amp;CELL("address",'Quarterly Series'!DE4),"Q:GR:5:8:2:0:0:0")</f>
        <v>Q:GR:5:8:2:0:0:0</v>
      </c>
      <c r="C188" s="2" t="s">
        <v>512</v>
      </c>
      <c r="D188" s="2" t="s">
        <v>1039</v>
      </c>
      <c r="E188" s="2" t="s">
        <v>876</v>
      </c>
      <c r="F188" s="2" t="s">
        <v>96</v>
      </c>
      <c r="G188" s="2" t="s">
        <v>82</v>
      </c>
      <c r="H188" s="2" t="s">
        <v>52</v>
      </c>
      <c r="I188" s="2" t="s">
        <v>114</v>
      </c>
      <c r="J188" s="2" t="s">
        <v>35</v>
      </c>
      <c r="K188" s="2" t="s">
        <v>36</v>
      </c>
      <c r="L188" s="2" t="s">
        <v>37</v>
      </c>
      <c r="M188" s="2" t="s">
        <v>37</v>
      </c>
      <c r="N188" s="2" t="s">
        <v>38</v>
      </c>
      <c r="O188" s="2" t="s">
        <v>1050</v>
      </c>
      <c r="P188" s="2" t="s">
        <v>1041</v>
      </c>
      <c r="Q188" s="2" t="s">
        <v>37</v>
      </c>
      <c r="R188" s="2" t="s">
        <v>1042</v>
      </c>
      <c r="S188" s="2" t="s">
        <v>1043</v>
      </c>
      <c r="T188" s="2" t="s">
        <v>1042</v>
      </c>
      <c r="U188" s="2" t="s">
        <v>37</v>
      </c>
      <c r="V188" s="2" t="s">
        <v>1074</v>
      </c>
      <c r="W188" s="2" t="s">
        <v>37</v>
      </c>
      <c r="X188" s="2" t="s">
        <v>45</v>
      </c>
      <c r="Y188" s="2" t="s">
        <v>1045</v>
      </c>
      <c r="Z188" s="2" t="s">
        <v>122</v>
      </c>
    </row>
    <row r="189" spans="1:26" x14ac:dyDescent="0.25">
      <c r="A189" s="2" t="s">
        <v>26</v>
      </c>
      <c r="B189" s="3" t="str">
        <f ca="1">HYPERLINK("#"&amp;CELL("address",'Quarterly Series'!DF4),"Q:GR:8:8:0:0:0:0")</f>
        <v>Q:GR:8:8:0:0:0:0</v>
      </c>
      <c r="C189" s="2" t="s">
        <v>512</v>
      </c>
      <c r="D189" s="2" t="s">
        <v>1039</v>
      </c>
      <c r="E189" s="2" t="s">
        <v>1076</v>
      </c>
      <c r="F189" s="2" t="s">
        <v>96</v>
      </c>
      <c r="G189" s="2" t="s">
        <v>51</v>
      </c>
      <c r="H189" s="2" t="s">
        <v>52</v>
      </c>
      <c r="I189" s="2" t="s">
        <v>114</v>
      </c>
      <c r="J189" s="2" t="s">
        <v>35</v>
      </c>
      <c r="K189" s="2" t="s">
        <v>36</v>
      </c>
      <c r="L189" s="2" t="s">
        <v>37</v>
      </c>
      <c r="M189" s="2" t="s">
        <v>37</v>
      </c>
      <c r="N189" s="2" t="s">
        <v>38</v>
      </c>
      <c r="O189" s="2" t="s">
        <v>1077</v>
      </c>
      <c r="P189" s="2" t="s">
        <v>1041</v>
      </c>
      <c r="Q189" s="2" t="s">
        <v>37</v>
      </c>
      <c r="R189" s="2" t="s">
        <v>1042</v>
      </c>
      <c r="S189" s="2" t="s">
        <v>1043</v>
      </c>
      <c r="T189" s="2" t="s">
        <v>1042</v>
      </c>
      <c r="U189" s="2" t="s">
        <v>37</v>
      </c>
      <c r="V189" s="2" t="s">
        <v>1078</v>
      </c>
      <c r="W189" s="2" t="s">
        <v>37</v>
      </c>
      <c r="X189" s="2" t="s">
        <v>45</v>
      </c>
      <c r="Y189" s="2" t="s">
        <v>1045</v>
      </c>
      <c r="Z189" s="2" t="s">
        <v>122</v>
      </c>
    </row>
    <row r="190" spans="1:26" x14ac:dyDescent="0.25">
      <c r="A190" s="2" t="s">
        <v>26</v>
      </c>
      <c r="B190" s="3" t="str">
        <f ca="1">HYPERLINK("#"&amp;CELL("address",'Quarterly Series'!DG4),"Q:GR:8:8:1:0:0:0")</f>
        <v>Q:GR:8:8:1:0:0:0</v>
      </c>
      <c r="C190" s="2" t="s">
        <v>512</v>
      </c>
      <c r="D190" s="2" t="s">
        <v>1039</v>
      </c>
      <c r="E190" s="2" t="s">
        <v>1076</v>
      </c>
      <c r="F190" s="2" t="s">
        <v>96</v>
      </c>
      <c r="G190" s="2" t="s">
        <v>32</v>
      </c>
      <c r="H190" s="2" t="s">
        <v>52</v>
      </c>
      <c r="I190" s="2" t="s">
        <v>114</v>
      </c>
      <c r="J190" s="2" t="s">
        <v>35</v>
      </c>
      <c r="K190" s="2" t="s">
        <v>36</v>
      </c>
      <c r="L190" s="2" t="s">
        <v>37</v>
      </c>
      <c r="M190" s="2" t="s">
        <v>37</v>
      </c>
      <c r="N190" s="2" t="s">
        <v>38</v>
      </c>
      <c r="O190" s="2" t="s">
        <v>1047</v>
      </c>
      <c r="P190" s="2" t="s">
        <v>1041</v>
      </c>
      <c r="Q190" s="2" t="s">
        <v>37</v>
      </c>
      <c r="R190" s="2" t="s">
        <v>1042</v>
      </c>
      <c r="S190" s="2" t="s">
        <v>1043</v>
      </c>
      <c r="T190" s="2" t="s">
        <v>1042</v>
      </c>
      <c r="U190" s="2" t="s">
        <v>37</v>
      </c>
      <c r="V190" s="2" t="s">
        <v>1080</v>
      </c>
      <c r="W190" s="2" t="s">
        <v>37</v>
      </c>
      <c r="X190" s="2" t="s">
        <v>45</v>
      </c>
      <c r="Y190" s="2" t="s">
        <v>1045</v>
      </c>
      <c r="Z190" s="2" t="s">
        <v>122</v>
      </c>
    </row>
    <row r="191" spans="1:26" x14ac:dyDescent="0.25">
      <c r="A191" s="2" t="s">
        <v>26</v>
      </c>
      <c r="B191" s="3" t="str">
        <f ca="1">HYPERLINK("#"&amp;CELL("address",'Quarterly Series'!DH4),"Q:GR:8:8:2:0:0:0")</f>
        <v>Q:GR:8:8:2:0:0:0</v>
      </c>
      <c r="C191" s="2" t="s">
        <v>512</v>
      </c>
      <c r="D191" s="2" t="s">
        <v>1039</v>
      </c>
      <c r="E191" s="2" t="s">
        <v>1076</v>
      </c>
      <c r="F191" s="2" t="s">
        <v>96</v>
      </c>
      <c r="G191" s="2" t="s">
        <v>82</v>
      </c>
      <c r="H191" s="2" t="s">
        <v>52</v>
      </c>
      <c r="I191" s="2" t="s">
        <v>114</v>
      </c>
      <c r="J191" s="2" t="s">
        <v>35</v>
      </c>
      <c r="K191" s="2" t="s">
        <v>36</v>
      </c>
      <c r="L191" s="2" t="s">
        <v>37</v>
      </c>
      <c r="M191" s="2" t="s">
        <v>37</v>
      </c>
      <c r="N191" s="2" t="s">
        <v>38</v>
      </c>
      <c r="O191" s="2" t="s">
        <v>1050</v>
      </c>
      <c r="P191" s="2" t="s">
        <v>1041</v>
      </c>
      <c r="Q191" s="2" t="s">
        <v>37</v>
      </c>
      <c r="R191" s="2" t="s">
        <v>1042</v>
      </c>
      <c r="S191" s="2" t="s">
        <v>1043</v>
      </c>
      <c r="T191" s="2" t="s">
        <v>1042</v>
      </c>
      <c r="U191" s="2" t="s">
        <v>37</v>
      </c>
      <c r="V191" s="2" t="s">
        <v>1082</v>
      </c>
      <c r="W191" s="2" t="s">
        <v>37</v>
      </c>
      <c r="X191" s="2" t="s">
        <v>45</v>
      </c>
      <c r="Y191" s="2" t="s">
        <v>1045</v>
      </c>
      <c r="Z191" s="2" t="s">
        <v>122</v>
      </c>
    </row>
    <row r="192" spans="1:26" x14ac:dyDescent="0.25">
      <c r="A192" s="2" t="s">
        <v>26</v>
      </c>
      <c r="B192" s="3" t="str">
        <f ca="1">HYPERLINK("#"&amp;CELL("address",'Quarterly Series'!DI4),"Q:GR:9:8:0:0:1:0")</f>
        <v>Q:GR:9:8:0:0:1:0</v>
      </c>
      <c r="C192" s="2" t="s">
        <v>512</v>
      </c>
      <c r="D192" s="2" t="s">
        <v>1039</v>
      </c>
      <c r="E192" s="2" t="s">
        <v>168</v>
      </c>
      <c r="F192" s="2" t="s">
        <v>96</v>
      </c>
      <c r="G192" s="2" t="s">
        <v>51</v>
      </c>
      <c r="H192" s="2" t="s">
        <v>52</v>
      </c>
      <c r="I192" s="2" t="s">
        <v>34</v>
      </c>
      <c r="J192" s="2" t="s">
        <v>35</v>
      </c>
      <c r="K192" s="2" t="s">
        <v>36</v>
      </c>
      <c r="L192" s="2" t="s">
        <v>37</v>
      </c>
      <c r="M192" s="2" t="s">
        <v>37</v>
      </c>
      <c r="N192" s="2" t="s">
        <v>38</v>
      </c>
      <c r="O192" s="2" t="s">
        <v>1084</v>
      </c>
      <c r="P192" s="2" t="s">
        <v>1054</v>
      </c>
      <c r="Q192" s="2" t="s">
        <v>37</v>
      </c>
      <c r="R192" s="2" t="s">
        <v>1042</v>
      </c>
      <c r="S192" s="2" t="s">
        <v>1043</v>
      </c>
      <c r="T192" s="2" t="s">
        <v>1042</v>
      </c>
      <c r="U192" s="2" t="s">
        <v>37</v>
      </c>
      <c r="V192" s="2" t="s">
        <v>1085</v>
      </c>
      <c r="W192" s="2" t="s">
        <v>37</v>
      </c>
      <c r="X192" s="2" t="s">
        <v>45</v>
      </c>
      <c r="Y192" s="2" t="s">
        <v>1045</v>
      </c>
      <c r="Z192" s="2" t="s">
        <v>47</v>
      </c>
    </row>
    <row r="193" spans="1:26" x14ac:dyDescent="0.25">
      <c r="A193" s="2" t="s">
        <v>26</v>
      </c>
      <c r="B193" s="3" t="str">
        <f ca="1">HYPERLINK("#"&amp;CELL("address",'Quarterly Series'!DJ4),"Q:GR:A:8:0:0:0:0")</f>
        <v>Q:GR:A:8:0:0:0:0</v>
      </c>
      <c r="C193" s="2" t="s">
        <v>512</v>
      </c>
      <c r="D193" s="2" t="s">
        <v>1039</v>
      </c>
      <c r="E193" s="2" t="s">
        <v>175</v>
      </c>
      <c r="F193" s="2" t="s">
        <v>96</v>
      </c>
      <c r="G193" s="2" t="s">
        <v>51</v>
      </c>
      <c r="H193" s="2" t="s">
        <v>52</v>
      </c>
      <c r="I193" s="2" t="s">
        <v>114</v>
      </c>
      <c r="J193" s="2" t="s">
        <v>35</v>
      </c>
      <c r="K193" s="2" t="s">
        <v>36</v>
      </c>
      <c r="L193" s="2" t="s">
        <v>37</v>
      </c>
      <c r="M193" s="2" t="s">
        <v>37</v>
      </c>
      <c r="N193" s="2" t="s">
        <v>38</v>
      </c>
      <c r="O193" s="2" t="s">
        <v>1087</v>
      </c>
      <c r="P193" s="2" t="s">
        <v>1041</v>
      </c>
      <c r="Q193" s="2" t="s">
        <v>37</v>
      </c>
      <c r="R193" s="2" t="s">
        <v>1042</v>
      </c>
      <c r="S193" s="2" t="s">
        <v>1043</v>
      </c>
      <c r="T193" s="2" t="s">
        <v>1042</v>
      </c>
      <c r="U193" s="2" t="s">
        <v>37</v>
      </c>
      <c r="V193" s="2" t="s">
        <v>1088</v>
      </c>
      <c r="W193" s="2" t="s">
        <v>37</v>
      </c>
      <c r="X193" s="2" t="s">
        <v>45</v>
      </c>
      <c r="Y193" s="2" t="s">
        <v>1045</v>
      </c>
      <c r="Z193" s="2" t="s">
        <v>122</v>
      </c>
    </row>
    <row r="194" spans="1:26" x14ac:dyDescent="0.25">
      <c r="A194" s="2" t="s">
        <v>26</v>
      </c>
      <c r="B194" s="3" t="str">
        <f ca="1">HYPERLINK("#"&amp;CELL("address",'Quarterly Series'!DK4),"Q:GR:A:8:1:0:0:0")</f>
        <v>Q:GR:A:8:1:0:0:0</v>
      </c>
      <c r="C194" s="2" t="s">
        <v>512</v>
      </c>
      <c r="D194" s="2" t="s">
        <v>1039</v>
      </c>
      <c r="E194" s="2" t="s">
        <v>175</v>
      </c>
      <c r="F194" s="2" t="s">
        <v>96</v>
      </c>
      <c r="G194" s="2" t="s">
        <v>32</v>
      </c>
      <c r="H194" s="2" t="s">
        <v>52</v>
      </c>
      <c r="I194" s="2" t="s">
        <v>114</v>
      </c>
      <c r="J194" s="2" t="s">
        <v>35</v>
      </c>
      <c r="K194" s="2" t="s">
        <v>36</v>
      </c>
      <c r="L194" s="2" t="s">
        <v>37</v>
      </c>
      <c r="M194" s="2" t="s">
        <v>37</v>
      </c>
      <c r="N194" s="2" t="s">
        <v>38</v>
      </c>
      <c r="O194" s="2" t="s">
        <v>1047</v>
      </c>
      <c r="P194" s="2" t="s">
        <v>1041</v>
      </c>
      <c r="Q194" s="2" t="s">
        <v>37</v>
      </c>
      <c r="R194" s="2" t="s">
        <v>1042</v>
      </c>
      <c r="S194" s="2" t="s">
        <v>1043</v>
      </c>
      <c r="T194" s="2" t="s">
        <v>1042</v>
      </c>
      <c r="U194" s="2" t="s">
        <v>37</v>
      </c>
      <c r="V194" s="2" t="s">
        <v>1090</v>
      </c>
      <c r="W194" s="2" t="s">
        <v>37</v>
      </c>
      <c r="X194" s="2" t="s">
        <v>45</v>
      </c>
      <c r="Y194" s="2" t="s">
        <v>1045</v>
      </c>
      <c r="Z194" s="2" t="s">
        <v>122</v>
      </c>
    </row>
    <row r="195" spans="1:26" x14ac:dyDescent="0.25">
      <c r="A195" s="2" t="s">
        <v>26</v>
      </c>
      <c r="B195" s="3" t="str">
        <f ca="1">HYPERLINK("#"&amp;CELL("address",'Quarterly Series'!DL4),"Q:GR:A:8:2:0:0:0")</f>
        <v>Q:GR:A:8:2:0:0:0</v>
      </c>
      <c r="C195" s="2" t="s">
        <v>512</v>
      </c>
      <c r="D195" s="2" t="s">
        <v>1039</v>
      </c>
      <c r="E195" s="2" t="s">
        <v>175</v>
      </c>
      <c r="F195" s="2" t="s">
        <v>96</v>
      </c>
      <c r="G195" s="2" t="s">
        <v>82</v>
      </c>
      <c r="H195" s="2" t="s">
        <v>52</v>
      </c>
      <c r="I195" s="2" t="s">
        <v>114</v>
      </c>
      <c r="J195" s="2" t="s">
        <v>35</v>
      </c>
      <c r="K195" s="2" t="s">
        <v>36</v>
      </c>
      <c r="L195" s="2" t="s">
        <v>37</v>
      </c>
      <c r="M195" s="2" t="s">
        <v>37</v>
      </c>
      <c r="N195" s="2" t="s">
        <v>38</v>
      </c>
      <c r="O195" s="2" t="s">
        <v>1050</v>
      </c>
      <c r="P195" s="2" t="s">
        <v>1041</v>
      </c>
      <c r="Q195" s="2" t="s">
        <v>37</v>
      </c>
      <c r="R195" s="2" t="s">
        <v>1042</v>
      </c>
      <c r="S195" s="2" t="s">
        <v>1043</v>
      </c>
      <c r="T195" s="2" t="s">
        <v>1042</v>
      </c>
      <c r="U195" s="2" t="s">
        <v>37</v>
      </c>
      <c r="V195" s="2" t="s">
        <v>1092</v>
      </c>
      <c r="W195" s="2" t="s">
        <v>37</v>
      </c>
      <c r="X195" s="2" t="s">
        <v>45</v>
      </c>
      <c r="Y195" s="2" t="s">
        <v>1045</v>
      </c>
      <c r="Z195" s="2" t="s">
        <v>122</v>
      </c>
    </row>
    <row r="196" spans="1:26" x14ac:dyDescent="0.25">
      <c r="A196" s="2" t="s">
        <v>26</v>
      </c>
      <c r="B196" s="3" t="str">
        <f ca="1">HYPERLINK("#"&amp;CELL("address",'Quarterly Series'!DM4),"Q:HK:0:1:0:1:1:0")</f>
        <v>Q:HK:0:1:0:1:1:0</v>
      </c>
      <c r="C196" s="2" t="s">
        <v>512</v>
      </c>
      <c r="D196" s="2" t="s">
        <v>308</v>
      </c>
      <c r="E196" s="2" t="s">
        <v>30</v>
      </c>
      <c r="F196" s="2" t="s">
        <v>50</v>
      </c>
      <c r="G196" s="2" t="s">
        <v>51</v>
      </c>
      <c r="H196" s="2" t="s">
        <v>33</v>
      </c>
      <c r="I196" s="2" t="s">
        <v>34</v>
      </c>
      <c r="J196" s="2" t="s">
        <v>35</v>
      </c>
      <c r="K196" s="2" t="s">
        <v>36</v>
      </c>
      <c r="L196" s="2" t="s">
        <v>37</v>
      </c>
      <c r="M196" s="2" t="s">
        <v>37</v>
      </c>
      <c r="N196" s="2" t="s">
        <v>38</v>
      </c>
      <c r="O196" s="2" t="s">
        <v>309</v>
      </c>
      <c r="P196" s="2" t="s">
        <v>310</v>
      </c>
      <c r="Q196" s="2" t="s">
        <v>37</v>
      </c>
      <c r="R196" s="2" t="s">
        <v>311</v>
      </c>
      <c r="S196" s="2" t="s">
        <v>312</v>
      </c>
      <c r="T196" s="2" t="s">
        <v>313</v>
      </c>
      <c r="U196" s="2" t="s">
        <v>314</v>
      </c>
      <c r="V196" s="2" t="s">
        <v>315</v>
      </c>
      <c r="W196" s="2" t="s">
        <v>37</v>
      </c>
      <c r="X196" s="2" t="s">
        <v>45</v>
      </c>
      <c r="Y196" s="2" t="s">
        <v>316</v>
      </c>
      <c r="Z196" s="2" t="s">
        <v>47</v>
      </c>
    </row>
    <row r="197" spans="1:26" x14ac:dyDescent="0.25">
      <c r="A197" s="2" t="s">
        <v>26</v>
      </c>
      <c r="B197" s="3" t="str">
        <f ca="1">HYPERLINK("#"&amp;CELL("address",'Quarterly Series'!DN4),"Q:HR:0:1:0:1:6:0")</f>
        <v>Q:HR:0:1:0:1:6:0</v>
      </c>
      <c r="C197" s="2" t="s">
        <v>512</v>
      </c>
      <c r="D197" s="2" t="s">
        <v>1095</v>
      </c>
      <c r="E197" s="2" t="s">
        <v>30</v>
      </c>
      <c r="F197" s="2" t="s">
        <v>50</v>
      </c>
      <c r="G197" s="2" t="s">
        <v>51</v>
      </c>
      <c r="H197" s="2" t="s">
        <v>33</v>
      </c>
      <c r="I197" s="2" t="s">
        <v>53</v>
      </c>
      <c r="J197" s="2" t="s">
        <v>35</v>
      </c>
      <c r="K197" s="2" t="s">
        <v>36</v>
      </c>
      <c r="L197" s="2" t="s">
        <v>37</v>
      </c>
      <c r="M197" s="2" t="s">
        <v>37</v>
      </c>
      <c r="N197" s="2" t="s">
        <v>37</v>
      </c>
      <c r="O197" s="2" t="s">
        <v>1096</v>
      </c>
      <c r="P197" s="2" t="s">
        <v>1097</v>
      </c>
      <c r="Q197" s="2" t="s">
        <v>37</v>
      </c>
      <c r="R197" s="2" t="s">
        <v>1098</v>
      </c>
      <c r="S197" s="2" t="s">
        <v>1099</v>
      </c>
      <c r="T197" s="2" t="s">
        <v>1100</v>
      </c>
      <c r="U197" s="2" t="s">
        <v>37</v>
      </c>
      <c r="V197" s="2" t="s">
        <v>1101</v>
      </c>
      <c r="W197" s="2" t="s">
        <v>37</v>
      </c>
      <c r="X197" s="2" t="s">
        <v>45</v>
      </c>
      <c r="Y197" s="2" t="s">
        <v>248</v>
      </c>
      <c r="Z197" s="2" t="s">
        <v>327</v>
      </c>
    </row>
    <row r="198" spans="1:26" x14ac:dyDescent="0.25">
      <c r="A198" s="2" t="s">
        <v>26</v>
      </c>
      <c r="B198" s="3" t="str">
        <f ca="1">HYPERLINK("#"&amp;CELL("address",'Quarterly Series'!DO4),"Q:HR:0:1:1:1:6:0")</f>
        <v>Q:HR:0:1:1:1:6:0</v>
      </c>
      <c r="C198" s="2" t="s">
        <v>512</v>
      </c>
      <c r="D198" s="2" t="s">
        <v>1095</v>
      </c>
      <c r="E198" s="2" t="s">
        <v>30</v>
      </c>
      <c r="F198" s="2" t="s">
        <v>50</v>
      </c>
      <c r="G198" s="2" t="s">
        <v>32</v>
      </c>
      <c r="H198" s="2" t="s">
        <v>33</v>
      </c>
      <c r="I198" s="2" t="s">
        <v>53</v>
      </c>
      <c r="J198" s="2" t="s">
        <v>35</v>
      </c>
      <c r="K198" s="2" t="s">
        <v>36</v>
      </c>
      <c r="L198" s="2" t="s">
        <v>37</v>
      </c>
      <c r="M198" s="2" t="s">
        <v>37</v>
      </c>
      <c r="N198" s="2" t="s">
        <v>37</v>
      </c>
      <c r="O198" s="2" t="s">
        <v>37</v>
      </c>
      <c r="P198" s="2" t="s">
        <v>1097</v>
      </c>
      <c r="Q198" s="2" t="s">
        <v>37</v>
      </c>
      <c r="R198" s="2" t="s">
        <v>1098</v>
      </c>
      <c r="S198" s="2" t="s">
        <v>1099</v>
      </c>
      <c r="T198" s="2" t="s">
        <v>1100</v>
      </c>
      <c r="U198" s="2" t="s">
        <v>37</v>
      </c>
      <c r="V198" s="2" t="s">
        <v>1103</v>
      </c>
      <c r="W198" s="2" t="s">
        <v>37</v>
      </c>
      <c r="X198" s="2" t="s">
        <v>45</v>
      </c>
      <c r="Y198" s="2" t="s">
        <v>248</v>
      </c>
      <c r="Z198" s="2" t="s">
        <v>327</v>
      </c>
    </row>
    <row r="199" spans="1:26" x14ac:dyDescent="0.25">
      <c r="A199" s="2" t="s">
        <v>26</v>
      </c>
      <c r="B199" s="3" t="str">
        <f ca="1">HYPERLINK("#"&amp;CELL("address",'Quarterly Series'!DP4),"Q:HR:0:1:2:1:6:0")</f>
        <v>Q:HR:0:1:2:1:6:0</v>
      </c>
      <c r="C199" s="2" t="s">
        <v>512</v>
      </c>
      <c r="D199" s="2" t="s">
        <v>1095</v>
      </c>
      <c r="E199" s="2" t="s">
        <v>30</v>
      </c>
      <c r="F199" s="2" t="s">
        <v>50</v>
      </c>
      <c r="G199" s="2" t="s">
        <v>82</v>
      </c>
      <c r="H199" s="2" t="s">
        <v>33</v>
      </c>
      <c r="I199" s="2" t="s">
        <v>53</v>
      </c>
      <c r="J199" s="2" t="s">
        <v>35</v>
      </c>
      <c r="K199" s="2" t="s">
        <v>36</v>
      </c>
      <c r="L199" s="2" t="s">
        <v>37</v>
      </c>
      <c r="M199" s="2" t="s">
        <v>37</v>
      </c>
      <c r="N199" s="2" t="s">
        <v>37</v>
      </c>
      <c r="O199" s="2" t="s">
        <v>37</v>
      </c>
      <c r="P199" s="2" t="s">
        <v>1097</v>
      </c>
      <c r="Q199" s="2" t="s">
        <v>37</v>
      </c>
      <c r="R199" s="2" t="s">
        <v>1098</v>
      </c>
      <c r="S199" s="2" t="s">
        <v>1099</v>
      </c>
      <c r="T199" s="2" t="s">
        <v>1100</v>
      </c>
      <c r="U199" s="2" t="s">
        <v>37</v>
      </c>
      <c r="V199" s="2" t="s">
        <v>1105</v>
      </c>
      <c r="W199" s="2" t="s">
        <v>37</v>
      </c>
      <c r="X199" s="2" t="s">
        <v>45</v>
      </c>
      <c r="Y199" s="2" t="s">
        <v>248</v>
      </c>
      <c r="Z199" s="2" t="s">
        <v>327</v>
      </c>
    </row>
    <row r="200" spans="1:26" x14ac:dyDescent="0.25">
      <c r="A200" s="2" t="s">
        <v>26</v>
      </c>
      <c r="B200" s="3" t="str">
        <f ca="1">HYPERLINK("#"&amp;CELL("address",'Quarterly Series'!DQ4),"Q:HR:2:1:0:1:6:0")</f>
        <v>Q:HR:2:1:0:1:6:0</v>
      </c>
      <c r="C200" s="2" t="s">
        <v>512</v>
      </c>
      <c r="D200" s="2" t="s">
        <v>1095</v>
      </c>
      <c r="E200" s="2" t="s">
        <v>144</v>
      </c>
      <c r="F200" s="2" t="s">
        <v>50</v>
      </c>
      <c r="G200" s="2" t="s">
        <v>51</v>
      </c>
      <c r="H200" s="2" t="s">
        <v>33</v>
      </c>
      <c r="I200" s="2" t="s">
        <v>53</v>
      </c>
      <c r="J200" s="2" t="s">
        <v>35</v>
      </c>
      <c r="K200" s="2" t="s">
        <v>36</v>
      </c>
      <c r="L200" s="2" t="s">
        <v>37</v>
      </c>
      <c r="M200" s="2" t="s">
        <v>37</v>
      </c>
      <c r="N200" s="2" t="s">
        <v>37</v>
      </c>
      <c r="O200" s="2" t="s">
        <v>1107</v>
      </c>
      <c r="P200" s="2" t="s">
        <v>1097</v>
      </c>
      <c r="Q200" s="2" t="s">
        <v>37</v>
      </c>
      <c r="R200" s="2" t="s">
        <v>1098</v>
      </c>
      <c r="S200" s="2" t="s">
        <v>1099</v>
      </c>
      <c r="T200" s="2" t="s">
        <v>1100</v>
      </c>
      <c r="U200" s="2" t="s">
        <v>37</v>
      </c>
      <c r="V200" s="2" t="s">
        <v>1108</v>
      </c>
      <c r="W200" s="2" t="s">
        <v>37</v>
      </c>
      <c r="X200" s="2" t="s">
        <v>45</v>
      </c>
      <c r="Y200" s="2" t="s">
        <v>248</v>
      </c>
      <c r="Z200" s="2" t="s">
        <v>327</v>
      </c>
    </row>
    <row r="201" spans="1:26" x14ac:dyDescent="0.25">
      <c r="A201" s="2" t="s">
        <v>26</v>
      </c>
      <c r="B201" s="3" t="str">
        <f ca="1">HYPERLINK("#"&amp;CELL("address",'Quarterly Series'!DR4),"Q:HR:R:1:0:1:6:0")</f>
        <v>Q:HR:R:1:0:1:6:0</v>
      </c>
      <c r="C201" s="2" t="s">
        <v>512</v>
      </c>
      <c r="D201" s="2" t="s">
        <v>1095</v>
      </c>
      <c r="E201" s="2" t="s">
        <v>1110</v>
      </c>
      <c r="F201" s="2" t="s">
        <v>50</v>
      </c>
      <c r="G201" s="2" t="s">
        <v>51</v>
      </c>
      <c r="H201" s="2" t="s">
        <v>33</v>
      </c>
      <c r="I201" s="2" t="s">
        <v>53</v>
      </c>
      <c r="J201" s="2" t="s">
        <v>35</v>
      </c>
      <c r="K201" s="2" t="s">
        <v>36</v>
      </c>
      <c r="L201" s="2" t="s">
        <v>37</v>
      </c>
      <c r="M201" s="2" t="s">
        <v>37</v>
      </c>
      <c r="N201" s="2" t="s">
        <v>37</v>
      </c>
      <c r="O201" s="2" t="s">
        <v>1111</v>
      </c>
      <c r="P201" s="2" t="s">
        <v>1097</v>
      </c>
      <c r="Q201" s="2" t="s">
        <v>37</v>
      </c>
      <c r="R201" s="2" t="s">
        <v>1098</v>
      </c>
      <c r="S201" s="2" t="s">
        <v>1099</v>
      </c>
      <c r="T201" s="2" t="s">
        <v>1100</v>
      </c>
      <c r="U201" s="2" t="s">
        <v>37</v>
      </c>
      <c r="V201" s="2" t="s">
        <v>1112</v>
      </c>
      <c r="W201" s="2" t="s">
        <v>37</v>
      </c>
      <c r="X201" s="2" t="s">
        <v>45</v>
      </c>
      <c r="Y201" s="2" t="s">
        <v>248</v>
      </c>
      <c r="Z201" s="2" t="s">
        <v>327</v>
      </c>
    </row>
    <row r="202" spans="1:26" x14ac:dyDescent="0.25">
      <c r="A202" s="2" t="s">
        <v>26</v>
      </c>
      <c r="B202" s="3" t="str">
        <f ca="1">HYPERLINK("#"&amp;CELL("address",'Quarterly Series'!DS4),"Q:HR:S:1:0:1:6:0")</f>
        <v>Q:HR:S:1:0:1:6:0</v>
      </c>
      <c r="C202" s="2" t="s">
        <v>512</v>
      </c>
      <c r="D202" s="2" t="s">
        <v>1095</v>
      </c>
      <c r="E202" s="2" t="s">
        <v>1114</v>
      </c>
      <c r="F202" s="2" t="s">
        <v>50</v>
      </c>
      <c r="G202" s="2" t="s">
        <v>51</v>
      </c>
      <c r="H202" s="2" t="s">
        <v>33</v>
      </c>
      <c r="I202" s="2" t="s">
        <v>53</v>
      </c>
      <c r="J202" s="2" t="s">
        <v>35</v>
      </c>
      <c r="K202" s="2" t="s">
        <v>36</v>
      </c>
      <c r="L202" s="2" t="s">
        <v>37</v>
      </c>
      <c r="M202" s="2" t="s">
        <v>37</v>
      </c>
      <c r="N202" s="2" t="s">
        <v>37</v>
      </c>
      <c r="O202" s="2" t="s">
        <v>1115</v>
      </c>
      <c r="P202" s="2" t="s">
        <v>1097</v>
      </c>
      <c r="Q202" s="2" t="s">
        <v>37</v>
      </c>
      <c r="R202" s="2" t="s">
        <v>1098</v>
      </c>
      <c r="S202" s="2" t="s">
        <v>1099</v>
      </c>
      <c r="T202" s="2" t="s">
        <v>1100</v>
      </c>
      <c r="U202" s="2" t="s">
        <v>37</v>
      </c>
      <c r="V202" s="2" t="s">
        <v>1116</v>
      </c>
      <c r="W202" s="2" t="s">
        <v>37</v>
      </c>
      <c r="X202" s="2" t="s">
        <v>45</v>
      </c>
      <c r="Y202" s="2" t="s">
        <v>248</v>
      </c>
      <c r="Z202" s="2" t="s">
        <v>327</v>
      </c>
    </row>
    <row r="203" spans="1:26" x14ac:dyDescent="0.25">
      <c r="A203" s="2" t="s">
        <v>26</v>
      </c>
      <c r="B203" s="3" t="str">
        <f ca="1">HYPERLINK("#"&amp;CELL("address",'Quarterly Series'!DT4),"Q:HU:0:1:0:1:1:0")</f>
        <v>Q:HU:0:1:0:1:1:0</v>
      </c>
      <c r="C203" s="2" t="s">
        <v>512</v>
      </c>
      <c r="D203" s="2" t="s">
        <v>1118</v>
      </c>
      <c r="E203" s="2" t="s">
        <v>30</v>
      </c>
      <c r="F203" s="2" t="s">
        <v>50</v>
      </c>
      <c r="G203" s="2" t="s">
        <v>51</v>
      </c>
      <c r="H203" s="2" t="s">
        <v>33</v>
      </c>
      <c r="I203" s="2" t="s">
        <v>34</v>
      </c>
      <c r="J203" s="2" t="s">
        <v>35</v>
      </c>
      <c r="K203" s="2" t="s">
        <v>36</v>
      </c>
      <c r="L203" s="2" t="s">
        <v>37</v>
      </c>
      <c r="M203" s="2" t="s">
        <v>37</v>
      </c>
      <c r="N203" s="2" t="s">
        <v>38</v>
      </c>
      <c r="O203" s="2" t="s">
        <v>37</v>
      </c>
      <c r="P203" s="2" t="s">
        <v>37</v>
      </c>
      <c r="Q203" s="2" t="s">
        <v>37</v>
      </c>
      <c r="R203" s="2" t="s">
        <v>1119</v>
      </c>
      <c r="S203" s="2" t="s">
        <v>1120</v>
      </c>
      <c r="T203" s="2" t="s">
        <v>1121</v>
      </c>
      <c r="U203" s="2" t="s">
        <v>37</v>
      </c>
      <c r="V203" s="2" t="s">
        <v>1122</v>
      </c>
      <c r="W203" s="2" t="s">
        <v>37</v>
      </c>
      <c r="X203" s="2" t="s">
        <v>141</v>
      </c>
      <c r="Y203" s="2" t="s">
        <v>1123</v>
      </c>
      <c r="Z203" s="2" t="s">
        <v>47</v>
      </c>
    </row>
    <row r="204" spans="1:26" x14ac:dyDescent="0.25">
      <c r="A204" s="2" t="s">
        <v>26</v>
      </c>
      <c r="B204" s="3" t="str">
        <f ca="1">HYPERLINK("#"&amp;CELL("address",'Quarterly Series'!DU4),"Q:HU:0:1:0:1:6:0")</f>
        <v>Q:HU:0:1:0:1:6:0</v>
      </c>
      <c r="C204" s="2" t="s">
        <v>512</v>
      </c>
      <c r="D204" s="2" t="s">
        <v>1118</v>
      </c>
      <c r="E204" s="2" t="s">
        <v>30</v>
      </c>
      <c r="F204" s="2" t="s">
        <v>50</v>
      </c>
      <c r="G204" s="2" t="s">
        <v>51</v>
      </c>
      <c r="H204" s="2" t="s">
        <v>33</v>
      </c>
      <c r="I204" s="2" t="s">
        <v>53</v>
      </c>
      <c r="J204" s="2" t="s">
        <v>35</v>
      </c>
      <c r="K204" s="2" t="s">
        <v>36</v>
      </c>
      <c r="L204" s="2" t="s">
        <v>37</v>
      </c>
      <c r="M204" s="2" t="s">
        <v>37</v>
      </c>
      <c r="N204" s="2" t="s">
        <v>38</v>
      </c>
      <c r="O204" s="2" t="s">
        <v>37</v>
      </c>
      <c r="P204" s="2" t="s">
        <v>1125</v>
      </c>
      <c r="Q204" s="2" t="s">
        <v>37</v>
      </c>
      <c r="R204" s="2" t="s">
        <v>1119</v>
      </c>
      <c r="S204" s="2" t="s">
        <v>1099</v>
      </c>
      <c r="T204" s="2" t="s">
        <v>1126</v>
      </c>
      <c r="U204" s="2" t="s">
        <v>37</v>
      </c>
      <c r="V204" s="2" t="s">
        <v>830</v>
      </c>
      <c r="W204" s="2" t="s">
        <v>37</v>
      </c>
      <c r="X204" s="2" t="s">
        <v>45</v>
      </c>
      <c r="Y204" s="2" t="s">
        <v>248</v>
      </c>
      <c r="Z204" s="2" t="s">
        <v>37</v>
      </c>
    </row>
    <row r="205" spans="1:26" x14ac:dyDescent="0.25">
      <c r="A205" s="2" t="s">
        <v>26</v>
      </c>
      <c r="B205" s="3" t="str">
        <f ca="1">HYPERLINK("#"&amp;CELL("address",'Quarterly Series'!DV4),"Q:HU:0:1:1:1:6:0")</f>
        <v>Q:HU:0:1:1:1:6:0</v>
      </c>
      <c r="C205" s="2" t="s">
        <v>512</v>
      </c>
      <c r="D205" s="2" t="s">
        <v>1118</v>
      </c>
      <c r="E205" s="2" t="s">
        <v>30</v>
      </c>
      <c r="F205" s="2" t="s">
        <v>50</v>
      </c>
      <c r="G205" s="2" t="s">
        <v>32</v>
      </c>
      <c r="H205" s="2" t="s">
        <v>33</v>
      </c>
      <c r="I205" s="2" t="s">
        <v>53</v>
      </c>
      <c r="J205" s="2" t="s">
        <v>35</v>
      </c>
      <c r="K205" s="2" t="s">
        <v>36</v>
      </c>
      <c r="L205" s="2" t="s">
        <v>37</v>
      </c>
      <c r="M205" s="2" t="s">
        <v>37</v>
      </c>
      <c r="N205" s="2" t="s">
        <v>38</v>
      </c>
      <c r="O205" s="2" t="s">
        <v>37</v>
      </c>
      <c r="P205" s="2" t="s">
        <v>1125</v>
      </c>
      <c r="Q205" s="2" t="s">
        <v>37</v>
      </c>
      <c r="R205" s="2" t="s">
        <v>1119</v>
      </c>
      <c r="S205" s="2" t="s">
        <v>1099</v>
      </c>
      <c r="T205" s="2" t="s">
        <v>1126</v>
      </c>
      <c r="U205" s="2" t="s">
        <v>37</v>
      </c>
      <c r="V205" s="2" t="s">
        <v>1128</v>
      </c>
      <c r="W205" s="2" t="s">
        <v>37</v>
      </c>
      <c r="X205" s="2" t="s">
        <v>45</v>
      </c>
      <c r="Y205" s="2" t="s">
        <v>248</v>
      </c>
      <c r="Z205" s="2" t="s">
        <v>37</v>
      </c>
    </row>
    <row r="206" spans="1:26" x14ac:dyDescent="0.25">
      <c r="A206" s="2" t="s">
        <v>26</v>
      </c>
      <c r="B206" s="3" t="str">
        <f ca="1">HYPERLINK("#"&amp;CELL("address",'Quarterly Series'!DW4),"Q:HU:0:1:2:1:6:0")</f>
        <v>Q:HU:0:1:2:1:6:0</v>
      </c>
      <c r="C206" s="2" t="s">
        <v>512</v>
      </c>
      <c r="D206" s="2" t="s">
        <v>1118</v>
      </c>
      <c r="E206" s="2" t="s">
        <v>30</v>
      </c>
      <c r="F206" s="2" t="s">
        <v>50</v>
      </c>
      <c r="G206" s="2" t="s">
        <v>82</v>
      </c>
      <c r="H206" s="2" t="s">
        <v>33</v>
      </c>
      <c r="I206" s="2" t="s">
        <v>53</v>
      </c>
      <c r="J206" s="2" t="s">
        <v>35</v>
      </c>
      <c r="K206" s="2" t="s">
        <v>36</v>
      </c>
      <c r="L206" s="2" t="s">
        <v>37</v>
      </c>
      <c r="M206" s="2" t="s">
        <v>37</v>
      </c>
      <c r="N206" s="2" t="s">
        <v>38</v>
      </c>
      <c r="O206" s="2" t="s">
        <v>37</v>
      </c>
      <c r="P206" s="2" t="s">
        <v>1125</v>
      </c>
      <c r="Q206" s="2" t="s">
        <v>37</v>
      </c>
      <c r="R206" s="2" t="s">
        <v>1119</v>
      </c>
      <c r="S206" s="2" t="s">
        <v>1099</v>
      </c>
      <c r="T206" s="2" t="s">
        <v>1130</v>
      </c>
      <c r="U206" s="2" t="s">
        <v>37</v>
      </c>
      <c r="V206" s="2" t="s">
        <v>1131</v>
      </c>
      <c r="W206" s="2" t="s">
        <v>37</v>
      </c>
      <c r="X206" s="2" t="s">
        <v>45</v>
      </c>
      <c r="Y206" s="2" t="s">
        <v>248</v>
      </c>
      <c r="Z206" s="2" t="s">
        <v>37</v>
      </c>
    </row>
    <row r="207" spans="1:26" x14ac:dyDescent="0.25">
      <c r="A207" s="2" t="s">
        <v>26</v>
      </c>
      <c r="B207" s="3" t="str">
        <f ca="1">HYPERLINK("#"&amp;CELL("address",'Quarterly Series'!DX4),"Q:HU:2:1:0:1:1:0")</f>
        <v>Q:HU:2:1:0:1:1:0</v>
      </c>
      <c r="C207" s="2" t="s">
        <v>512</v>
      </c>
      <c r="D207" s="2" t="s">
        <v>1118</v>
      </c>
      <c r="E207" s="2" t="s">
        <v>144</v>
      </c>
      <c r="F207" s="2" t="s">
        <v>50</v>
      </c>
      <c r="G207" s="2" t="s">
        <v>51</v>
      </c>
      <c r="H207" s="2" t="s">
        <v>33</v>
      </c>
      <c r="I207" s="2" t="s">
        <v>34</v>
      </c>
      <c r="J207" s="2" t="s">
        <v>35</v>
      </c>
      <c r="K207" s="2" t="s">
        <v>36</v>
      </c>
      <c r="L207" s="2" t="s">
        <v>37</v>
      </c>
      <c r="M207" s="2" t="s">
        <v>37</v>
      </c>
      <c r="N207" s="2" t="s">
        <v>38</v>
      </c>
      <c r="O207" s="2" t="s">
        <v>37</v>
      </c>
      <c r="P207" s="2" t="s">
        <v>37</v>
      </c>
      <c r="Q207" s="2" t="s">
        <v>37</v>
      </c>
      <c r="R207" s="2" t="s">
        <v>1119</v>
      </c>
      <c r="S207" s="2" t="s">
        <v>1133</v>
      </c>
      <c r="T207" s="2" t="s">
        <v>1134</v>
      </c>
      <c r="U207" s="2" t="s">
        <v>37</v>
      </c>
      <c r="V207" s="2" t="s">
        <v>1135</v>
      </c>
      <c r="W207" s="2" t="s">
        <v>37</v>
      </c>
      <c r="X207" s="2" t="s">
        <v>141</v>
      </c>
      <c r="Y207" s="2" t="s">
        <v>1123</v>
      </c>
      <c r="Z207" s="2" t="s">
        <v>47</v>
      </c>
    </row>
    <row r="208" spans="1:26" x14ac:dyDescent="0.25">
      <c r="A208" s="2" t="s">
        <v>26</v>
      </c>
      <c r="B208" s="3" t="str">
        <f ca="1">HYPERLINK("#"&amp;CELL("address",'Quarterly Series'!DY4),"Q:ID:4:1:2:0:0:0")</f>
        <v>Q:ID:4:1:2:0:0:0</v>
      </c>
      <c r="C208" s="2" t="s">
        <v>512</v>
      </c>
      <c r="D208" s="2" t="s">
        <v>1137</v>
      </c>
      <c r="E208" s="2" t="s">
        <v>73</v>
      </c>
      <c r="F208" s="2" t="s">
        <v>50</v>
      </c>
      <c r="G208" s="2" t="s">
        <v>82</v>
      </c>
      <c r="H208" s="2" t="s">
        <v>52</v>
      </c>
      <c r="I208" s="2" t="s">
        <v>114</v>
      </c>
      <c r="J208" s="2" t="s">
        <v>35</v>
      </c>
      <c r="K208" s="2" t="s">
        <v>36</v>
      </c>
      <c r="L208" s="2" t="s">
        <v>1138</v>
      </c>
      <c r="M208" s="2" t="s">
        <v>37</v>
      </c>
      <c r="N208" s="2" t="s">
        <v>38</v>
      </c>
      <c r="O208" s="2" t="s">
        <v>1139</v>
      </c>
      <c r="P208" s="2" t="s">
        <v>1140</v>
      </c>
      <c r="Q208" s="2" t="s">
        <v>37</v>
      </c>
      <c r="R208" s="2" t="s">
        <v>1141</v>
      </c>
      <c r="S208" s="2" t="s">
        <v>1142</v>
      </c>
      <c r="T208" s="2" t="s">
        <v>1141</v>
      </c>
      <c r="U208" s="2" t="s">
        <v>1143</v>
      </c>
      <c r="V208" s="2" t="s">
        <v>1144</v>
      </c>
      <c r="W208" s="2" t="s">
        <v>37</v>
      </c>
      <c r="X208" s="2" t="s">
        <v>45</v>
      </c>
      <c r="Y208" s="2" t="s">
        <v>1145</v>
      </c>
      <c r="Z208" s="2" t="s">
        <v>122</v>
      </c>
    </row>
    <row r="209" spans="1:26" x14ac:dyDescent="0.25">
      <c r="A209" s="2" t="s">
        <v>26</v>
      </c>
      <c r="B209" s="3" t="str">
        <f ca="1">HYPERLINK("#"&amp;CELL("address",'Quarterly Series'!DZ4),"Q:ID:4:5:2:0:0:0")</f>
        <v>Q:ID:4:5:2:0:0:0</v>
      </c>
      <c r="C209" s="2" t="s">
        <v>512</v>
      </c>
      <c r="D209" s="2" t="s">
        <v>1137</v>
      </c>
      <c r="E209" s="2" t="s">
        <v>73</v>
      </c>
      <c r="F209" s="2" t="s">
        <v>498</v>
      </c>
      <c r="G209" s="2" t="s">
        <v>82</v>
      </c>
      <c r="H209" s="2" t="s">
        <v>52</v>
      </c>
      <c r="I209" s="2" t="s">
        <v>114</v>
      </c>
      <c r="J209" s="2" t="s">
        <v>35</v>
      </c>
      <c r="K209" s="2" t="s">
        <v>36</v>
      </c>
      <c r="L209" s="2" t="s">
        <v>1138</v>
      </c>
      <c r="M209" s="2" t="s">
        <v>37</v>
      </c>
      <c r="N209" s="2" t="s">
        <v>38</v>
      </c>
      <c r="O209" s="2" t="s">
        <v>1139</v>
      </c>
      <c r="P209" s="2" t="s">
        <v>1147</v>
      </c>
      <c r="Q209" s="2" t="s">
        <v>37</v>
      </c>
      <c r="R209" s="2" t="s">
        <v>1141</v>
      </c>
      <c r="S209" s="2" t="s">
        <v>554</v>
      </c>
      <c r="T209" s="2" t="s">
        <v>1141</v>
      </c>
      <c r="U209" s="2" t="s">
        <v>1148</v>
      </c>
      <c r="V209" s="2" t="s">
        <v>1149</v>
      </c>
      <c r="W209" s="2" t="s">
        <v>37</v>
      </c>
      <c r="X209" s="2" t="s">
        <v>45</v>
      </c>
      <c r="Y209" s="2" t="s">
        <v>1150</v>
      </c>
      <c r="Z209" s="2" t="s">
        <v>122</v>
      </c>
    </row>
    <row r="210" spans="1:26" x14ac:dyDescent="0.25">
      <c r="A210" s="2" t="s">
        <v>26</v>
      </c>
      <c r="B210" s="3" t="str">
        <f ca="1">HYPERLINK("#"&amp;CELL("address",'Quarterly Series'!EA4),"Q:ID:4:6:2:0:0:0")</f>
        <v>Q:ID:4:6:2:0:0:0</v>
      </c>
      <c r="C210" s="2" t="s">
        <v>512</v>
      </c>
      <c r="D210" s="2" t="s">
        <v>1137</v>
      </c>
      <c r="E210" s="2" t="s">
        <v>73</v>
      </c>
      <c r="F210" s="2" t="s">
        <v>504</v>
      </c>
      <c r="G210" s="2" t="s">
        <v>82</v>
      </c>
      <c r="H210" s="2" t="s">
        <v>52</v>
      </c>
      <c r="I210" s="2" t="s">
        <v>114</v>
      </c>
      <c r="J210" s="2" t="s">
        <v>35</v>
      </c>
      <c r="K210" s="2" t="s">
        <v>36</v>
      </c>
      <c r="L210" s="2" t="s">
        <v>1138</v>
      </c>
      <c r="M210" s="2" t="s">
        <v>37</v>
      </c>
      <c r="N210" s="2" t="s">
        <v>38</v>
      </c>
      <c r="O210" s="2" t="s">
        <v>1139</v>
      </c>
      <c r="P210" s="2" t="s">
        <v>1147</v>
      </c>
      <c r="Q210" s="2" t="s">
        <v>37</v>
      </c>
      <c r="R210" s="2" t="s">
        <v>1141</v>
      </c>
      <c r="S210" s="2" t="s">
        <v>1142</v>
      </c>
      <c r="T210" s="2" t="s">
        <v>1141</v>
      </c>
      <c r="U210" s="2" t="s">
        <v>1152</v>
      </c>
      <c r="V210" s="2" t="s">
        <v>1153</v>
      </c>
      <c r="W210" s="2" t="s">
        <v>37</v>
      </c>
      <c r="X210" s="2" t="s">
        <v>45</v>
      </c>
      <c r="Y210" s="2" t="s">
        <v>1150</v>
      </c>
      <c r="Z210" s="2" t="s">
        <v>122</v>
      </c>
    </row>
    <row r="211" spans="1:26" x14ac:dyDescent="0.25">
      <c r="A211" s="2" t="s">
        <v>26</v>
      </c>
      <c r="B211" s="3" t="str">
        <f ca="1">HYPERLINK("#"&amp;CELL("address",'Quarterly Series'!EB4),"Q:ID:4:7:2:0:0:0")</f>
        <v>Q:ID:4:7:2:0:0:0</v>
      </c>
      <c r="C211" s="2" t="s">
        <v>512</v>
      </c>
      <c r="D211" s="2" t="s">
        <v>1137</v>
      </c>
      <c r="E211" s="2" t="s">
        <v>73</v>
      </c>
      <c r="F211" s="2" t="s">
        <v>508</v>
      </c>
      <c r="G211" s="2" t="s">
        <v>82</v>
      </c>
      <c r="H211" s="2" t="s">
        <v>52</v>
      </c>
      <c r="I211" s="2" t="s">
        <v>114</v>
      </c>
      <c r="J211" s="2" t="s">
        <v>35</v>
      </c>
      <c r="K211" s="2" t="s">
        <v>36</v>
      </c>
      <c r="L211" s="2" t="s">
        <v>1138</v>
      </c>
      <c r="M211" s="2" t="s">
        <v>37</v>
      </c>
      <c r="N211" s="2" t="s">
        <v>38</v>
      </c>
      <c r="O211" s="2" t="s">
        <v>1139</v>
      </c>
      <c r="P211" s="2" t="s">
        <v>1147</v>
      </c>
      <c r="Q211" s="2" t="s">
        <v>37</v>
      </c>
      <c r="R211" s="2" t="s">
        <v>1141</v>
      </c>
      <c r="S211" s="2" t="s">
        <v>1142</v>
      </c>
      <c r="T211" s="2" t="s">
        <v>1141</v>
      </c>
      <c r="U211" s="2" t="s">
        <v>1155</v>
      </c>
      <c r="V211" s="2" t="s">
        <v>1156</v>
      </c>
      <c r="W211" s="2" t="s">
        <v>37</v>
      </c>
      <c r="X211" s="2" t="s">
        <v>45</v>
      </c>
      <c r="Y211" s="2" t="s">
        <v>1150</v>
      </c>
      <c r="Z211" s="2" t="s">
        <v>122</v>
      </c>
    </row>
    <row r="212" spans="1:26" x14ac:dyDescent="0.25">
      <c r="A212" s="2" t="s">
        <v>26</v>
      </c>
      <c r="B212" s="3" t="str">
        <f ca="1">HYPERLINK("#"&amp;CELL("address",'Quarterly Series'!EC4),"Q:IN:4:1:0:0:6:0")</f>
        <v>Q:IN:4:1:0:0:6:0</v>
      </c>
      <c r="C212" s="2" t="s">
        <v>512</v>
      </c>
      <c r="D212" s="2" t="s">
        <v>1158</v>
      </c>
      <c r="E212" s="2" t="s">
        <v>73</v>
      </c>
      <c r="F212" s="2" t="s">
        <v>50</v>
      </c>
      <c r="G212" s="2" t="s">
        <v>51</v>
      </c>
      <c r="H212" s="2" t="s">
        <v>52</v>
      </c>
      <c r="I212" s="2" t="s">
        <v>53</v>
      </c>
      <c r="J212" s="2" t="s">
        <v>35</v>
      </c>
      <c r="K212" s="2" t="s">
        <v>36</v>
      </c>
      <c r="L212" s="2" t="s">
        <v>37</v>
      </c>
      <c r="M212" s="2" t="s">
        <v>37</v>
      </c>
      <c r="N212" s="2" t="s">
        <v>37</v>
      </c>
      <c r="O212" s="2" t="s">
        <v>1159</v>
      </c>
      <c r="P212" s="2" t="s">
        <v>592</v>
      </c>
      <c r="Q212" s="2" t="s">
        <v>37</v>
      </c>
      <c r="R212" s="2" t="s">
        <v>1160</v>
      </c>
      <c r="S212" s="2" t="s">
        <v>1161</v>
      </c>
      <c r="T212" s="2" t="s">
        <v>1162</v>
      </c>
      <c r="U212" s="2" t="s">
        <v>1163</v>
      </c>
      <c r="V212" s="2" t="s">
        <v>1164</v>
      </c>
      <c r="W212" s="2" t="s">
        <v>37</v>
      </c>
      <c r="X212" s="2" t="s">
        <v>45</v>
      </c>
      <c r="Y212" s="2" t="s">
        <v>1165</v>
      </c>
      <c r="Z212" s="2" t="s">
        <v>231</v>
      </c>
    </row>
    <row r="213" spans="1:26" x14ac:dyDescent="0.25">
      <c r="A213" s="2" t="s">
        <v>26</v>
      </c>
      <c r="B213" s="3" t="str">
        <f ca="1">HYPERLINK("#"&amp;CELL("address",'Quarterly Series'!ED4),"Q:IT:0:1:0:0:6:0")</f>
        <v>Q:IT:0:1:0:0:6:0</v>
      </c>
      <c r="C213" s="2" t="s">
        <v>512</v>
      </c>
      <c r="D213" s="2" t="s">
        <v>1167</v>
      </c>
      <c r="E213" s="2" t="s">
        <v>30</v>
      </c>
      <c r="F213" s="2" t="s">
        <v>50</v>
      </c>
      <c r="G213" s="2" t="s">
        <v>51</v>
      </c>
      <c r="H213" s="2" t="s">
        <v>52</v>
      </c>
      <c r="I213" s="2" t="s">
        <v>53</v>
      </c>
      <c r="J213" s="2" t="s">
        <v>35</v>
      </c>
      <c r="K213" s="2" t="s">
        <v>36</v>
      </c>
      <c r="L213" s="2" t="s">
        <v>37</v>
      </c>
      <c r="M213" s="2" t="s">
        <v>37</v>
      </c>
      <c r="N213" s="2" t="s">
        <v>38</v>
      </c>
      <c r="O213" s="2" t="s">
        <v>1168</v>
      </c>
      <c r="P213" s="2" t="s">
        <v>1169</v>
      </c>
      <c r="Q213" s="2" t="s">
        <v>37</v>
      </c>
      <c r="R213" s="2" t="s">
        <v>1170</v>
      </c>
      <c r="S213" s="2" t="s">
        <v>1171</v>
      </c>
      <c r="T213" s="2" t="s">
        <v>1170</v>
      </c>
      <c r="U213" s="2" t="s">
        <v>37</v>
      </c>
      <c r="V213" s="2" t="s">
        <v>1172</v>
      </c>
      <c r="W213" s="2" t="s">
        <v>37</v>
      </c>
      <c r="X213" s="2" t="s">
        <v>45</v>
      </c>
      <c r="Y213" s="2" t="s">
        <v>248</v>
      </c>
      <c r="Z213" s="2" t="s">
        <v>1173</v>
      </c>
    </row>
    <row r="214" spans="1:26" x14ac:dyDescent="0.25">
      <c r="A214" s="2" t="s">
        <v>26</v>
      </c>
      <c r="B214" s="3" t="str">
        <f ca="1">HYPERLINK("#"&amp;CELL("address",'Quarterly Series'!EE4),"Q:JP:3:L:1:4:1:0")</f>
        <v>Q:JP:3:L:1:4:1:0</v>
      </c>
      <c r="C214" s="2" t="s">
        <v>512</v>
      </c>
      <c r="D214" s="2" t="s">
        <v>376</v>
      </c>
      <c r="E214" s="2" t="s">
        <v>278</v>
      </c>
      <c r="F214" s="2" t="s">
        <v>31</v>
      </c>
      <c r="G214" s="2" t="s">
        <v>32</v>
      </c>
      <c r="H214" s="2" t="s">
        <v>1175</v>
      </c>
      <c r="I214" s="2" t="s">
        <v>34</v>
      </c>
      <c r="J214" s="2" t="s">
        <v>35</v>
      </c>
      <c r="K214" s="2" t="s">
        <v>36</v>
      </c>
      <c r="L214" s="2" t="s">
        <v>37</v>
      </c>
      <c r="M214" s="2" t="s">
        <v>37</v>
      </c>
      <c r="N214" s="2" t="s">
        <v>1176</v>
      </c>
      <c r="O214" s="2" t="s">
        <v>1177</v>
      </c>
      <c r="P214" s="2" t="s">
        <v>1178</v>
      </c>
      <c r="Q214" s="2" t="s">
        <v>37</v>
      </c>
      <c r="R214" s="2" t="s">
        <v>1179</v>
      </c>
      <c r="S214" s="2" t="s">
        <v>1180</v>
      </c>
      <c r="T214" s="2" t="s">
        <v>1181</v>
      </c>
      <c r="U214" s="2" t="s">
        <v>1182</v>
      </c>
      <c r="V214" s="2" t="s">
        <v>1183</v>
      </c>
      <c r="W214" s="2" t="s">
        <v>37</v>
      </c>
      <c r="X214" s="2" t="s">
        <v>45</v>
      </c>
      <c r="Y214" s="2" t="s">
        <v>1184</v>
      </c>
      <c r="Z214" s="2" t="s">
        <v>47</v>
      </c>
    </row>
    <row r="215" spans="1:26" x14ac:dyDescent="0.25">
      <c r="A215" s="2" t="s">
        <v>26</v>
      </c>
      <c r="B215" s="3" t="str">
        <f ca="1">HYPERLINK("#"&amp;CELL("address",'Quarterly Series'!EF4),"Q:JP:4:L:1:4:1:0")</f>
        <v>Q:JP:4:L:1:4:1:0</v>
      </c>
      <c r="C215" s="2" t="s">
        <v>512</v>
      </c>
      <c r="D215" s="2" t="s">
        <v>376</v>
      </c>
      <c r="E215" s="2" t="s">
        <v>73</v>
      </c>
      <c r="F215" s="2" t="s">
        <v>31</v>
      </c>
      <c r="G215" s="2" t="s">
        <v>32</v>
      </c>
      <c r="H215" s="2" t="s">
        <v>1175</v>
      </c>
      <c r="I215" s="2" t="s">
        <v>34</v>
      </c>
      <c r="J215" s="2" t="s">
        <v>35</v>
      </c>
      <c r="K215" s="2" t="s">
        <v>36</v>
      </c>
      <c r="L215" s="2" t="s">
        <v>37</v>
      </c>
      <c r="M215" s="2" t="s">
        <v>37</v>
      </c>
      <c r="N215" s="2" t="s">
        <v>1176</v>
      </c>
      <c r="O215" s="2" t="s">
        <v>1186</v>
      </c>
      <c r="P215" s="2" t="s">
        <v>1178</v>
      </c>
      <c r="Q215" s="2" t="s">
        <v>37</v>
      </c>
      <c r="R215" s="2" t="s">
        <v>1179</v>
      </c>
      <c r="S215" s="2" t="s">
        <v>1180</v>
      </c>
      <c r="T215" s="2" t="s">
        <v>1181</v>
      </c>
      <c r="U215" s="2" t="s">
        <v>1187</v>
      </c>
      <c r="V215" s="2" t="s">
        <v>1188</v>
      </c>
      <c r="W215" s="2" t="s">
        <v>37</v>
      </c>
      <c r="X215" s="2" t="s">
        <v>45</v>
      </c>
      <c r="Y215" s="2" t="s">
        <v>1184</v>
      </c>
      <c r="Z215" s="2" t="s">
        <v>47</v>
      </c>
    </row>
    <row r="216" spans="1:26" x14ac:dyDescent="0.25">
      <c r="A216" s="2" t="s">
        <v>26</v>
      </c>
      <c r="B216" s="3" t="str">
        <f ca="1">HYPERLINK("#"&amp;CELL("address",'Quarterly Series'!EG4),"Q:JP:9:L:1:4:1:0")</f>
        <v>Q:JP:9:L:1:4:1:0</v>
      </c>
      <c r="C216" s="2" t="s">
        <v>512</v>
      </c>
      <c r="D216" s="2" t="s">
        <v>376</v>
      </c>
      <c r="E216" s="2" t="s">
        <v>168</v>
      </c>
      <c r="F216" s="2" t="s">
        <v>31</v>
      </c>
      <c r="G216" s="2" t="s">
        <v>32</v>
      </c>
      <c r="H216" s="2" t="s">
        <v>1175</v>
      </c>
      <c r="I216" s="2" t="s">
        <v>34</v>
      </c>
      <c r="J216" s="2" t="s">
        <v>35</v>
      </c>
      <c r="K216" s="2" t="s">
        <v>36</v>
      </c>
      <c r="L216" s="2" t="s">
        <v>37</v>
      </c>
      <c r="M216" s="2" t="s">
        <v>37</v>
      </c>
      <c r="N216" s="2" t="s">
        <v>1176</v>
      </c>
      <c r="O216" s="2" t="s">
        <v>1190</v>
      </c>
      <c r="P216" s="2" t="s">
        <v>1178</v>
      </c>
      <c r="Q216" s="2" t="s">
        <v>37</v>
      </c>
      <c r="R216" s="2" t="s">
        <v>1179</v>
      </c>
      <c r="S216" s="2" t="s">
        <v>1180</v>
      </c>
      <c r="T216" s="2" t="s">
        <v>1181</v>
      </c>
      <c r="U216" s="2" t="s">
        <v>1191</v>
      </c>
      <c r="V216" s="2" t="s">
        <v>1192</v>
      </c>
      <c r="W216" s="2" t="s">
        <v>37</v>
      </c>
      <c r="X216" s="2" t="s">
        <v>45</v>
      </c>
      <c r="Y216" s="2" t="s">
        <v>1184</v>
      </c>
      <c r="Z216" s="2" t="s">
        <v>47</v>
      </c>
    </row>
    <row r="217" spans="1:26" x14ac:dyDescent="0.25">
      <c r="A217" s="2" t="s">
        <v>26</v>
      </c>
      <c r="B217" s="3" t="str">
        <f ca="1">HYPERLINK("#"&amp;CELL("address",'Quarterly Series'!EH4),"Q:LT:0:1:0:0:1:0")</f>
        <v>Q:LT:0:1:0:0:1:0</v>
      </c>
      <c r="C217" s="2" t="s">
        <v>512</v>
      </c>
      <c r="D217" s="2" t="s">
        <v>1194</v>
      </c>
      <c r="E217" s="2" t="s">
        <v>30</v>
      </c>
      <c r="F217" s="2" t="s">
        <v>50</v>
      </c>
      <c r="G217" s="2" t="s">
        <v>51</v>
      </c>
      <c r="H217" s="2" t="s">
        <v>52</v>
      </c>
      <c r="I217" s="2" t="s">
        <v>34</v>
      </c>
      <c r="J217" s="2" t="s">
        <v>35</v>
      </c>
      <c r="K217" s="2" t="s">
        <v>36</v>
      </c>
      <c r="L217" s="2" t="s">
        <v>37</v>
      </c>
      <c r="M217" s="2" t="s">
        <v>37</v>
      </c>
      <c r="N217" s="2" t="s">
        <v>38</v>
      </c>
      <c r="O217" s="2" t="s">
        <v>1195</v>
      </c>
      <c r="P217" s="2" t="s">
        <v>37</v>
      </c>
      <c r="Q217" s="2" t="s">
        <v>37</v>
      </c>
      <c r="R217" s="2" t="s">
        <v>1196</v>
      </c>
      <c r="S217" s="2" t="s">
        <v>1197</v>
      </c>
      <c r="T217" s="2" t="s">
        <v>1198</v>
      </c>
      <c r="U217" s="2" t="s">
        <v>37</v>
      </c>
      <c r="V217" s="2" t="s">
        <v>1199</v>
      </c>
      <c r="W217" s="2" t="s">
        <v>37</v>
      </c>
      <c r="X217" s="2" t="s">
        <v>45</v>
      </c>
      <c r="Y217" s="2" t="s">
        <v>1200</v>
      </c>
      <c r="Z217" s="2" t="s">
        <v>47</v>
      </c>
    </row>
    <row r="218" spans="1:26" x14ac:dyDescent="0.25">
      <c r="A218" s="2" t="s">
        <v>26</v>
      </c>
      <c r="B218" s="3" t="str">
        <f ca="1">HYPERLINK("#"&amp;CELL("address",'Quarterly Series'!EI4),"Q:LT:0:1:0:5:6:0")</f>
        <v>Q:LT:0:1:0:5:6:0</v>
      </c>
      <c r="C218" s="2" t="s">
        <v>512</v>
      </c>
      <c r="D218" s="2" t="s">
        <v>1194</v>
      </c>
      <c r="E218" s="2" t="s">
        <v>30</v>
      </c>
      <c r="F218" s="2" t="s">
        <v>50</v>
      </c>
      <c r="G218" s="2" t="s">
        <v>51</v>
      </c>
      <c r="H218" s="2" t="s">
        <v>899</v>
      </c>
      <c r="I218" s="2" t="s">
        <v>53</v>
      </c>
      <c r="J218" s="2" t="s">
        <v>35</v>
      </c>
      <c r="K218" s="2" t="s">
        <v>36</v>
      </c>
      <c r="L218" s="2" t="s">
        <v>37</v>
      </c>
      <c r="M218" s="2" t="s">
        <v>37</v>
      </c>
      <c r="N218" s="2" t="s">
        <v>38</v>
      </c>
      <c r="O218" s="2" t="s">
        <v>1202</v>
      </c>
      <c r="P218" s="2" t="s">
        <v>1203</v>
      </c>
      <c r="Q218" s="2" t="s">
        <v>37</v>
      </c>
      <c r="R218" s="2" t="s">
        <v>1204</v>
      </c>
      <c r="S218" s="2" t="s">
        <v>1205</v>
      </c>
      <c r="T218" s="2" t="s">
        <v>1206</v>
      </c>
      <c r="U218" s="2" t="s">
        <v>37</v>
      </c>
      <c r="V218" s="2" t="s">
        <v>1207</v>
      </c>
      <c r="W218" s="2" t="s">
        <v>37</v>
      </c>
      <c r="X218" s="2" t="s">
        <v>45</v>
      </c>
      <c r="Y218" s="2" t="s">
        <v>248</v>
      </c>
      <c r="Z218" s="2" t="s">
        <v>47</v>
      </c>
    </row>
    <row r="219" spans="1:26" x14ac:dyDescent="0.25">
      <c r="A219" s="2" t="s">
        <v>26</v>
      </c>
      <c r="B219" s="3" t="str">
        <f ca="1">HYPERLINK("#"&amp;CELL("address",'Quarterly Series'!EJ4),"Q:LT:2:1:0:5:6:0")</f>
        <v>Q:LT:2:1:0:5:6:0</v>
      </c>
      <c r="C219" s="2" t="s">
        <v>512</v>
      </c>
      <c r="D219" s="2" t="s">
        <v>1194</v>
      </c>
      <c r="E219" s="2" t="s">
        <v>144</v>
      </c>
      <c r="F219" s="2" t="s">
        <v>50</v>
      </c>
      <c r="G219" s="2" t="s">
        <v>51</v>
      </c>
      <c r="H219" s="2" t="s">
        <v>899</v>
      </c>
      <c r="I219" s="2" t="s">
        <v>53</v>
      </c>
      <c r="J219" s="2" t="s">
        <v>35</v>
      </c>
      <c r="K219" s="2" t="s">
        <v>36</v>
      </c>
      <c r="L219" s="2" t="s">
        <v>37</v>
      </c>
      <c r="M219" s="2" t="s">
        <v>37</v>
      </c>
      <c r="N219" s="2" t="s">
        <v>38</v>
      </c>
      <c r="O219" s="2" t="s">
        <v>1209</v>
      </c>
      <c r="P219" s="2" t="s">
        <v>1203</v>
      </c>
      <c r="Q219" s="2" t="s">
        <v>37</v>
      </c>
      <c r="R219" s="2" t="s">
        <v>1204</v>
      </c>
      <c r="S219" s="2" t="s">
        <v>1205</v>
      </c>
      <c r="T219" s="2" t="s">
        <v>1206</v>
      </c>
      <c r="U219" s="2" t="s">
        <v>37</v>
      </c>
      <c r="V219" s="2" t="s">
        <v>1210</v>
      </c>
      <c r="W219" s="2" t="s">
        <v>37</v>
      </c>
      <c r="X219" s="2" t="s">
        <v>45</v>
      </c>
      <c r="Y219" s="2" t="s">
        <v>248</v>
      </c>
      <c r="Z219" s="2" t="s">
        <v>47</v>
      </c>
    </row>
    <row r="220" spans="1:26" x14ac:dyDescent="0.25">
      <c r="A220" s="2" t="s">
        <v>26</v>
      </c>
      <c r="B220" s="3" t="str">
        <f ca="1">HYPERLINK("#"&amp;CELL("address",'Quarterly Series'!EK4),"Q:LU:0:1:0:1:6:0")</f>
        <v>Q:LU:0:1:0:1:6:0</v>
      </c>
      <c r="C220" s="2" t="s">
        <v>512</v>
      </c>
      <c r="D220" s="2" t="s">
        <v>113</v>
      </c>
      <c r="E220" s="2" t="s">
        <v>30</v>
      </c>
      <c r="F220" s="2" t="s">
        <v>50</v>
      </c>
      <c r="G220" s="2" t="s">
        <v>51</v>
      </c>
      <c r="H220" s="2" t="s">
        <v>33</v>
      </c>
      <c r="I220" s="2" t="s">
        <v>53</v>
      </c>
      <c r="J220" s="2" t="s">
        <v>35</v>
      </c>
      <c r="K220" s="2" t="s">
        <v>36</v>
      </c>
      <c r="L220" s="2" t="s">
        <v>1212</v>
      </c>
      <c r="M220" s="2" t="s">
        <v>37</v>
      </c>
      <c r="N220" s="2" t="s">
        <v>38</v>
      </c>
      <c r="O220" s="2" t="s">
        <v>300</v>
      </c>
      <c r="P220" s="2" t="s">
        <v>1213</v>
      </c>
      <c r="Q220" s="2" t="s">
        <v>37</v>
      </c>
      <c r="R220" s="2" t="s">
        <v>1214</v>
      </c>
      <c r="S220" s="2" t="s">
        <v>908</v>
      </c>
      <c r="T220" s="2" t="s">
        <v>1215</v>
      </c>
      <c r="U220" s="2" t="s">
        <v>37</v>
      </c>
      <c r="V220" s="2" t="s">
        <v>1216</v>
      </c>
      <c r="W220" s="2" t="s">
        <v>37</v>
      </c>
      <c r="X220" s="2" t="s">
        <v>45</v>
      </c>
      <c r="Y220" s="2" t="s">
        <v>248</v>
      </c>
      <c r="Z220" s="2" t="s">
        <v>37</v>
      </c>
    </row>
    <row r="221" spans="1:26" x14ac:dyDescent="0.25">
      <c r="A221" s="2" t="s">
        <v>26</v>
      </c>
      <c r="B221" s="3" t="str">
        <f ca="1">HYPERLINK("#"&amp;CELL("address",'Quarterly Series'!EL4),"Q:LU:0:1:1:1:6:0")</f>
        <v>Q:LU:0:1:1:1:6:0</v>
      </c>
      <c r="C221" s="2" t="s">
        <v>512</v>
      </c>
      <c r="D221" s="2" t="s">
        <v>113</v>
      </c>
      <c r="E221" s="2" t="s">
        <v>30</v>
      </c>
      <c r="F221" s="2" t="s">
        <v>50</v>
      </c>
      <c r="G221" s="2" t="s">
        <v>32</v>
      </c>
      <c r="H221" s="2" t="s">
        <v>33</v>
      </c>
      <c r="I221" s="2" t="s">
        <v>53</v>
      </c>
      <c r="J221" s="2" t="s">
        <v>35</v>
      </c>
      <c r="K221" s="2" t="s">
        <v>36</v>
      </c>
      <c r="L221" s="2" t="s">
        <v>1212</v>
      </c>
      <c r="M221" s="2" t="s">
        <v>37</v>
      </c>
      <c r="N221" s="2" t="s">
        <v>38</v>
      </c>
      <c r="O221" s="2" t="s">
        <v>1218</v>
      </c>
      <c r="P221" s="2" t="s">
        <v>1213</v>
      </c>
      <c r="Q221" s="2" t="s">
        <v>37</v>
      </c>
      <c r="R221" s="2" t="s">
        <v>1214</v>
      </c>
      <c r="S221" s="2" t="s">
        <v>908</v>
      </c>
      <c r="T221" s="2" t="s">
        <v>1215</v>
      </c>
      <c r="U221" s="2" t="s">
        <v>37</v>
      </c>
      <c r="V221" s="2" t="s">
        <v>1219</v>
      </c>
      <c r="W221" s="2" t="s">
        <v>37</v>
      </c>
      <c r="X221" s="2" t="s">
        <v>45</v>
      </c>
      <c r="Y221" s="2" t="s">
        <v>248</v>
      </c>
      <c r="Z221" s="2" t="s">
        <v>37</v>
      </c>
    </row>
    <row r="222" spans="1:26" x14ac:dyDescent="0.25">
      <c r="A222" s="2" t="s">
        <v>26</v>
      </c>
      <c r="B222" s="3" t="str">
        <f ca="1">HYPERLINK("#"&amp;CELL("address",'Quarterly Series'!EM4),"Q:LU:0:8:2:1:6:0")</f>
        <v>Q:LU:0:8:2:1:6:0</v>
      </c>
      <c r="C222" s="2" t="s">
        <v>512</v>
      </c>
      <c r="D222" s="2" t="s">
        <v>113</v>
      </c>
      <c r="E222" s="2" t="s">
        <v>30</v>
      </c>
      <c r="F222" s="2" t="s">
        <v>96</v>
      </c>
      <c r="G222" s="2" t="s">
        <v>82</v>
      </c>
      <c r="H222" s="2" t="s">
        <v>33</v>
      </c>
      <c r="I222" s="2" t="s">
        <v>53</v>
      </c>
      <c r="J222" s="2" t="s">
        <v>35</v>
      </c>
      <c r="K222" s="2" t="s">
        <v>36</v>
      </c>
      <c r="L222" s="2" t="s">
        <v>37</v>
      </c>
      <c r="M222" s="2" t="s">
        <v>37</v>
      </c>
      <c r="N222" s="2" t="s">
        <v>38</v>
      </c>
      <c r="O222" s="2" t="s">
        <v>1221</v>
      </c>
      <c r="P222" s="2" t="s">
        <v>1213</v>
      </c>
      <c r="Q222" s="2" t="s">
        <v>37</v>
      </c>
      <c r="R222" s="2" t="s">
        <v>1214</v>
      </c>
      <c r="S222" s="2" t="s">
        <v>908</v>
      </c>
      <c r="T222" s="2" t="s">
        <v>1215</v>
      </c>
      <c r="U222" s="2" t="s">
        <v>37</v>
      </c>
      <c r="V222" s="2" t="s">
        <v>1222</v>
      </c>
      <c r="W222" s="2" t="s">
        <v>37</v>
      </c>
      <c r="X222" s="2" t="s">
        <v>45</v>
      </c>
      <c r="Y222" s="2" t="s">
        <v>248</v>
      </c>
      <c r="Z222" s="2" t="s">
        <v>37</v>
      </c>
    </row>
    <row r="223" spans="1:26" x14ac:dyDescent="0.25">
      <c r="A223" s="2" t="s">
        <v>26</v>
      </c>
      <c r="B223" s="3" t="str">
        <f ca="1">HYPERLINK("#"&amp;CELL("address",'Quarterly Series'!EN4),"Q:LV:0:1:0:1:6:0")</f>
        <v>Q:LV:0:1:0:1:6:0</v>
      </c>
      <c r="C223" s="2" t="s">
        <v>512</v>
      </c>
      <c r="D223" s="2" t="s">
        <v>1224</v>
      </c>
      <c r="E223" s="2" t="s">
        <v>30</v>
      </c>
      <c r="F223" s="2" t="s">
        <v>50</v>
      </c>
      <c r="G223" s="2" t="s">
        <v>51</v>
      </c>
      <c r="H223" s="2" t="s">
        <v>33</v>
      </c>
      <c r="I223" s="2" t="s">
        <v>53</v>
      </c>
      <c r="J223" s="2" t="s">
        <v>35</v>
      </c>
      <c r="K223" s="2" t="s">
        <v>36</v>
      </c>
      <c r="L223" s="2" t="s">
        <v>37</v>
      </c>
      <c r="M223" s="2" t="s">
        <v>37</v>
      </c>
      <c r="N223" s="2" t="s">
        <v>38</v>
      </c>
      <c r="O223" s="2" t="s">
        <v>1168</v>
      </c>
      <c r="P223" s="2" t="s">
        <v>1225</v>
      </c>
      <c r="Q223" s="2" t="s">
        <v>37</v>
      </c>
      <c r="R223" s="2" t="s">
        <v>1226</v>
      </c>
      <c r="S223" s="2" t="s">
        <v>733</v>
      </c>
      <c r="T223" s="2" t="s">
        <v>1227</v>
      </c>
      <c r="U223" s="2" t="s">
        <v>665</v>
      </c>
      <c r="V223" s="2" t="s">
        <v>830</v>
      </c>
      <c r="W223" s="2" t="s">
        <v>37</v>
      </c>
      <c r="X223" s="2" t="s">
        <v>45</v>
      </c>
      <c r="Y223" s="2" t="s">
        <v>62</v>
      </c>
      <c r="Z223" s="2" t="s">
        <v>231</v>
      </c>
    </row>
    <row r="224" spans="1:26" x14ac:dyDescent="0.25">
      <c r="A224" s="2" t="s">
        <v>26</v>
      </c>
      <c r="B224" s="3" t="str">
        <f ca="1">HYPERLINK("#"&amp;CELL("address",'Quarterly Series'!EO4),"Q:LV:0:1:1:1:6:0")</f>
        <v>Q:LV:0:1:1:1:6:0</v>
      </c>
      <c r="C224" s="2" t="s">
        <v>512</v>
      </c>
      <c r="D224" s="2" t="s">
        <v>1224</v>
      </c>
      <c r="E224" s="2" t="s">
        <v>30</v>
      </c>
      <c r="F224" s="2" t="s">
        <v>50</v>
      </c>
      <c r="G224" s="2" t="s">
        <v>32</v>
      </c>
      <c r="H224" s="2" t="s">
        <v>33</v>
      </c>
      <c r="I224" s="2" t="s">
        <v>53</v>
      </c>
      <c r="J224" s="2" t="s">
        <v>35</v>
      </c>
      <c r="K224" s="2" t="s">
        <v>36</v>
      </c>
      <c r="L224" s="2" t="s">
        <v>37</v>
      </c>
      <c r="M224" s="2" t="s">
        <v>37</v>
      </c>
      <c r="N224" s="2" t="s">
        <v>38</v>
      </c>
      <c r="O224" s="2" t="s">
        <v>1229</v>
      </c>
      <c r="P224" s="2" t="s">
        <v>1225</v>
      </c>
      <c r="Q224" s="2" t="s">
        <v>37</v>
      </c>
      <c r="R224" s="2" t="s">
        <v>1226</v>
      </c>
      <c r="S224" s="2" t="s">
        <v>733</v>
      </c>
      <c r="T224" s="2" t="s">
        <v>1227</v>
      </c>
      <c r="U224" s="2" t="s">
        <v>665</v>
      </c>
      <c r="V224" s="2" t="s">
        <v>1230</v>
      </c>
      <c r="W224" s="2" t="s">
        <v>37</v>
      </c>
      <c r="X224" s="2" t="s">
        <v>45</v>
      </c>
      <c r="Y224" s="2" t="s">
        <v>62</v>
      </c>
      <c r="Z224" s="2" t="s">
        <v>231</v>
      </c>
    </row>
    <row r="225" spans="1:26" x14ac:dyDescent="0.25">
      <c r="A225" s="2" t="s">
        <v>26</v>
      </c>
      <c r="B225" s="3" t="str">
        <f ca="1">HYPERLINK("#"&amp;CELL("address",'Quarterly Series'!EP4),"Q:LV:0:1:2:1:6:0")</f>
        <v>Q:LV:0:1:2:1:6:0</v>
      </c>
      <c r="C225" s="2" t="s">
        <v>512</v>
      </c>
      <c r="D225" s="2" t="s">
        <v>1224</v>
      </c>
      <c r="E225" s="2" t="s">
        <v>30</v>
      </c>
      <c r="F225" s="2" t="s">
        <v>50</v>
      </c>
      <c r="G225" s="2" t="s">
        <v>82</v>
      </c>
      <c r="H225" s="2" t="s">
        <v>33</v>
      </c>
      <c r="I225" s="2" t="s">
        <v>53</v>
      </c>
      <c r="J225" s="2" t="s">
        <v>35</v>
      </c>
      <c r="K225" s="2" t="s">
        <v>36</v>
      </c>
      <c r="L225" s="2" t="s">
        <v>37</v>
      </c>
      <c r="M225" s="2" t="s">
        <v>37</v>
      </c>
      <c r="N225" s="2" t="s">
        <v>38</v>
      </c>
      <c r="O225" s="2" t="s">
        <v>1232</v>
      </c>
      <c r="P225" s="2" t="s">
        <v>1225</v>
      </c>
      <c r="Q225" s="2" t="s">
        <v>37</v>
      </c>
      <c r="R225" s="2" t="s">
        <v>1226</v>
      </c>
      <c r="S225" s="2" t="s">
        <v>733</v>
      </c>
      <c r="T225" s="2" t="s">
        <v>1227</v>
      </c>
      <c r="U225" s="2" t="s">
        <v>665</v>
      </c>
      <c r="V225" s="2" t="s">
        <v>1233</v>
      </c>
      <c r="W225" s="2" t="s">
        <v>37</v>
      </c>
      <c r="X225" s="2" t="s">
        <v>45</v>
      </c>
      <c r="Y225" s="2" t="s">
        <v>62</v>
      </c>
      <c r="Z225" s="2" t="s">
        <v>231</v>
      </c>
    </row>
    <row r="226" spans="1:26" x14ac:dyDescent="0.25">
      <c r="A226" s="2" t="s">
        <v>26</v>
      </c>
      <c r="B226" s="3" t="str">
        <f ca="1">HYPERLINK("#"&amp;CELL("address",'Quarterly Series'!EQ4),"Q:MA:0:1:1:0:1:0")</f>
        <v>Q:MA:0:1:1:0:1:0</v>
      </c>
      <c r="C226" s="2" t="s">
        <v>512</v>
      </c>
      <c r="D226" s="2" t="s">
        <v>1235</v>
      </c>
      <c r="E226" s="2" t="s">
        <v>30</v>
      </c>
      <c r="F226" s="2" t="s">
        <v>50</v>
      </c>
      <c r="G226" s="2" t="s">
        <v>32</v>
      </c>
      <c r="H226" s="2" t="s">
        <v>52</v>
      </c>
      <c r="I226" s="2" t="s">
        <v>34</v>
      </c>
      <c r="J226" s="2" t="s">
        <v>35</v>
      </c>
      <c r="K226" s="2" t="s">
        <v>36</v>
      </c>
      <c r="L226" s="2" t="s">
        <v>37</v>
      </c>
      <c r="M226" s="2" t="s">
        <v>37</v>
      </c>
      <c r="N226" s="2" t="s">
        <v>38</v>
      </c>
      <c r="O226" s="2" t="s">
        <v>1236</v>
      </c>
      <c r="P226" s="2" t="s">
        <v>1237</v>
      </c>
      <c r="Q226" s="2" t="s">
        <v>37</v>
      </c>
      <c r="R226" s="2" t="s">
        <v>1238</v>
      </c>
      <c r="S226" s="2" t="s">
        <v>1239</v>
      </c>
      <c r="T226" s="2" t="s">
        <v>1240</v>
      </c>
      <c r="U226" s="2" t="s">
        <v>37</v>
      </c>
      <c r="V226" s="2" t="s">
        <v>914</v>
      </c>
      <c r="W226" s="2" t="s">
        <v>37</v>
      </c>
      <c r="X226" s="2" t="s">
        <v>45</v>
      </c>
      <c r="Y226" s="2" t="s">
        <v>1241</v>
      </c>
      <c r="Z226" s="2" t="s">
        <v>47</v>
      </c>
    </row>
    <row r="227" spans="1:26" x14ac:dyDescent="0.25">
      <c r="A227" s="2" t="s">
        <v>26</v>
      </c>
      <c r="B227" s="3" t="str">
        <f ca="1">HYPERLINK("#"&amp;CELL("address",'Quarterly Series'!ER4),"Q:MA:0:3:1:0:1:0")</f>
        <v>Q:MA:0:3:1:0:1:0</v>
      </c>
      <c r="C227" s="2" t="s">
        <v>512</v>
      </c>
      <c r="D227" s="2" t="s">
        <v>1235</v>
      </c>
      <c r="E227" s="2" t="s">
        <v>30</v>
      </c>
      <c r="F227" s="2" t="s">
        <v>432</v>
      </c>
      <c r="G227" s="2" t="s">
        <v>32</v>
      </c>
      <c r="H227" s="2" t="s">
        <v>52</v>
      </c>
      <c r="I227" s="2" t="s">
        <v>34</v>
      </c>
      <c r="J227" s="2" t="s">
        <v>35</v>
      </c>
      <c r="K227" s="2" t="s">
        <v>36</v>
      </c>
      <c r="L227" s="2" t="s">
        <v>37</v>
      </c>
      <c r="M227" s="2" t="s">
        <v>37</v>
      </c>
      <c r="N227" s="2" t="s">
        <v>38</v>
      </c>
      <c r="O227" s="2" t="s">
        <v>1243</v>
      </c>
      <c r="P227" s="2" t="s">
        <v>1237</v>
      </c>
      <c r="Q227" s="2" t="s">
        <v>37</v>
      </c>
      <c r="R227" s="2" t="s">
        <v>1238</v>
      </c>
      <c r="S227" s="2" t="s">
        <v>1239</v>
      </c>
      <c r="T227" s="2" t="s">
        <v>1240</v>
      </c>
      <c r="U227" s="2" t="s">
        <v>37</v>
      </c>
      <c r="V227" s="2" t="s">
        <v>1244</v>
      </c>
      <c r="W227" s="2" t="s">
        <v>37</v>
      </c>
      <c r="X227" s="2" t="s">
        <v>45</v>
      </c>
      <c r="Y227" s="2" t="s">
        <v>1241</v>
      </c>
      <c r="Z227" s="2" t="s">
        <v>47</v>
      </c>
    </row>
    <row r="228" spans="1:26" x14ac:dyDescent="0.25">
      <c r="A228" s="2" t="s">
        <v>26</v>
      </c>
      <c r="B228" s="3" t="str">
        <f ca="1">HYPERLINK("#"&amp;CELL("address",'Quarterly Series'!ES4),"Q:MA:0:4:1:0:1:0")</f>
        <v>Q:MA:0:4:1:0:1:0</v>
      </c>
      <c r="C228" s="2" t="s">
        <v>512</v>
      </c>
      <c r="D228" s="2" t="s">
        <v>1235</v>
      </c>
      <c r="E228" s="2" t="s">
        <v>30</v>
      </c>
      <c r="F228" s="2" t="s">
        <v>88</v>
      </c>
      <c r="G228" s="2" t="s">
        <v>32</v>
      </c>
      <c r="H228" s="2" t="s">
        <v>52</v>
      </c>
      <c r="I228" s="2" t="s">
        <v>34</v>
      </c>
      <c r="J228" s="2" t="s">
        <v>35</v>
      </c>
      <c r="K228" s="2" t="s">
        <v>36</v>
      </c>
      <c r="L228" s="2" t="s">
        <v>37</v>
      </c>
      <c r="M228" s="2" t="s">
        <v>37</v>
      </c>
      <c r="N228" s="2" t="s">
        <v>38</v>
      </c>
      <c r="O228" s="2" t="s">
        <v>1246</v>
      </c>
      <c r="P228" s="2" t="s">
        <v>1237</v>
      </c>
      <c r="Q228" s="2" t="s">
        <v>37</v>
      </c>
      <c r="R228" s="2" t="s">
        <v>1238</v>
      </c>
      <c r="S228" s="2" t="s">
        <v>1239</v>
      </c>
      <c r="T228" s="2" t="s">
        <v>1240</v>
      </c>
      <c r="U228" s="2" t="s">
        <v>37</v>
      </c>
      <c r="V228" s="2" t="s">
        <v>1247</v>
      </c>
      <c r="W228" s="2" t="s">
        <v>37</v>
      </c>
      <c r="X228" s="2" t="s">
        <v>45</v>
      </c>
      <c r="Y228" s="2" t="s">
        <v>1241</v>
      </c>
      <c r="Z228" s="2" t="s">
        <v>47</v>
      </c>
    </row>
    <row r="229" spans="1:26" x14ac:dyDescent="0.25">
      <c r="A229" s="2" t="s">
        <v>26</v>
      </c>
      <c r="B229" s="3" t="str">
        <f ca="1">HYPERLINK("#"&amp;CELL("address",'Quarterly Series'!ET4),"Q:MA:0:8:1:0:1:0")</f>
        <v>Q:MA:0:8:1:0:1:0</v>
      </c>
      <c r="C229" s="2" t="s">
        <v>512</v>
      </c>
      <c r="D229" s="2" t="s">
        <v>1235</v>
      </c>
      <c r="E229" s="2" t="s">
        <v>30</v>
      </c>
      <c r="F229" s="2" t="s">
        <v>96</v>
      </c>
      <c r="G229" s="2" t="s">
        <v>32</v>
      </c>
      <c r="H229" s="2" t="s">
        <v>52</v>
      </c>
      <c r="I229" s="2" t="s">
        <v>34</v>
      </c>
      <c r="J229" s="2" t="s">
        <v>35</v>
      </c>
      <c r="K229" s="2" t="s">
        <v>36</v>
      </c>
      <c r="L229" s="2" t="s">
        <v>37</v>
      </c>
      <c r="M229" s="2" t="s">
        <v>37</v>
      </c>
      <c r="N229" s="2" t="s">
        <v>38</v>
      </c>
      <c r="O229" s="2" t="s">
        <v>770</v>
      </c>
      <c r="P229" s="2" t="s">
        <v>1237</v>
      </c>
      <c r="Q229" s="2" t="s">
        <v>37</v>
      </c>
      <c r="R229" s="2" t="s">
        <v>1238</v>
      </c>
      <c r="S229" s="2" t="s">
        <v>1239</v>
      </c>
      <c r="T229" s="2" t="s">
        <v>1240</v>
      </c>
      <c r="U229" s="2" t="s">
        <v>37</v>
      </c>
      <c r="V229" s="2" t="s">
        <v>1249</v>
      </c>
      <c r="W229" s="2" t="s">
        <v>37</v>
      </c>
      <c r="X229" s="2" t="s">
        <v>45</v>
      </c>
      <c r="Y229" s="2" t="s">
        <v>1241</v>
      </c>
      <c r="Z229" s="2" t="s">
        <v>47</v>
      </c>
    </row>
    <row r="230" spans="1:26" x14ac:dyDescent="0.25">
      <c r="A230" s="2" t="s">
        <v>26</v>
      </c>
      <c r="B230" s="3" t="str">
        <f ca="1">HYPERLINK("#"&amp;CELL("address",'Quarterly Series'!EU4),"Q:MA:2:1:1:0:1:0")</f>
        <v>Q:MA:2:1:1:0:1:0</v>
      </c>
      <c r="C230" s="2" t="s">
        <v>512</v>
      </c>
      <c r="D230" s="2" t="s">
        <v>1235</v>
      </c>
      <c r="E230" s="2" t="s">
        <v>144</v>
      </c>
      <c r="F230" s="2" t="s">
        <v>50</v>
      </c>
      <c r="G230" s="2" t="s">
        <v>32</v>
      </c>
      <c r="H230" s="2" t="s">
        <v>52</v>
      </c>
      <c r="I230" s="2" t="s">
        <v>34</v>
      </c>
      <c r="J230" s="2" t="s">
        <v>35</v>
      </c>
      <c r="K230" s="2" t="s">
        <v>36</v>
      </c>
      <c r="L230" s="2" t="s">
        <v>37</v>
      </c>
      <c r="M230" s="2" t="s">
        <v>37</v>
      </c>
      <c r="N230" s="2" t="s">
        <v>38</v>
      </c>
      <c r="O230" s="2" t="s">
        <v>1251</v>
      </c>
      <c r="P230" s="2" t="s">
        <v>1237</v>
      </c>
      <c r="Q230" s="2" t="s">
        <v>37</v>
      </c>
      <c r="R230" s="2" t="s">
        <v>1238</v>
      </c>
      <c r="S230" s="2" t="s">
        <v>1239</v>
      </c>
      <c r="T230" s="2" t="s">
        <v>1240</v>
      </c>
      <c r="U230" s="2" t="s">
        <v>37</v>
      </c>
      <c r="V230" s="2" t="s">
        <v>1252</v>
      </c>
      <c r="W230" s="2" t="s">
        <v>37</v>
      </c>
      <c r="X230" s="2" t="s">
        <v>45</v>
      </c>
      <c r="Y230" s="2" t="s">
        <v>1241</v>
      </c>
      <c r="Z230" s="2" t="s">
        <v>47</v>
      </c>
    </row>
    <row r="231" spans="1:26" x14ac:dyDescent="0.25">
      <c r="A231" s="2" t="s">
        <v>26</v>
      </c>
      <c r="B231" s="3" t="str">
        <f ca="1">HYPERLINK("#"&amp;CELL("address",'Quarterly Series'!EV4),"Q:MK:2:8:0:0:1:0")</f>
        <v>Q:MK:2:8:0:0:1:0</v>
      </c>
      <c r="C231" s="2" t="s">
        <v>512</v>
      </c>
      <c r="D231" s="2" t="s">
        <v>1254</v>
      </c>
      <c r="E231" s="2" t="s">
        <v>144</v>
      </c>
      <c r="F231" s="2" t="s">
        <v>96</v>
      </c>
      <c r="G231" s="2" t="s">
        <v>51</v>
      </c>
      <c r="H231" s="2" t="s">
        <v>52</v>
      </c>
      <c r="I231" s="2" t="s">
        <v>34</v>
      </c>
      <c r="J231" s="2" t="s">
        <v>35</v>
      </c>
      <c r="K231" s="2" t="s">
        <v>36</v>
      </c>
      <c r="L231" s="2" t="s">
        <v>37</v>
      </c>
      <c r="M231" s="2" t="s">
        <v>37</v>
      </c>
      <c r="N231" s="2" t="s">
        <v>37</v>
      </c>
      <c r="O231" s="2" t="s">
        <v>1255</v>
      </c>
      <c r="P231" s="2" t="s">
        <v>1256</v>
      </c>
      <c r="Q231" s="2" t="s">
        <v>37</v>
      </c>
      <c r="R231" s="2" t="s">
        <v>1257</v>
      </c>
      <c r="S231" s="2" t="s">
        <v>1258</v>
      </c>
      <c r="T231" s="2" t="s">
        <v>1259</v>
      </c>
      <c r="U231" s="2" t="s">
        <v>1260</v>
      </c>
      <c r="V231" s="2" t="s">
        <v>1261</v>
      </c>
      <c r="W231" s="2" t="s">
        <v>37</v>
      </c>
      <c r="X231" s="2" t="s">
        <v>45</v>
      </c>
      <c r="Y231" s="2" t="s">
        <v>62</v>
      </c>
      <c r="Z231" s="2" t="s">
        <v>37</v>
      </c>
    </row>
    <row r="232" spans="1:26" x14ac:dyDescent="0.25">
      <c r="A232" s="2" t="s">
        <v>26</v>
      </c>
      <c r="B232" s="3" t="str">
        <f ca="1">HYPERLINK("#"&amp;CELL("address",'Quarterly Series'!EW4),"Q:MT:0:1:0:0:0:0")</f>
        <v>Q:MT:0:1:0:0:0:0</v>
      </c>
      <c r="C232" s="2" t="s">
        <v>512</v>
      </c>
      <c r="D232" s="2" t="s">
        <v>1263</v>
      </c>
      <c r="E232" s="2" t="s">
        <v>30</v>
      </c>
      <c r="F232" s="2" t="s">
        <v>50</v>
      </c>
      <c r="G232" s="2" t="s">
        <v>51</v>
      </c>
      <c r="H232" s="2" t="s">
        <v>52</v>
      </c>
      <c r="I232" s="2" t="s">
        <v>114</v>
      </c>
      <c r="J232" s="2" t="s">
        <v>35</v>
      </c>
      <c r="K232" s="2" t="s">
        <v>36</v>
      </c>
      <c r="L232" s="2" t="s">
        <v>37</v>
      </c>
      <c r="M232" s="2" t="s">
        <v>37</v>
      </c>
      <c r="N232" s="2" t="s">
        <v>38</v>
      </c>
      <c r="O232" s="2" t="s">
        <v>1264</v>
      </c>
      <c r="P232" s="2" t="s">
        <v>1265</v>
      </c>
      <c r="Q232" s="2" t="s">
        <v>37</v>
      </c>
      <c r="R232" s="2" t="s">
        <v>1266</v>
      </c>
      <c r="S232" s="2" t="s">
        <v>1267</v>
      </c>
      <c r="T232" s="2" t="s">
        <v>37</v>
      </c>
      <c r="U232" s="2" t="s">
        <v>37</v>
      </c>
      <c r="V232" s="2" t="s">
        <v>1268</v>
      </c>
      <c r="W232" s="2" t="s">
        <v>37</v>
      </c>
      <c r="X232" s="2" t="s">
        <v>45</v>
      </c>
      <c r="Y232" s="2" t="s">
        <v>488</v>
      </c>
      <c r="Z232" s="2" t="s">
        <v>1269</v>
      </c>
    </row>
    <row r="233" spans="1:26" x14ac:dyDescent="0.25">
      <c r="A233" s="2" t="s">
        <v>26</v>
      </c>
      <c r="B233" s="3" t="str">
        <f ca="1">HYPERLINK("#"&amp;CELL("address",'Quarterly Series'!EX4),"Q:MT:0:1:0:1:0:0")</f>
        <v>Q:MT:0:1:0:1:0:0</v>
      </c>
      <c r="C233" s="2" t="s">
        <v>512</v>
      </c>
      <c r="D233" s="2" t="s">
        <v>1263</v>
      </c>
      <c r="E233" s="2" t="s">
        <v>30</v>
      </c>
      <c r="F233" s="2" t="s">
        <v>50</v>
      </c>
      <c r="G233" s="2" t="s">
        <v>51</v>
      </c>
      <c r="H233" s="2" t="s">
        <v>33</v>
      </c>
      <c r="I233" s="2" t="s">
        <v>114</v>
      </c>
      <c r="J233" s="2" t="s">
        <v>35</v>
      </c>
      <c r="K233" s="2" t="s">
        <v>36</v>
      </c>
      <c r="L233" s="2" t="s">
        <v>37</v>
      </c>
      <c r="M233" s="2" t="s">
        <v>37</v>
      </c>
      <c r="N233" s="2" t="s">
        <v>37</v>
      </c>
      <c r="O233" s="2" t="s">
        <v>1271</v>
      </c>
      <c r="P233" s="2" t="s">
        <v>1272</v>
      </c>
      <c r="Q233" s="2" t="s">
        <v>37</v>
      </c>
      <c r="R233" s="2" t="s">
        <v>1273</v>
      </c>
      <c r="S233" s="2" t="s">
        <v>493</v>
      </c>
      <c r="T233" s="2" t="s">
        <v>1274</v>
      </c>
      <c r="U233" s="2" t="s">
        <v>37</v>
      </c>
      <c r="V233" s="2" t="s">
        <v>135</v>
      </c>
      <c r="W233" s="2" t="s">
        <v>37</v>
      </c>
      <c r="X233" s="2" t="s">
        <v>45</v>
      </c>
      <c r="Y233" s="2" t="s">
        <v>248</v>
      </c>
      <c r="Z233" s="2" t="s">
        <v>37</v>
      </c>
    </row>
    <row r="234" spans="1:26" x14ac:dyDescent="0.25">
      <c r="A234" s="2" t="s">
        <v>26</v>
      </c>
      <c r="B234" s="3" t="str">
        <f ca="1">HYPERLINK("#"&amp;CELL("address",'Quarterly Series'!EY4),"Q:MX:0:1:0:2:6:0")</f>
        <v>Q:MX:0:1:0:2:6:0</v>
      </c>
      <c r="C234" s="2" t="s">
        <v>512</v>
      </c>
      <c r="D234" s="2" t="s">
        <v>1276</v>
      </c>
      <c r="E234" s="2" t="s">
        <v>30</v>
      </c>
      <c r="F234" s="2" t="s">
        <v>50</v>
      </c>
      <c r="G234" s="2" t="s">
        <v>51</v>
      </c>
      <c r="H234" s="2" t="s">
        <v>199</v>
      </c>
      <c r="I234" s="2" t="s">
        <v>53</v>
      </c>
      <c r="J234" s="2" t="s">
        <v>35</v>
      </c>
      <c r="K234" s="2" t="s">
        <v>36</v>
      </c>
      <c r="L234" s="2" t="s">
        <v>37</v>
      </c>
      <c r="M234" s="2" t="s">
        <v>37</v>
      </c>
      <c r="N234" s="2" t="s">
        <v>38</v>
      </c>
      <c r="O234" s="2" t="s">
        <v>1277</v>
      </c>
      <c r="P234" s="2" t="s">
        <v>1278</v>
      </c>
      <c r="Q234" s="2" t="s">
        <v>37</v>
      </c>
      <c r="R234" s="2" t="s">
        <v>1279</v>
      </c>
      <c r="S234" s="2" t="s">
        <v>1280</v>
      </c>
      <c r="T234" s="2" t="s">
        <v>1281</v>
      </c>
      <c r="U234" s="2" t="s">
        <v>1282</v>
      </c>
      <c r="V234" s="2" t="s">
        <v>830</v>
      </c>
      <c r="W234" s="2" t="s">
        <v>37</v>
      </c>
      <c r="X234" s="2" t="s">
        <v>45</v>
      </c>
      <c r="Y234" s="2" t="s">
        <v>463</v>
      </c>
      <c r="Z234" s="2" t="s">
        <v>1283</v>
      </c>
    </row>
    <row r="235" spans="1:26" x14ac:dyDescent="0.25">
      <c r="A235" s="2" t="s">
        <v>26</v>
      </c>
      <c r="B235" s="3" t="str">
        <f ca="1">HYPERLINK("#"&amp;CELL("address",'Quarterly Series'!EZ4),"Q:MX:3:1:0:2:6:0")</f>
        <v>Q:MX:3:1:0:2:6:0</v>
      </c>
      <c r="C235" s="2" t="s">
        <v>512</v>
      </c>
      <c r="D235" s="2" t="s">
        <v>1276</v>
      </c>
      <c r="E235" s="2" t="s">
        <v>278</v>
      </c>
      <c r="F235" s="2" t="s">
        <v>50</v>
      </c>
      <c r="G235" s="2" t="s">
        <v>51</v>
      </c>
      <c r="H235" s="2" t="s">
        <v>199</v>
      </c>
      <c r="I235" s="2" t="s">
        <v>53</v>
      </c>
      <c r="J235" s="2" t="s">
        <v>35</v>
      </c>
      <c r="K235" s="2" t="s">
        <v>36</v>
      </c>
      <c r="L235" s="2" t="s">
        <v>37</v>
      </c>
      <c r="M235" s="2" t="s">
        <v>37</v>
      </c>
      <c r="N235" s="2" t="s">
        <v>38</v>
      </c>
      <c r="O235" s="2" t="s">
        <v>1285</v>
      </c>
      <c r="P235" s="2" t="s">
        <v>1278</v>
      </c>
      <c r="Q235" s="2" t="s">
        <v>37</v>
      </c>
      <c r="R235" s="2" t="s">
        <v>1279</v>
      </c>
      <c r="S235" s="2" t="s">
        <v>1280</v>
      </c>
      <c r="T235" s="2" t="s">
        <v>1281</v>
      </c>
      <c r="U235" s="2" t="s">
        <v>1282</v>
      </c>
      <c r="V235" s="2" t="s">
        <v>1286</v>
      </c>
      <c r="W235" s="2" t="s">
        <v>37</v>
      </c>
      <c r="X235" s="2" t="s">
        <v>45</v>
      </c>
      <c r="Y235" s="2" t="s">
        <v>463</v>
      </c>
      <c r="Z235" s="2" t="s">
        <v>1283</v>
      </c>
    </row>
    <row r="236" spans="1:26" x14ac:dyDescent="0.25">
      <c r="A236" s="2" t="s">
        <v>26</v>
      </c>
      <c r="B236" s="3" t="str">
        <f ca="1">HYPERLINK("#"&amp;CELL("address",'Quarterly Series'!FA4),"Q:MY:0:1:0:0:0:0")</f>
        <v>Q:MY:0:1:0:0:0:0</v>
      </c>
      <c r="C236" s="2" t="s">
        <v>512</v>
      </c>
      <c r="D236" s="2" t="s">
        <v>1288</v>
      </c>
      <c r="E236" s="2" t="s">
        <v>30</v>
      </c>
      <c r="F236" s="2" t="s">
        <v>50</v>
      </c>
      <c r="G236" s="2" t="s">
        <v>51</v>
      </c>
      <c r="H236" s="2" t="s">
        <v>52</v>
      </c>
      <c r="I236" s="2" t="s">
        <v>114</v>
      </c>
      <c r="J236" s="2" t="s">
        <v>35</v>
      </c>
      <c r="K236" s="2" t="s">
        <v>36</v>
      </c>
      <c r="L236" s="2" t="s">
        <v>37</v>
      </c>
      <c r="M236" s="2" t="s">
        <v>37</v>
      </c>
      <c r="N236" s="2" t="s">
        <v>38</v>
      </c>
      <c r="O236" s="2" t="s">
        <v>1289</v>
      </c>
      <c r="P236" s="2" t="s">
        <v>37</v>
      </c>
      <c r="Q236" s="2" t="s">
        <v>37</v>
      </c>
      <c r="R236" s="2" t="s">
        <v>1290</v>
      </c>
      <c r="S236" s="2" t="s">
        <v>1291</v>
      </c>
      <c r="T236" s="2" t="s">
        <v>1292</v>
      </c>
      <c r="U236" s="2" t="s">
        <v>1293</v>
      </c>
      <c r="V236" s="2" t="s">
        <v>1294</v>
      </c>
      <c r="W236" s="2" t="s">
        <v>37</v>
      </c>
      <c r="X236" s="2" t="s">
        <v>45</v>
      </c>
      <c r="Y236" s="2" t="s">
        <v>1295</v>
      </c>
      <c r="Z236" s="2" t="s">
        <v>122</v>
      </c>
    </row>
    <row r="237" spans="1:26" x14ac:dyDescent="0.25">
      <c r="A237" s="2" t="s">
        <v>26</v>
      </c>
      <c r="B237" s="3" t="str">
        <f ca="1">HYPERLINK("#"&amp;CELL("address",'Quarterly Series'!FB4),"Q:MY:0:1:0:0:1:0")</f>
        <v>Q:MY:0:1:0:0:1:0</v>
      </c>
      <c r="C237" s="2" t="s">
        <v>512</v>
      </c>
      <c r="D237" s="2" t="s">
        <v>1288</v>
      </c>
      <c r="E237" s="2" t="s">
        <v>30</v>
      </c>
      <c r="F237" s="2" t="s">
        <v>50</v>
      </c>
      <c r="G237" s="2" t="s">
        <v>51</v>
      </c>
      <c r="H237" s="2" t="s">
        <v>52</v>
      </c>
      <c r="I237" s="2" t="s">
        <v>34</v>
      </c>
      <c r="J237" s="2" t="s">
        <v>35</v>
      </c>
      <c r="K237" s="2" t="s">
        <v>36</v>
      </c>
      <c r="L237" s="2" t="s">
        <v>37</v>
      </c>
      <c r="M237" s="2" t="s">
        <v>37</v>
      </c>
      <c r="N237" s="2" t="s">
        <v>38</v>
      </c>
      <c r="O237" s="2" t="s">
        <v>1289</v>
      </c>
      <c r="P237" s="2" t="s">
        <v>37</v>
      </c>
      <c r="Q237" s="2" t="s">
        <v>37</v>
      </c>
      <c r="R237" s="2" t="s">
        <v>1290</v>
      </c>
      <c r="S237" s="2" t="s">
        <v>977</v>
      </c>
      <c r="T237" s="2" t="s">
        <v>1297</v>
      </c>
      <c r="U237" s="2" t="s">
        <v>1293</v>
      </c>
      <c r="V237" s="2" t="s">
        <v>1298</v>
      </c>
      <c r="W237" s="2" t="s">
        <v>37</v>
      </c>
      <c r="X237" s="2" t="s">
        <v>45</v>
      </c>
      <c r="Y237" s="2" t="s">
        <v>62</v>
      </c>
      <c r="Z237" s="2" t="s">
        <v>47</v>
      </c>
    </row>
    <row r="238" spans="1:26" x14ac:dyDescent="0.25">
      <c r="A238" s="2" t="s">
        <v>26</v>
      </c>
      <c r="B238" s="3" t="str">
        <f ca="1">HYPERLINK("#"&amp;CELL("address",'Quarterly Series'!FC4),"Q:MY:2:1:0:0:0:0")</f>
        <v>Q:MY:2:1:0:0:0:0</v>
      </c>
      <c r="C238" s="2" t="s">
        <v>512</v>
      </c>
      <c r="D238" s="2" t="s">
        <v>1288</v>
      </c>
      <c r="E238" s="2" t="s">
        <v>144</v>
      </c>
      <c r="F238" s="2" t="s">
        <v>50</v>
      </c>
      <c r="G238" s="2" t="s">
        <v>51</v>
      </c>
      <c r="H238" s="2" t="s">
        <v>52</v>
      </c>
      <c r="I238" s="2" t="s">
        <v>114</v>
      </c>
      <c r="J238" s="2" t="s">
        <v>35</v>
      </c>
      <c r="K238" s="2" t="s">
        <v>36</v>
      </c>
      <c r="L238" s="2" t="s">
        <v>37</v>
      </c>
      <c r="M238" s="2" t="s">
        <v>37</v>
      </c>
      <c r="N238" s="2" t="s">
        <v>38</v>
      </c>
      <c r="O238" s="2" t="s">
        <v>1289</v>
      </c>
      <c r="P238" s="2" t="s">
        <v>37</v>
      </c>
      <c r="Q238" s="2" t="s">
        <v>37</v>
      </c>
      <c r="R238" s="2" t="s">
        <v>1300</v>
      </c>
      <c r="S238" s="2" t="s">
        <v>1301</v>
      </c>
      <c r="T238" s="2" t="s">
        <v>1292</v>
      </c>
      <c r="U238" s="2" t="s">
        <v>1302</v>
      </c>
      <c r="V238" s="2" t="s">
        <v>1303</v>
      </c>
      <c r="W238" s="2" t="s">
        <v>37</v>
      </c>
      <c r="X238" s="2" t="s">
        <v>45</v>
      </c>
      <c r="Y238" s="2" t="s">
        <v>1295</v>
      </c>
      <c r="Z238" s="2" t="s">
        <v>122</v>
      </c>
    </row>
    <row r="239" spans="1:26" x14ac:dyDescent="0.25">
      <c r="A239" s="2" t="s">
        <v>26</v>
      </c>
      <c r="B239" s="3" t="str">
        <f ca="1">HYPERLINK("#"&amp;CELL("address",'Quarterly Series'!FD4),"Q:MY:2:1:0:0:1:0")</f>
        <v>Q:MY:2:1:0:0:1:0</v>
      </c>
      <c r="C239" s="2" t="s">
        <v>512</v>
      </c>
      <c r="D239" s="2" t="s">
        <v>1288</v>
      </c>
      <c r="E239" s="2" t="s">
        <v>144</v>
      </c>
      <c r="F239" s="2" t="s">
        <v>50</v>
      </c>
      <c r="G239" s="2" t="s">
        <v>51</v>
      </c>
      <c r="H239" s="2" t="s">
        <v>52</v>
      </c>
      <c r="I239" s="2" t="s">
        <v>34</v>
      </c>
      <c r="J239" s="2" t="s">
        <v>35</v>
      </c>
      <c r="K239" s="2" t="s">
        <v>36</v>
      </c>
      <c r="L239" s="2" t="s">
        <v>37</v>
      </c>
      <c r="M239" s="2" t="s">
        <v>37</v>
      </c>
      <c r="N239" s="2" t="s">
        <v>38</v>
      </c>
      <c r="O239" s="2" t="s">
        <v>1289</v>
      </c>
      <c r="P239" s="2" t="s">
        <v>37</v>
      </c>
      <c r="Q239" s="2" t="s">
        <v>37</v>
      </c>
      <c r="R239" s="2" t="s">
        <v>1305</v>
      </c>
      <c r="S239" s="2" t="s">
        <v>977</v>
      </c>
      <c r="T239" s="2" t="s">
        <v>1292</v>
      </c>
      <c r="U239" s="2" t="s">
        <v>1306</v>
      </c>
      <c r="V239" s="2" t="s">
        <v>1307</v>
      </c>
      <c r="W239" s="2" t="s">
        <v>37</v>
      </c>
      <c r="X239" s="2" t="s">
        <v>45</v>
      </c>
      <c r="Y239" s="2" t="s">
        <v>62</v>
      </c>
      <c r="Z239" s="2" t="s">
        <v>47</v>
      </c>
    </row>
    <row r="240" spans="1:26" x14ac:dyDescent="0.25">
      <c r="A240" s="2" t="s">
        <v>26</v>
      </c>
      <c r="B240" s="3" t="str">
        <f ca="1">HYPERLINK("#"&amp;CELL("address",'Quarterly Series'!FE4),"Q:NL:0:1:0:1:6:0")</f>
        <v>Q:NL:0:1:0:1:6:0</v>
      </c>
      <c r="C240" s="2" t="s">
        <v>512</v>
      </c>
      <c r="D240" s="2" t="s">
        <v>408</v>
      </c>
      <c r="E240" s="2" t="s">
        <v>30</v>
      </c>
      <c r="F240" s="2" t="s">
        <v>50</v>
      </c>
      <c r="G240" s="2" t="s">
        <v>51</v>
      </c>
      <c r="H240" s="2" t="s">
        <v>33</v>
      </c>
      <c r="I240" s="2" t="s">
        <v>53</v>
      </c>
      <c r="J240" s="2" t="s">
        <v>35</v>
      </c>
      <c r="K240" s="2" t="s">
        <v>36</v>
      </c>
      <c r="L240" s="2" t="s">
        <v>37</v>
      </c>
      <c r="M240" s="2" t="s">
        <v>37</v>
      </c>
      <c r="N240" s="2" t="s">
        <v>38</v>
      </c>
      <c r="O240" s="2" t="s">
        <v>1309</v>
      </c>
      <c r="P240" s="2" t="s">
        <v>410</v>
      </c>
      <c r="Q240" s="2" t="s">
        <v>37</v>
      </c>
      <c r="R240" s="2" t="s">
        <v>411</v>
      </c>
      <c r="S240" s="2" t="s">
        <v>1310</v>
      </c>
      <c r="T240" s="2" t="s">
        <v>37</v>
      </c>
      <c r="U240" s="2" t="s">
        <v>37</v>
      </c>
      <c r="V240" s="2" t="s">
        <v>1311</v>
      </c>
      <c r="W240" s="2" t="s">
        <v>37</v>
      </c>
      <c r="X240" s="2" t="s">
        <v>45</v>
      </c>
      <c r="Y240" s="2" t="s">
        <v>248</v>
      </c>
      <c r="Z240" s="2" t="s">
        <v>420</v>
      </c>
    </row>
    <row r="241" spans="1:26" x14ac:dyDescent="0.25">
      <c r="A241" s="2" t="s">
        <v>26</v>
      </c>
      <c r="B241" s="3" t="str">
        <f ca="1">HYPERLINK("#"&amp;CELL("address",'Quarterly Series'!FF4),"Q:NL:0:2:1:1:0:0")</f>
        <v>Q:NL:0:2:1:1:0:0</v>
      </c>
      <c r="C241" s="2" t="s">
        <v>512</v>
      </c>
      <c r="D241" s="2" t="s">
        <v>408</v>
      </c>
      <c r="E241" s="2" t="s">
        <v>30</v>
      </c>
      <c r="F241" s="2" t="s">
        <v>151</v>
      </c>
      <c r="G241" s="2" t="s">
        <v>32</v>
      </c>
      <c r="H241" s="2" t="s">
        <v>33</v>
      </c>
      <c r="I241" s="2" t="s">
        <v>114</v>
      </c>
      <c r="J241" s="2" t="s">
        <v>35</v>
      </c>
      <c r="K241" s="2" t="s">
        <v>36</v>
      </c>
      <c r="L241" s="2" t="s">
        <v>966</v>
      </c>
      <c r="M241" s="2" t="s">
        <v>37</v>
      </c>
      <c r="N241" s="2" t="s">
        <v>38</v>
      </c>
      <c r="O241" s="2" t="s">
        <v>1313</v>
      </c>
      <c r="P241" s="2" t="s">
        <v>410</v>
      </c>
      <c r="Q241" s="2" t="s">
        <v>37</v>
      </c>
      <c r="R241" s="2" t="s">
        <v>1314</v>
      </c>
      <c r="S241" s="2" t="s">
        <v>412</v>
      </c>
      <c r="T241" s="2" t="s">
        <v>37</v>
      </c>
      <c r="U241" s="2" t="s">
        <v>1315</v>
      </c>
      <c r="V241" s="2" t="s">
        <v>1316</v>
      </c>
      <c r="W241" s="2" t="s">
        <v>1317</v>
      </c>
      <c r="X241" s="2" t="s">
        <v>141</v>
      </c>
      <c r="Y241" s="2" t="s">
        <v>415</v>
      </c>
      <c r="Z241" s="2" t="s">
        <v>37</v>
      </c>
    </row>
    <row r="242" spans="1:26" x14ac:dyDescent="0.25">
      <c r="A242" s="2" t="s">
        <v>26</v>
      </c>
      <c r="B242" s="3" t="str">
        <f ca="1">HYPERLINK("#"&amp;CELL("address",'Quarterly Series'!FG4),"Q:NL:0:2:1:1:6:0")</f>
        <v>Q:NL:0:2:1:1:6:0</v>
      </c>
      <c r="C242" s="2" t="s">
        <v>512</v>
      </c>
      <c r="D242" s="2" t="s">
        <v>408</v>
      </c>
      <c r="E242" s="2" t="s">
        <v>30</v>
      </c>
      <c r="F242" s="2" t="s">
        <v>151</v>
      </c>
      <c r="G242" s="2" t="s">
        <v>32</v>
      </c>
      <c r="H242" s="2" t="s">
        <v>33</v>
      </c>
      <c r="I242" s="2" t="s">
        <v>53</v>
      </c>
      <c r="J242" s="2" t="s">
        <v>35</v>
      </c>
      <c r="K242" s="2" t="s">
        <v>36</v>
      </c>
      <c r="L242" s="2" t="s">
        <v>37</v>
      </c>
      <c r="M242" s="2" t="s">
        <v>37</v>
      </c>
      <c r="N242" s="2" t="s">
        <v>38</v>
      </c>
      <c r="O242" s="2" t="s">
        <v>1313</v>
      </c>
      <c r="P242" s="2" t="s">
        <v>410</v>
      </c>
      <c r="Q242" s="2" t="s">
        <v>37</v>
      </c>
      <c r="R242" s="2" t="s">
        <v>411</v>
      </c>
      <c r="S242" s="2" t="s">
        <v>417</v>
      </c>
      <c r="T242" s="2" t="s">
        <v>37</v>
      </c>
      <c r="U242" s="2" t="s">
        <v>1319</v>
      </c>
      <c r="V242" s="2" t="s">
        <v>1320</v>
      </c>
      <c r="W242" s="2" t="s">
        <v>37</v>
      </c>
      <c r="X242" s="2" t="s">
        <v>45</v>
      </c>
      <c r="Y242" s="2" t="s">
        <v>248</v>
      </c>
      <c r="Z242" s="2" t="s">
        <v>420</v>
      </c>
    </row>
    <row r="243" spans="1:26" x14ac:dyDescent="0.25">
      <c r="A243" s="2" t="s">
        <v>26</v>
      </c>
      <c r="B243" s="3" t="str">
        <f ca="1">HYPERLINK("#"&amp;CELL("address",'Quarterly Series'!FH4),"Q:NL:0:8:1:1:0:0")</f>
        <v>Q:NL:0:8:1:1:0:0</v>
      </c>
      <c r="C243" s="2" t="s">
        <v>512</v>
      </c>
      <c r="D243" s="2" t="s">
        <v>408</v>
      </c>
      <c r="E243" s="2" t="s">
        <v>30</v>
      </c>
      <c r="F243" s="2" t="s">
        <v>96</v>
      </c>
      <c r="G243" s="2" t="s">
        <v>32</v>
      </c>
      <c r="H243" s="2" t="s">
        <v>33</v>
      </c>
      <c r="I243" s="2" t="s">
        <v>114</v>
      </c>
      <c r="J243" s="2" t="s">
        <v>35</v>
      </c>
      <c r="K243" s="2" t="s">
        <v>36</v>
      </c>
      <c r="L243" s="2" t="s">
        <v>37</v>
      </c>
      <c r="M243" s="2" t="s">
        <v>37</v>
      </c>
      <c r="N243" s="2" t="s">
        <v>38</v>
      </c>
      <c r="O243" s="2" t="s">
        <v>770</v>
      </c>
      <c r="P243" s="2" t="s">
        <v>410</v>
      </c>
      <c r="Q243" s="2" t="s">
        <v>37</v>
      </c>
      <c r="R243" s="2" t="s">
        <v>411</v>
      </c>
      <c r="S243" s="2" t="s">
        <v>412</v>
      </c>
      <c r="T243" s="2" t="s">
        <v>37</v>
      </c>
      <c r="U243" s="2" t="s">
        <v>1322</v>
      </c>
      <c r="V243" s="2" t="s">
        <v>1323</v>
      </c>
      <c r="W243" s="2" t="s">
        <v>37</v>
      </c>
      <c r="X243" s="2" t="s">
        <v>141</v>
      </c>
      <c r="Y243" s="2" t="s">
        <v>415</v>
      </c>
      <c r="Z243" s="2" t="s">
        <v>37</v>
      </c>
    </row>
    <row r="244" spans="1:26" x14ac:dyDescent="0.25">
      <c r="A244" s="2" t="s">
        <v>26</v>
      </c>
      <c r="B244" s="3" t="str">
        <f ca="1">HYPERLINK("#"&amp;CELL("address",'Quarterly Series'!FI4),"Q:NL:0:8:1:1:6:0")</f>
        <v>Q:NL:0:8:1:1:6:0</v>
      </c>
      <c r="C244" s="2" t="s">
        <v>512</v>
      </c>
      <c r="D244" s="2" t="s">
        <v>408</v>
      </c>
      <c r="E244" s="2" t="s">
        <v>30</v>
      </c>
      <c r="F244" s="2" t="s">
        <v>96</v>
      </c>
      <c r="G244" s="2" t="s">
        <v>32</v>
      </c>
      <c r="H244" s="2" t="s">
        <v>33</v>
      </c>
      <c r="I244" s="2" t="s">
        <v>53</v>
      </c>
      <c r="J244" s="2" t="s">
        <v>35</v>
      </c>
      <c r="K244" s="2" t="s">
        <v>36</v>
      </c>
      <c r="L244" s="2" t="s">
        <v>37</v>
      </c>
      <c r="M244" s="2" t="s">
        <v>37</v>
      </c>
      <c r="N244" s="2" t="s">
        <v>38</v>
      </c>
      <c r="O244" s="2" t="s">
        <v>770</v>
      </c>
      <c r="P244" s="2" t="s">
        <v>410</v>
      </c>
      <c r="Q244" s="2" t="s">
        <v>37</v>
      </c>
      <c r="R244" s="2" t="s">
        <v>411</v>
      </c>
      <c r="S244" s="2" t="s">
        <v>417</v>
      </c>
      <c r="T244" s="2" t="s">
        <v>37</v>
      </c>
      <c r="U244" s="2" t="s">
        <v>1325</v>
      </c>
      <c r="V244" s="2" t="s">
        <v>1326</v>
      </c>
      <c r="W244" s="2" t="s">
        <v>37</v>
      </c>
      <c r="X244" s="2" t="s">
        <v>45</v>
      </c>
      <c r="Y244" s="2" t="s">
        <v>248</v>
      </c>
      <c r="Z244" s="2" t="s">
        <v>420</v>
      </c>
    </row>
    <row r="245" spans="1:26" x14ac:dyDescent="0.25">
      <c r="A245" s="2" t="s">
        <v>26</v>
      </c>
      <c r="B245" s="3" t="str">
        <f ca="1">HYPERLINK("#"&amp;CELL("address",'Quarterly Series'!FJ4),"Q:NO:0:1:1:1:6:0")</f>
        <v>Q:NO:0:1:1:1:6:0</v>
      </c>
      <c r="C245" s="2" t="s">
        <v>512</v>
      </c>
      <c r="D245" s="2" t="s">
        <v>131</v>
      </c>
      <c r="E245" s="2" t="s">
        <v>30</v>
      </c>
      <c r="F245" s="2" t="s">
        <v>50</v>
      </c>
      <c r="G245" s="2" t="s">
        <v>32</v>
      </c>
      <c r="H245" s="2" t="s">
        <v>33</v>
      </c>
      <c r="I245" s="2" t="s">
        <v>53</v>
      </c>
      <c r="J245" s="2" t="s">
        <v>35</v>
      </c>
      <c r="K245" s="2" t="s">
        <v>36</v>
      </c>
      <c r="L245" s="2" t="s">
        <v>1328</v>
      </c>
      <c r="M245" s="2" t="s">
        <v>37</v>
      </c>
      <c r="N245" s="2" t="s">
        <v>37</v>
      </c>
      <c r="O245" s="2" t="s">
        <v>796</v>
      </c>
      <c r="P245" s="2" t="s">
        <v>622</v>
      </c>
      <c r="Q245" s="2" t="s">
        <v>37</v>
      </c>
      <c r="R245" s="2" t="s">
        <v>1329</v>
      </c>
      <c r="S245" s="2" t="s">
        <v>908</v>
      </c>
      <c r="T245" s="2" t="s">
        <v>1330</v>
      </c>
      <c r="U245" s="2" t="s">
        <v>1331</v>
      </c>
      <c r="V245" s="2" t="s">
        <v>1332</v>
      </c>
      <c r="W245" s="2" t="s">
        <v>37</v>
      </c>
      <c r="X245" s="2" t="s">
        <v>45</v>
      </c>
      <c r="Y245" s="2" t="s">
        <v>248</v>
      </c>
      <c r="Z245" s="2" t="s">
        <v>231</v>
      </c>
    </row>
    <row r="246" spans="1:26" x14ac:dyDescent="0.25">
      <c r="A246" s="2" t="s">
        <v>26</v>
      </c>
      <c r="B246" s="3" t="str">
        <f ca="1">HYPERLINK("#"&amp;CELL("address",'Quarterly Series'!FK4),"Q:NO:0:3:1:1:6:0")</f>
        <v>Q:NO:0:3:1:1:6:0</v>
      </c>
      <c r="C246" s="2" t="s">
        <v>512</v>
      </c>
      <c r="D246" s="2" t="s">
        <v>131</v>
      </c>
      <c r="E246" s="2" t="s">
        <v>30</v>
      </c>
      <c r="F246" s="2" t="s">
        <v>432</v>
      </c>
      <c r="G246" s="2" t="s">
        <v>32</v>
      </c>
      <c r="H246" s="2" t="s">
        <v>33</v>
      </c>
      <c r="I246" s="2" t="s">
        <v>53</v>
      </c>
      <c r="J246" s="2" t="s">
        <v>35</v>
      </c>
      <c r="K246" s="2" t="s">
        <v>36</v>
      </c>
      <c r="L246" s="2" t="s">
        <v>1328</v>
      </c>
      <c r="M246" s="2" t="s">
        <v>37</v>
      </c>
      <c r="N246" s="2" t="s">
        <v>1334</v>
      </c>
      <c r="O246" s="2" t="s">
        <v>1335</v>
      </c>
      <c r="P246" s="2" t="s">
        <v>622</v>
      </c>
      <c r="Q246" s="2" t="s">
        <v>37</v>
      </c>
      <c r="R246" s="2" t="s">
        <v>1336</v>
      </c>
      <c r="S246" s="2" t="s">
        <v>1337</v>
      </c>
      <c r="T246" s="2" t="s">
        <v>1330</v>
      </c>
      <c r="U246" s="2" t="s">
        <v>37</v>
      </c>
      <c r="V246" s="2" t="s">
        <v>1338</v>
      </c>
      <c r="W246" s="2" t="s">
        <v>37</v>
      </c>
      <c r="X246" s="2" t="s">
        <v>45</v>
      </c>
      <c r="Y246" s="2" t="s">
        <v>248</v>
      </c>
      <c r="Z246" s="2" t="s">
        <v>231</v>
      </c>
    </row>
    <row r="247" spans="1:26" x14ac:dyDescent="0.25">
      <c r="A247" s="2" t="s">
        <v>26</v>
      </c>
      <c r="B247" s="3" t="str">
        <f ca="1">HYPERLINK("#"&amp;CELL("address",'Quarterly Series'!FL4),"Q:NO:0:4:1:1:6:0")</f>
        <v>Q:NO:0:4:1:1:6:0</v>
      </c>
      <c r="C247" s="2" t="s">
        <v>512</v>
      </c>
      <c r="D247" s="2" t="s">
        <v>131</v>
      </c>
      <c r="E247" s="2" t="s">
        <v>30</v>
      </c>
      <c r="F247" s="2" t="s">
        <v>88</v>
      </c>
      <c r="G247" s="2" t="s">
        <v>32</v>
      </c>
      <c r="H247" s="2" t="s">
        <v>33</v>
      </c>
      <c r="I247" s="2" t="s">
        <v>53</v>
      </c>
      <c r="J247" s="2" t="s">
        <v>35</v>
      </c>
      <c r="K247" s="2" t="s">
        <v>36</v>
      </c>
      <c r="L247" s="2" t="s">
        <v>1328</v>
      </c>
      <c r="M247" s="2" t="s">
        <v>37</v>
      </c>
      <c r="N247" s="2" t="s">
        <v>1334</v>
      </c>
      <c r="O247" s="2" t="s">
        <v>1340</v>
      </c>
      <c r="P247" s="2" t="s">
        <v>622</v>
      </c>
      <c r="Q247" s="2" t="s">
        <v>37</v>
      </c>
      <c r="R247" s="2" t="s">
        <v>1336</v>
      </c>
      <c r="S247" s="2" t="s">
        <v>1337</v>
      </c>
      <c r="T247" s="2" t="s">
        <v>1330</v>
      </c>
      <c r="U247" s="2" t="s">
        <v>37</v>
      </c>
      <c r="V247" s="2" t="s">
        <v>1341</v>
      </c>
      <c r="W247" s="2" t="s">
        <v>37</v>
      </c>
      <c r="X247" s="2" t="s">
        <v>45</v>
      </c>
      <c r="Y247" s="2" t="s">
        <v>248</v>
      </c>
      <c r="Z247" s="2" t="s">
        <v>231</v>
      </c>
    </row>
    <row r="248" spans="1:26" x14ac:dyDescent="0.25">
      <c r="A248" s="2" t="s">
        <v>26</v>
      </c>
      <c r="B248" s="3" t="str">
        <f ca="1">HYPERLINK("#"&amp;CELL("address",'Quarterly Series'!FM4),"Q:NO:0:8:1:1:6:0")</f>
        <v>Q:NO:0:8:1:1:6:0</v>
      </c>
      <c r="C248" s="2" t="s">
        <v>512</v>
      </c>
      <c r="D248" s="2" t="s">
        <v>131</v>
      </c>
      <c r="E248" s="2" t="s">
        <v>30</v>
      </c>
      <c r="F248" s="2" t="s">
        <v>96</v>
      </c>
      <c r="G248" s="2" t="s">
        <v>32</v>
      </c>
      <c r="H248" s="2" t="s">
        <v>33</v>
      </c>
      <c r="I248" s="2" t="s">
        <v>53</v>
      </c>
      <c r="J248" s="2" t="s">
        <v>35</v>
      </c>
      <c r="K248" s="2" t="s">
        <v>36</v>
      </c>
      <c r="L248" s="2" t="s">
        <v>1328</v>
      </c>
      <c r="M248" s="2" t="s">
        <v>37</v>
      </c>
      <c r="N248" s="2" t="s">
        <v>1334</v>
      </c>
      <c r="O248" s="2" t="s">
        <v>1343</v>
      </c>
      <c r="P248" s="2" t="s">
        <v>622</v>
      </c>
      <c r="Q248" s="2" t="s">
        <v>37</v>
      </c>
      <c r="R248" s="2" t="s">
        <v>1329</v>
      </c>
      <c r="S248" s="2" t="s">
        <v>1337</v>
      </c>
      <c r="T248" s="2" t="s">
        <v>1330</v>
      </c>
      <c r="U248" s="2" t="s">
        <v>37</v>
      </c>
      <c r="V248" s="2" t="s">
        <v>1344</v>
      </c>
      <c r="W248" s="2" t="s">
        <v>37</v>
      </c>
      <c r="X248" s="2" t="s">
        <v>45</v>
      </c>
      <c r="Y248" s="2" t="s">
        <v>248</v>
      </c>
      <c r="Z248" s="2" t="s">
        <v>231</v>
      </c>
    </row>
    <row r="249" spans="1:26" x14ac:dyDescent="0.25">
      <c r="A249" s="2" t="s">
        <v>26</v>
      </c>
      <c r="B249" s="3" t="str">
        <f ca="1">HYPERLINK("#"&amp;CELL("address",'Quarterly Series'!FN4),"Q:NO:3:1:1:1:6:0")</f>
        <v>Q:NO:3:1:1:1:6:0</v>
      </c>
      <c r="C249" s="2" t="s">
        <v>512</v>
      </c>
      <c r="D249" s="2" t="s">
        <v>131</v>
      </c>
      <c r="E249" s="2" t="s">
        <v>278</v>
      </c>
      <c r="F249" s="2" t="s">
        <v>50</v>
      </c>
      <c r="G249" s="2" t="s">
        <v>32</v>
      </c>
      <c r="H249" s="2" t="s">
        <v>33</v>
      </c>
      <c r="I249" s="2" t="s">
        <v>53</v>
      </c>
      <c r="J249" s="2" t="s">
        <v>35</v>
      </c>
      <c r="K249" s="2" t="s">
        <v>36</v>
      </c>
      <c r="L249" s="2" t="s">
        <v>1328</v>
      </c>
      <c r="M249" s="2" t="s">
        <v>37</v>
      </c>
      <c r="N249" s="2" t="s">
        <v>37</v>
      </c>
      <c r="O249" s="2" t="s">
        <v>796</v>
      </c>
      <c r="P249" s="2" t="s">
        <v>622</v>
      </c>
      <c r="Q249" s="2" t="s">
        <v>37</v>
      </c>
      <c r="R249" s="2" t="s">
        <v>1329</v>
      </c>
      <c r="S249" s="2" t="s">
        <v>1337</v>
      </c>
      <c r="T249" s="2" t="s">
        <v>1330</v>
      </c>
      <c r="U249" s="2" t="s">
        <v>1331</v>
      </c>
      <c r="V249" s="2" t="s">
        <v>1346</v>
      </c>
      <c r="W249" s="2" t="s">
        <v>37</v>
      </c>
      <c r="X249" s="2" t="s">
        <v>45</v>
      </c>
      <c r="Y249" s="2" t="s">
        <v>248</v>
      </c>
      <c r="Z249" s="2" t="s">
        <v>231</v>
      </c>
    </row>
    <row r="250" spans="1:26" x14ac:dyDescent="0.25">
      <c r="A250" s="2" t="s">
        <v>26</v>
      </c>
      <c r="B250" s="3" t="str">
        <f ca="1">HYPERLINK("#"&amp;CELL("address",'Quarterly Series'!FO4),"Q:NZ:0:1:0:3:6:0")</f>
        <v>Q:NZ:0:1:0:3:6:0</v>
      </c>
      <c r="C250" s="2" t="s">
        <v>512</v>
      </c>
      <c r="D250" s="2" t="s">
        <v>1348</v>
      </c>
      <c r="E250" s="2" t="s">
        <v>30</v>
      </c>
      <c r="F250" s="2" t="s">
        <v>50</v>
      </c>
      <c r="G250" s="2" t="s">
        <v>51</v>
      </c>
      <c r="H250" s="2" t="s">
        <v>106</v>
      </c>
      <c r="I250" s="2" t="s">
        <v>53</v>
      </c>
      <c r="J250" s="2" t="s">
        <v>35</v>
      </c>
      <c r="K250" s="2" t="s">
        <v>36</v>
      </c>
      <c r="L250" s="2" t="s">
        <v>1349</v>
      </c>
      <c r="M250" s="2" t="s">
        <v>37</v>
      </c>
      <c r="N250" s="2" t="s">
        <v>38</v>
      </c>
      <c r="O250" s="2" t="s">
        <v>1350</v>
      </c>
      <c r="P250" s="2" t="s">
        <v>1351</v>
      </c>
      <c r="Q250" s="2" t="s">
        <v>37</v>
      </c>
      <c r="R250" s="2" t="s">
        <v>1352</v>
      </c>
      <c r="S250" s="2" t="s">
        <v>844</v>
      </c>
      <c r="T250" s="2" t="s">
        <v>1353</v>
      </c>
      <c r="U250" s="2" t="s">
        <v>1354</v>
      </c>
      <c r="V250" s="2" t="s">
        <v>830</v>
      </c>
      <c r="W250" s="2" t="s">
        <v>37</v>
      </c>
      <c r="X250" s="2" t="s">
        <v>45</v>
      </c>
      <c r="Y250" s="2" t="s">
        <v>1355</v>
      </c>
      <c r="Z250" s="2" t="s">
        <v>231</v>
      </c>
    </row>
    <row r="251" spans="1:26" x14ac:dyDescent="0.25">
      <c r="A251" s="2" t="s">
        <v>26</v>
      </c>
      <c r="B251" s="3" t="str">
        <f ca="1">HYPERLINK("#"&amp;CELL("address",'Quarterly Series'!FP4),"Q:NZ:0:3:0:3:6:0")</f>
        <v>Q:NZ:0:3:0:3:6:0</v>
      </c>
      <c r="C251" s="2" t="s">
        <v>512</v>
      </c>
      <c r="D251" s="2" t="s">
        <v>1348</v>
      </c>
      <c r="E251" s="2" t="s">
        <v>30</v>
      </c>
      <c r="F251" s="2" t="s">
        <v>432</v>
      </c>
      <c r="G251" s="2" t="s">
        <v>51</v>
      </c>
      <c r="H251" s="2" t="s">
        <v>106</v>
      </c>
      <c r="I251" s="2" t="s">
        <v>53</v>
      </c>
      <c r="J251" s="2" t="s">
        <v>35</v>
      </c>
      <c r="K251" s="2" t="s">
        <v>36</v>
      </c>
      <c r="L251" s="2" t="s">
        <v>37</v>
      </c>
      <c r="M251" s="2" t="s">
        <v>37</v>
      </c>
      <c r="N251" s="2" t="s">
        <v>38</v>
      </c>
      <c r="O251" s="2" t="s">
        <v>1357</v>
      </c>
      <c r="P251" s="2" t="s">
        <v>1351</v>
      </c>
      <c r="Q251" s="2" t="s">
        <v>37</v>
      </c>
      <c r="R251" s="2" t="s">
        <v>1352</v>
      </c>
      <c r="S251" s="2" t="s">
        <v>844</v>
      </c>
      <c r="T251" s="2" t="s">
        <v>1358</v>
      </c>
      <c r="U251" s="2" t="s">
        <v>1359</v>
      </c>
      <c r="V251" s="2" t="s">
        <v>1360</v>
      </c>
      <c r="W251" s="2" t="s">
        <v>37</v>
      </c>
      <c r="X251" s="2" t="s">
        <v>45</v>
      </c>
      <c r="Y251" s="2" t="s">
        <v>1355</v>
      </c>
      <c r="Z251" s="2" t="s">
        <v>231</v>
      </c>
    </row>
    <row r="252" spans="1:26" x14ac:dyDescent="0.25">
      <c r="A252" s="2" t="s">
        <v>26</v>
      </c>
      <c r="B252" s="3" t="str">
        <f ca="1">HYPERLINK("#"&amp;CELL("address",'Quarterly Series'!FQ4),"Q:NZ:4:3:0:3:6:0")</f>
        <v>Q:NZ:4:3:0:3:6:0</v>
      </c>
      <c r="C252" s="2" t="s">
        <v>512</v>
      </c>
      <c r="D252" s="2" t="s">
        <v>1348</v>
      </c>
      <c r="E252" s="2" t="s">
        <v>73</v>
      </c>
      <c r="F252" s="2" t="s">
        <v>432</v>
      </c>
      <c r="G252" s="2" t="s">
        <v>51</v>
      </c>
      <c r="H252" s="2" t="s">
        <v>106</v>
      </c>
      <c r="I252" s="2" t="s">
        <v>53</v>
      </c>
      <c r="J252" s="2" t="s">
        <v>35</v>
      </c>
      <c r="K252" s="2" t="s">
        <v>36</v>
      </c>
      <c r="L252" s="2" t="s">
        <v>37</v>
      </c>
      <c r="M252" s="2" t="s">
        <v>37</v>
      </c>
      <c r="N252" s="2" t="s">
        <v>38</v>
      </c>
      <c r="O252" s="2" t="s">
        <v>1362</v>
      </c>
      <c r="P252" s="2" t="s">
        <v>1351</v>
      </c>
      <c r="Q252" s="2" t="s">
        <v>37</v>
      </c>
      <c r="R252" s="2" t="s">
        <v>1352</v>
      </c>
      <c r="S252" s="2" t="s">
        <v>844</v>
      </c>
      <c r="T252" s="2" t="s">
        <v>1358</v>
      </c>
      <c r="U252" s="2" t="s">
        <v>1363</v>
      </c>
      <c r="V252" s="2" t="s">
        <v>1364</v>
      </c>
      <c r="W252" s="2" t="s">
        <v>37</v>
      </c>
      <c r="X252" s="2" t="s">
        <v>45</v>
      </c>
      <c r="Y252" s="2" t="s">
        <v>1355</v>
      </c>
      <c r="Z252" s="2" t="s">
        <v>231</v>
      </c>
    </row>
    <row r="253" spans="1:26" x14ac:dyDescent="0.25">
      <c r="A253" s="2" t="s">
        <v>26</v>
      </c>
      <c r="B253" s="3" t="str">
        <f ca="1">HYPERLINK("#"&amp;CELL("address",'Quarterly Series'!FR4),"Q:PE:2:8:0:0:1:0")</f>
        <v>Q:PE:2:8:0:0:1:0</v>
      </c>
      <c r="C253" s="2" t="s">
        <v>512</v>
      </c>
      <c r="D253" s="2" t="s">
        <v>1366</v>
      </c>
      <c r="E253" s="2" t="s">
        <v>144</v>
      </c>
      <c r="F253" s="2" t="s">
        <v>96</v>
      </c>
      <c r="G253" s="2" t="s">
        <v>51</v>
      </c>
      <c r="H253" s="2" t="s">
        <v>52</v>
      </c>
      <c r="I253" s="2" t="s">
        <v>34</v>
      </c>
      <c r="J253" s="2" t="s">
        <v>35</v>
      </c>
      <c r="K253" s="2" t="s">
        <v>36</v>
      </c>
      <c r="L253" s="2" t="s">
        <v>37</v>
      </c>
      <c r="M253" s="2" t="s">
        <v>37</v>
      </c>
      <c r="N253" s="2" t="s">
        <v>37</v>
      </c>
      <c r="O253" s="2" t="s">
        <v>1367</v>
      </c>
      <c r="P253" s="2" t="s">
        <v>1368</v>
      </c>
      <c r="Q253" s="2" t="s">
        <v>37</v>
      </c>
      <c r="R253" s="2" t="s">
        <v>1369</v>
      </c>
      <c r="S253" s="2" t="s">
        <v>467</v>
      </c>
      <c r="T253" s="2" t="s">
        <v>1370</v>
      </c>
      <c r="U253" s="2" t="s">
        <v>1371</v>
      </c>
      <c r="V253" s="2" t="s">
        <v>1372</v>
      </c>
      <c r="W253" s="2" t="s">
        <v>37</v>
      </c>
      <c r="X253" s="2" t="s">
        <v>45</v>
      </c>
      <c r="Y253" s="2" t="s">
        <v>1373</v>
      </c>
      <c r="Z253" s="2" t="s">
        <v>1374</v>
      </c>
    </row>
    <row r="254" spans="1:26" x14ac:dyDescent="0.25">
      <c r="A254" s="2" t="s">
        <v>26</v>
      </c>
      <c r="B254" s="3" t="str">
        <f ca="1">HYPERLINK("#"&amp;CELL("address",'Quarterly Series'!FS4),"Q:PE:2:8:0:0:6:0")</f>
        <v>Q:PE:2:8:0:0:6:0</v>
      </c>
      <c r="C254" s="2" t="s">
        <v>512</v>
      </c>
      <c r="D254" s="2" t="s">
        <v>1366</v>
      </c>
      <c r="E254" s="2" t="s">
        <v>144</v>
      </c>
      <c r="F254" s="2" t="s">
        <v>96</v>
      </c>
      <c r="G254" s="2" t="s">
        <v>51</v>
      </c>
      <c r="H254" s="2" t="s">
        <v>52</v>
      </c>
      <c r="I254" s="2" t="s">
        <v>53</v>
      </c>
      <c r="J254" s="2" t="s">
        <v>35</v>
      </c>
      <c r="K254" s="2" t="s">
        <v>36</v>
      </c>
      <c r="L254" s="2" t="s">
        <v>37</v>
      </c>
      <c r="M254" s="2" t="s">
        <v>37</v>
      </c>
      <c r="N254" s="2" t="s">
        <v>37</v>
      </c>
      <c r="O254" s="2" t="s">
        <v>1376</v>
      </c>
      <c r="P254" s="2" t="s">
        <v>1377</v>
      </c>
      <c r="Q254" s="2" t="s">
        <v>37</v>
      </c>
      <c r="R254" s="2" t="s">
        <v>1369</v>
      </c>
      <c r="S254" s="2" t="s">
        <v>467</v>
      </c>
      <c r="T254" s="2" t="s">
        <v>1370</v>
      </c>
      <c r="U254" s="2" t="s">
        <v>1378</v>
      </c>
      <c r="V254" s="2" t="s">
        <v>1379</v>
      </c>
      <c r="W254" s="2" t="s">
        <v>37</v>
      </c>
      <c r="X254" s="2" t="s">
        <v>45</v>
      </c>
      <c r="Y254" s="2" t="s">
        <v>1380</v>
      </c>
      <c r="Z254" s="2" t="s">
        <v>37</v>
      </c>
    </row>
    <row r="255" spans="1:26" x14ac:dyDescent="0.25">
      <c r="A255" s="2" t="s">
        <v>26</v>
      </c>
      <c r="B255" s="3" t="str">
        <f ca="1">HYPERLINK("#"&amp;CELL("address",'Quarterly Series'!FT4),"Q:PH:0:1:2:1:6:0")</f>
        <v>Q:PH:0:1:2:1:6:0</v>
      </c>
      <c r="C255" s="2" t="s">
        <v>512</v>
      </c>
      <c r="D255" s="2" t="s">
        <v>1382</v>
      </c>
      <c r="E255" s="2" t="s">
        <v>30</v>
      </c>
      <c r="F255" s="2" t="s">
        <v>50</v>
      </c>
      <c r="G255" s="2" t="s">
        <v>82</v>
      </c>
      <c r="H255" s="2" t="s">
        <v>33</v>
      </c>
      <c r="I255" s="2" t="s">
        <v>53</v>
      </c>
      <c r="J255" s="2" t="s">
        <v>35</v>
      </c>
      <c r="K255" s="2" t="s">
        <v>36</v>
      </c>
      <c r="L255" s="2" t="s">
        <v>37</v>
      </c>
      <c r="M255" s="2" t="s">
        <v>37</v>
      </c>
      <c r="N255" s="2" t="s">
        <v>37</v>
      </c>
      <c r="O255" s="2" t="s">
        <v>1383</v>
      </c>
      <c r="P255" s="2" t="s">
        <v>1384</v>
      </c>
      <c r="Q255" s="2" t="s">
        <v>37</v>
      </c>
      <c r="R255" s="2" t="s">
        <v>1385</v>
      </c>
      <c r="S255" s="2" t="s">
        <v>1386</v>
      </c>
      <c r="T255" s="2" t="s">
        <v>1387</v>
      </c>
      <c r="U255" s="2" t="s">
        <v>37</v>
      </c>
      <c r="V255" s="2" t="s">
        <v>1388</v>
      </c>
      <c r="W255" s="2" t="s">
        <v>37</v>
      </c>
      <c r="X255" s="2" t="s">
        <v>45</v>
      </c>
      <c r="Y255" s="2" t="s">
        <v>1389</v>
      </c>
      <c r="Z255" s="2" t="s">
        <v>37</v>
      </c>
    </row>
    <row r="256" spans="1:26" x14ac:dyDescent="0.25">
      <c r="A256" s="2" t="s">
        <v>26</v>
      </c>
      <c r="B256" s="3" t="str">
        <f ca="1">HYPERLINK("#"&amp;CELL("address",'Quarterly Series'!FU4),"Q:PH:2:8:0:2:1:0")</f>
        <v>Q:PH:2:8:0:2:1:0</v>
      </c>
      <c r="C256" s="2" t="s">
        <v>512</v>
      </c>
      <c r="D256" s="2" t="s">
        <v>1382</v>
      </c>
      <c r="E256" s="2" t="s">
        <v>144</v>
      </c>
      <c r="F256" s="2" t="s">
        <v>96</v>
      </c>
      <c r="G256" s="2" t="s">
        <v>51</v>
      </c>
      <c r="H256" s="2" t="s">
        <v>199</v>
      </c>
      <c r="I256" s="2" t="s">
        <v>34</v>
      </c>
      <c r="J256" s="2" t="s">
        <v>35</v>
      </c>
      <c r="K256" s="2" t="s">
        <v>36</v>
      </c>
      <c r="L256" s="2" t="s">
        <v>37</v>
      </c>
      <c r="M256" s="2" t="s">
        <v>37</v>
      </c>
      <c r="N256" s="2" t="s">
        <v>37</v>
      </c>
      <c r="O256" s="2" t="s">
        <v>1391</v>
      </c>
      <c r="P256" s="2" t="s">
        <v>1392</v>
      </c>
      <c r="Q256" s="2" t="s">
        <v>37</v>
      </c>
      <c r="R256" s="2" t="s">
        <v>1393</v>
      </c>
      <c r="S256" s="2" t="s">
        <v>1394</v>
      </c>
      <c r="T256" s="2" t="s">
        <v>37</v>
      </c>
      <c r="U256" s="2" t="s">
        <v>1395</v>
      </c>
      <c r="V256" s="2" t="s">
        <v>1396</v>
      </c>
      <c r="W256" s="2" t="s">
        <v>37</v>
      </c>
      <c r="X256" s="2" t="s">
        <v>45</v>
      </c>
      <c r="Y256" s="2" t="s">
        <v>1397</v>
      </c>
      <c r="Z256" s="2" t="s">
        <v>47</v>
      </c>
    </row>
    <row r="257" spans="1:26" x14ac:dyDescent="0.25">
      <c r="A257" s="2" t="s">
        <v>26</v>
      </c>
      <c r="B257" s="3" t="str">
        <f ca="1">HYPERLINK("#"&amp;CELL("address",'Quarterly Series'!FV4),"Q:PL:0:8:0:1:6:0")</f>
        <v>Q:PL:0:8:0:1:6:0</v>
      </c>
      <c r="C257" s="2" t="s">
        <v>512</v>
      </c>
      <c r="D257" s="2" t="s">
        <v>150</v>
      </c>
      <c r="E257" s="2" t="s">
        <v>30</v>
      </c>
      <c r="F257" s="2" t="s">
        <v>96</v>
      </c>
      <c r="G257" s="2" t="s">
        <v>51</v>
      </c>
      <c r="H257" s="2" t="s">
        <v>33</v>
      </c>
      <c r="I257" s="2" t="s">
        <v>53</v>
      </c>
      <c r="J257" s="2" t="s">
        <v>35</v>
      </c>
      <c r="K257" s="2" t="s">
        <v>36</v>
      </c>
      <c r="L257" s="2" t="s">
        <v>37</v>
      </c>
      <c r="M257" s="2" t="s">
        <v>37</v>
      </c>
      <c r="N257" s="2" t="s">
        <v>37</v>
      </c>
      <c r="O257" s="2" t="s">
        <v>1399</v>
      </c>
      <c r="P257" s="2" t="s">
        <v>1400</v>
      </c>
      <c r="Q257" s="2" t="s">
        <v>37</v>
      </c>
      <c r="R257" s="2" t="s">
        <v>1401</v>
      </c>
      <c r="S257" s="2" t="s">
        <v>1402</v>
      </c>
      <c r="T257" s="2" t="s">
        <v>1403</v>
      </c>
      <c r="U257" s="2" t="s">
        <v>1260</v>
      </c>
      <c r="V257" s="2" t="s">
        <v>385</v>
      </c>
      <c r="W257" s="2" t="s">
        <v>37</v>
      </c>
      <c r="X257" s="2" t="s">
        <v>45</v>
      </c>
      <c r="Y257" s="2" t="s">
        <v>248</v>
      </c>
      <c r="Z257" s="2" t="s">
        <v>37</v>
      </c>
    </row>
    <row r="258" spans="1:26" x14ac:dyDescent="0.25">
      <c r="A258" s="2" t="s">
        <v>26</v>
      </c>
      <c r="B258" s="3" t="str">
        <f ca="1">HYPERLINK("#"&amp;CELL("address",'Quarterly Series'!FW4),"Q:PL:2:8:1:2:1:0")</f>
        <v>Q:PL:2:8:1:2:1:0</v>
      </c>
      <c r="C258" s="2" t="s">
        <v>512</v>
      </c>
      <c r="D258" s="2" t="s">
        <v>150</v>
      </c>
      <c r="E258" s="2" t="s">
        <v>144</v>
      </c>
      <c r="F258" s="2" t="s">
        <v>96</v>
      </c>
      <c r="G258" s="2" t="s">
        <v>32</v>
      </c>
      <c r="H258" s="2" t="s">
        <v>199</v>
      </c>
      <c r="I258" s="2" t="s">
        <v>34</v>
      </c>
      <c r="J258" s="2" t="s">
        <v>35</v>
      </c>
      <c r="K258" s="2" t="s">
        <v>36</v>
      </c>
      <c r="L258" s="2" t="s">
        <v>37</v>
      </c>
      <c r="M258" s="2" t="s">
        <v>37</v>
      </c>
      <c r="N258" s="2" t="s">
        <v>38</v>
      </c>
      <c r="O258" s="2" t="s">
        <v>1405</v>
      </c>
      <c r="P258" s="2" t="s">
        <v>1406</v>
      </c>
      <c r="Q258" s="2" t="s">
        <v>37</v>
      </c>
      <c r="R258" s="2" t="s">
        <v>1407</v>
      </c>
      <c r="S258" s="2" t="s">
        <v>1408</v>
      </c>
      <c r="T258" s="2" t="s">
        <v>1407</v>
      </c>
      <c r="U258" s="2" t="s">
        <v>37</v>
      </c>
      <c r="V258" s="2" t="s">
        <v>1409</v>
      </c>
      <c r="W258" s="2" t="s">
        <v>37</v>
      </c>
      <c r="X258" s="2" t="s">
        <v>45</v>
      </c>
      <c r="Y258" s="2" t="s">
        <v>159</v>
      </c>
      <c r="Z258" s="2" t="s">
        <v>47</v>
      </c>
    </row>
    <row r="259" spans="1:26" x14ac:dyDescent="0.25">
      <c r="A259" s="2" t="s">
        <v>26</v>
      </c>
      <c r="B259" s="3" t="str">
        <f ca="1">HYPERLINK("#"&amp;CELL("address",'Quarterly Series'!FX4),"Q:PL:2:8:2:2:1:0")</f>
        <v>Q:PL:2:8:2:2:1:0</v>
      </c>
      <c r="C259" s="2" t="s">
        <v>512</v>
      </c>
      <c r="D259" s="2" t="s">
        <v>150</v>
      </c>
      <c r="E259" s="2" t="s">
        <v>144</v>
      </c>
      <c r="F259" s="2" t="s">
        <v>96</v>
      </c>
      <c r="G259" s="2" t="s">
        <v>82</v>
      </c>
      <c r="H259" s="2" t="s">
        <v>199</v>
      </c>
      <c r="I259" s="2" t="s">
        <v>34</v>
      </c>
      <c r="J259" s="2" t="s">
        <v>35</v>
      </c>
      <c r="K259" s="2" t="s">
        <v>36</v>
      </c>
      <c r="L259" s="2" t="s">
        <v>37</v>
      </c>
      <c r="M259" s="2" t="s">
        <v>37</v>
      </c>
      <c r="N259" s="2" t="s">
        <v>38</v>
      </c>
      <c r="O259" s="2" t="s">
        <v>1411</v>
      </c>
      <c r="P259" s="2" t="s">
        <v>1406</v>
      </c>
      <c r="Q259" s="2" t="s">
        <v>37</v>
      </c>
      <c r="R259" s="2" t="s">
        <v>1407</v>
      </c>
      <c r="S259" s="2" t="s">
        <v>1412</v>
      </c>
      <c r="T259" s="2" t="s">
        <v>1407</v>
      </c>
      <c r="U259" s="2" t="s">
        <v>37</v>
      </c>
      <c r="V259" s="2" t="s">
        <v>1413</v>
      </c>
      <c r="W259" s="2" t="s">
        <v>37</v>
      </c>
      <c r="X259" s="2" t="s">
        <v>45</v>
      </c>
      <c r="Y259" s="2" t="s">
        <v>159</v>
      </c>
      <c r="Z259" s="2" t="s">
        <v>47</v>
      </c>
    </row>
    <row r="260" spans="1:26" x14ac:dyDescent="0.25">
      <c r="A260" s="2" t="s">
        <v>26</v>
      </c>
      <c r="B260" s="3" t="str">
        <f ca="1">HYPERLINK("#"&amp;CELL("address",'Quarterly Series'!FY4),"Q:PL:4:8:1:0:6:0")</f>
        <v>Q:PL:4:8:1:0:6:0</v>
      </c>
      <c r="C260" s="2" t="s">
        <v>512</v>
      </c>
      <c r="D260" s="2" t="s">
        <v>150</v>
      </c>
      <c r="E260" s="2" t="s">
        <v>73</v>
      </c>
      <c r="F260" s="2" t="s">
        <v>96</v>
      </c>
      <c r="G260" s="2" t="s">
        <v>32</v>
      </c>
      <c r="H260" s="2" t="s">
        <v>52</v>
      </c>
      <c r="I260" s="2" t="s">
        <v>53</v>
      </c>
      <c r="J260" s="2" t="s">
        <v>35</v>
      </c>
      <c r="K260" s="2" t="s">
        <v>36</v>
      </c>
      <c r="L260" s="2" t="s">
        <v>37</v>
      </c>
      <c r="M260" s="2" t="s">
        <v>37</v>
      </c>
      <c r="N260" s="2" t="s">
        <v>38</v>
      </c>
      <c r="O260" s="2" t="s">
        <v>1415</v>
      </c>
      <c r="P260" s="2" t="s">
        <v>1416</v>
      </c>
      <c r="Q260" s="2" t="s">
        <v>37</v>
      </c>
      <c r="R260" s="2" t="s">
        <v>1417</v>
      </c>
      <c r="S260" s="2" t="s">
        <v>1418</v>
      </c>
      <c r="T260" s="2" t="s">
        <v>1417</v>
      </c>
      <c r="U260" s="2" t="s">
        <v>37</v>
      </c>
      <c r="V260" s="2" t="s">
        <v>1419</v>
      </c>
      <c r="W260" s="2" t="s">
        <v>37</v>
      </c>
      <c r="X260" s="2" t="s">
        <v>45</v>
      </c>
      <c r="Y260" s="2" t="s">
        <v>1420</v>
      </c>
      <c r="Z260" s="2" t="s">
        <v>327</v>
      </c>
    </row>
    <row r="261" spans="1:26" x14ac:dyDescent="0.25">
      <c r="A261" s="2" t="s">
        <v>26</v>
      </c>
      <c r="B261" s="3" t="str">
        <f ca="1">HYPERLINK("#"&amp;CELL("address",'Quarterly Series'!FZ4),"Q:PL:4:8:1:2:1:0")</f>
        <v>Q:PL:4:8:1:2:1:0</v>
      </c>
      <c r="C261" s="2" t="s">
        <v>512</v>
      </c>
      <c r="D261" s="2" t="s">
        <v>150</v>
      </c>
      <c r="E261" s="2" t="s">
        <v>73</v>
      </c>
      <c r="F261" s="2" t="s">
        <v>96</v>
      </c>
      <c r="G261" s="2" t="s">
        <v>32</v>
      </c>
      <c r="H261" s="2" t="s">
        <v>199</v>
      </c>
      <c r="I261" s="2" t="s">
        <v>34</v>
      </c>
      <c r="J261" s="2" t="s">
        <v>35</v>
      </c>
      <c r="K261" s="2" t="s">
        <v>36</v>
      </c>
      <c r="L261" s="2" t="s">
        <v>37</v>
      </c>
      <c r="M261" s="2" t="s">
        <v>37</v>
      </c>
      <c r="N261" s="2" t="s">
        <v>38</v>
      </c>
      <c r="O261" s="2" t="s">
        <v>1422</v>
      </c>
      <c r="P261" s="2" t="s">
        <v>1423</v>
      </c>
      <c r="Q261" s="2" t="s">
        <v>37</v>
      </c>
      <c r="R261" s="2" t="s">
        <v>1407</v>
      </c>
      <c r="S261" s="2" t="s">
        <v>1424</v>
      </c>
      <c r="T261" s="2" t="s">
        <v>1407</v>
      </c>
      <c r="U261" s="2" t="s">
        <v>37</v>
      </c>
      <c r="V261" s="2" t="s">
        <v>1425</v>
      </c>
      <c r="W261" s="2" t="s">
        <v>37</v>
      </c>
      <c r="X261" s="2" t="s">
        <v>45</v>
      </c>
      <c r="Y261" s="2" t="s">
        <v>159</v>
      </c>
      <c r="Z261" s="2" t="s">
        <v>47</v>
      </c>
    </row>
    <row r="262" spans="1:26" x14ac:dyDescent="0.25">
      <c r="A262" s="2" t="s">
        <v>26</v>
      </c>
      <c r="B262" s="3" t="str">
        <f ca="1">HYPERLINK("#"&amp;CELL("address",'Quarterly Series'!GA4),"Q:PL:4:8:2:0:1:0")</f>
        <v>Q:PL:4:8:2:0:1:0</v>
      </c>
      <c r="C262" s="2" t="s">
        <v>512</v>
      </c>
      <c r="D262" s="2" t="s">
        <v>150</v>
      </c>
      <c r="E262" s="2" t="s">
        <v>73</v>
      </c>
      <c r="F262" s="2" t="s">
        <v>96</v>
      </c>
      <c r="G262" s="2" t="s">
        <v>82</v>
      </c>
      <c r="H262" s="2" t="s">
        <v>52</v>
      </c>
      <c r="I262" s="2" t="s">
        <v>34</v>
      </c>
      <c r="J262" s="2" t="s">
        <v>35</v>
      </c>
      <c r="K262" s="2" t="s">
        <v>36</v>
      </c>
      <c r="L262" s="2" t="s">
        <v>37</v>
      </c>
      <c r="M262" s="2" t="s">
        <v>37</v>
      </c>
      <c r="N262" s="2" t="s">
        <v>38</v>
      </c>
      <c r="O262" s="2" t="s">
        <v>1427</v>
      </c>
      <c r="P262" s="2" t="s">
        <v>1428</v>
      </c>
      <c r="Q262" s="2" t="s">
        <v>37</v>
      </c>
      <c r="R262" s="2" t="s">
        <v>1417</v>
      </c>
      <c r="S262" s="2" t="s">
        <v>1412</v>
      </c>
      <c r="T262" s="2" t="s">
        <v>1417</v>
      </c>
      <c r="U262" s="2" t="s">
        <v>37</v>
      </c>
      <c r="V262" s="2" t="s">
        <v>1429</v>
      </c>
      <c r="W262" s="2" t="s">
        <v>37</v>
      </c>
      <c r="X262" s="2" t="s">
        <v>45</v>
      </c>
      <c r="Y262" s="2" t="s">
        <v>159</v>
      </c>
      <c r="Z262" s="2" t="s">
        <v>47</v>
      </c>
    </row>
    <row r="263" spans="1:26" x14ac:dyDescent="0.25">
      <c r="A263" s="2" t="s">
        <v>26</v>
      </c>
      <c r="B263" s="3" t="str">
        <f ca="1">HYPERLINK("#"&amp;CELL("address",'Quarterly Series'!GB4),"Q:PL:4:8:2:2:1:0")</f>
        <v>Q:PL:4:8:2:2:1:0</v>
      </c>
      <c r="C263" s="2" t="s">
        <v>512</v>
      </c>
      <c r="D263" s="2" t="s">
        <v>150</v>
      </c>
      <c r="E263" s="2" t="s">
        <v>73</v>
      </c>
      <c r="F263" s="2" t="s">
        <v>96</v>
      </c>
      <c r="G263" s="2" t="s">
        <v>82</v>
      </c>
      <c r="H263" s="2" t="s">
        <v>199</v>
      </c>
      <c r="I263" s="2" t="s">
        <v>34</v>
      </c>
      <c r="J263" s="2" t="s">
        <v>35</v>
      </c>
      <c r="K263" s="2" t="s">
        <v>36</v>
      </c>
      <c r="L263" s="2" t="s">
        <v>37</v>
      </c>
      <c r="M263" s="2" t="s">
        <v>37</v>
      </c>
      <c r="N263" s="2" t="s">
        <v>38</v>
      </c>
      <c r="O263" s="2" t="s">
        <v>1431</v>
      </c>
      <c r="P263" s="2" t="s">
        <v>1423</v>
      </c>
      <c r="Q263" s="2" t="s">
        <v>37</v>
      </c>
      <c r="R263" s="2" t="s">
        <v>1407</v>
      </c>
      <c r="S263" s="2" t="s">
        <v>1408</v>
      </c>
      <c r="T263" s="2" t="s">
        <v>1407</v>
      </c>
      <c r="U263" s="2" t="s">
        <v>37</v>
      </c>
      <c r="V263" s="2" t="s">
        <v>1432</v>
      </c>
      <c r="W263" s="2" t="s">
        <v>37</v>
      </c>
      <c r="X263" s="2" t="s">
        <v>45</v>
      </c>
      <c r="Y263" s="2" t="s">
        <v>159</v>
      </c>
      <c r="Z263" s="2" t="s">
        <v>47</v>
      </c>
    </row>
    <row r="264" spans="1:26" x14ac:dyDescent="0.25">
      <c r="A264" s="2" t="s">
        <v>26</v>
      </c>
      <c r="B264" s="3" t="str">
        <f ca="1">HYPERLINK("#"&amp;CELL("address",'Quarterly Series'!GC4),"Q:PL:6:8:1:2:1:0")</f>
        <v>Q:PL:6:8:1:2:1:0</v>
      </c>
      <c r="C264" s="2" t="s">
        <v>512</v>
      </c>
      <c r="D264" s="2" t="s">
        <v>150</v>
      </c>
      <c r="E264" s="2" t="s">
        <v>78</v>
      </c>
      <c r="F264" s="2" t="s">
        <v>96</v>
      </c>
      <c r="G264" s="2" t="s">
        <v>32</v>
      </c>
      <c r="H264" s="2" t="s">
        <v>199</v>
      </c>
      <c r="I264" s="2" t="s">
        <v>34</v>
      </c>
      <c r="J264" s="2" t="s">
        <v>35</v>
      </c>
      <c r="K264" s="2" t="s">
        <v>36</v>
      </c>
      <c r="L264" s="2" t="s">
        <v>37</v>
      </c>
      <c r="M264" s="2" t="s">
        <v>37</v>
      </c>
      <c r="N264" s="2" t="s">
        <v>38</v>
      </c>
      <c r="O264" s="2" t="s">
        <v>1434</v>
      </c>
      <c r="P264" s="2" t="s">
        <v>1423</v>
      </c>
      <c r="Q264" s="2" t="s">
        <v>37</v>
      </c>
      <c r="R264" s="2" t="s">
        <v>1407</v>
      </c>
      <c r="S264" s="2" t="s">
        <v>1412</v>
      </c>
      <c r="T264" s="2" t="s">
        <v>1407</v>
      </c>
      <c r="U264" s="2" t="s">
        <v>37</v>
      </c>
      <c r="V264" s="2" t="s">
        <v>1435</v>
      </c>
      <c r="W264" s="2" t="s">
        <v>37</v>
      </c>
      <c r="X264" s="2" t="s">
        <v>45</v>
      </c>
      <c r="Y264" s="2" t="s">
        <v>159</v>
      </c>
      <c r="Z264" s="2" t="s">
        <v>47</v>
      </c>
    </row>
    <row r="265" spans="1:26" x14ac:dyDescent="0.25">
      <c r="A265" s="2" t="s">
        <v>26</v>
      </c>
      <c r="B265" s="3" t="str">
        <f ca="1">HYPERLINK("#"&amp;CELL("address",'Quarterly Series'!GD4),"Q:PL:6:8:2:2:1:0")</f>
        <v>Q:PL:6:8:2:2:1:0</v>
      </c>
      <c r="C265" s="2" t="s">
        <v>512</v>
      </c>
      <c r="D265" s="2" t="s">
        <v>150</v>
      </c>
      <c r="E265" s="2" t="s">
        <v>78</v>
      </c>
      <c r="F265" s="2" t="s">
        <v>96</v>
      </c>
      <c r="G265" s="2" t="s">
        <v>82</v>
      </c>
      <c r="H265" s="2" t="s">
        <v>199</v>
      </c>
      <c r="I265" s="2" t="s">
        <v>34</v>
      </c>
      <c r="J265" s="2" t="s">
        <v>35</v>
      </c>
      <c r="K265" s="2" t="s">
        <v>36</v>
      </c>
      <c r="L265" s="2" t="s">
        <v>37</v>
      </c>
      <c r="M265" s="2" t="s">
        <v>37</v>
      </c>
      <c r="N265" s="2" t="s">
        <v>38</v>
      </c>
      <c r="O265" s="2" t="s">
        <v>1437</v>
      </c>
      <c r="P265" s="2" t="s">
        <v>1423</v>
      </c>
      <c r="Q265" s="2" t="s">
        <v>37</v>
      </c>
      <c r="R265" s="2" t="s">
        <v>1407</v>
      </c>
      <c r="S265" s="2" t="s">
        <v>1412</v>
      </c>
      <c r="T265" s="2" t="s">
        <v>1407</v>
      </c>
      <c r="U265" s="2" t="s">
        <v>37</v>
      </c>
      <c r="V265" s="2" t="s">
        <v>1438</v>
      </c>
      <c r="W265" s="2" t="s">
        <v>37</v>
      </c>
      <c r="X265" s="2" t="s">
        <v>45</v>
      </c>
      <c r="Y265" s="2" t="s">
        <v>159</v>
      </c>
      <c r="Z265" s="2" t="s">
        <v>47</v>
      </c>
    </row>
    <row r="266" spans="1:26" x14ac:dyDescent="0.25">
      <c r="A266" s="2" t="s">
        <v>26</v>
      </c>
      <c r="B266" s="3" t="str">
        <f ca="1">HYPERLINK("#"&amp;CELL("address",'Quarterly Series'!GE4),"Q:PT:0:1:0:1:6:0")</f>
        <v>Q:PT:0:1:0:1:6:0</v>
      </c>
      <c r="C266" s="2" t="s">
        <v>512</v>
      </c>
      <c r="D266" s="2" t="s">
        <v>422</v>
      </c>
      <c r="E266" s="2" t="s">
        <v>30</v>
      </c>
      <c r="F266" s="2" t="s">
        <v>50</v>
      </c>
      <c r="G266" s="2" t="s">
        <v>51</v>
      </c>
      <c r="H266" s="2" t="s">
        <v>33</v>
      </c>
      <c r="I266" s="2" t="s">
        <v>53</v>
      </c>
      <c r="J266" s="2" t="s">
        <v>35</v>
      </c>
      <c r="K266" s="2" t="s">
        <v>36</v>
      </c>
      <c r="L266" s="2" t="s">
        <v>37</v>
      </c>
      <c r="M266" s="2" t="s">
        <v>37</v>
      </c>
      <c r="N266" s="2" t="s">
        <v>38</v>
      </c>
      <c r="O266" s="2" t="s">
        <v>1440</v>
      </c>
      <c r="P266" s="2" t="s">
        <v>1441</v>
      </c>
      <c r="Q266" s="2" t="s">
        <v>37</v>
      </c>
      <c r="R266" s="2" t="s">
        <v>1442</v>
      </c>
      <c r="S266" s="2" t="s">
        <v>902</v>
      </c>
      <c r="T266" s="2" t="s">
        <v>1443</v>
      </c>
      <c r="U266" s="2" t="s">
        <v>428</v>
      </c>
      <c r="V266" s="2" t="s">
        <v>1444</v>
      </c>
      <c r="W266" s="2" t="s">
        <v>37</v>
      </c>
      <c r="X266" s="2" t="s">
        <v>45</v>
      </c>
      <c r="Y266" s="2" t="s">
        <v>248</v>
      </c>
      <c r="Z266" s="2" t="s">
        <v>231</v>
      </c>
    </row>
    <row r="267" spans="1:26" x14ac:dyDescent="0.25">
      <c r="A267" s="2" t="s">
        <v>26</v>
      </c>
      <c r="B267" s="3" t="str">
        <f ca="1">HYPERLINK("#"&amp;CELL("address",'Quarterly Series'!GF4),"Q:RO:0:1:0:1:6:0")</f>
        <v>Q:RO:0:1:0:1:6:0</v>
      </c>
      <c r="C267" s="2" t="s">
        <v>512</v>
      </c>
      <c r="D267" s="2" t="s">
        <v>1446</v>
      </c>
      <c r="E267" s="2" t="s">
        <v>30</v>
      </c>
      <c r="F267" s="2" t="s">
        <v>50</v>
      </c>
      <c r="G267" s="2" t="s">
        <v>51</v>
      </c>
      <c r="H267" s="2" t="s">
        <v>33</v>
      </c>
      <c r="I267" s="2" t="s">
        <v>53</v>
      </c>
      <c r="J267" s="2" t="s">
        <v>35</v>
      </c>
      <c r="K267" s="2" t="s">
        <v>36</v>
      </c>
      <c r="L267" s="2" t="s">
        <v>37</v>
      </c>
      <c r="M267" s="2" t="s">
        <v>37</v>
      </c>
      <c r="N267" s="2" t="s">
        <v>38</v>
      </c>
      <c r="O267" s="2" t="s">
        <v>1447</v>
      </c>
      <c r="P267" s="2" t="s">
        <v>1448</v>
      </c>
      <c r="Q267" s="2" t="s">
        <v>37</v>
      </c>
      <c r="R267" s="2" t="s">
        <v>1449</v>
      </c>
      <c r="S267" s="2" t="s">
        <v>1099</v>
      </c>
      <c r="T267" s="2" t="s">
        <v>1450</v>
      </c>
      <c r="U267" s="2" t="s">
        <v>1451</v>
      </c>
      <c r="V267" s="2" t="s">
        <v>830</v>
      </c>
      <c r="W267" s="2" t="s">
        <v>37</v>
      </c>
      <c r="X267" s="2" t="s">
        <v>45</v>
      </c>
      <c r="Y267" s="2" t="s">
        <v>248</v>
      </c>
      <c r="Z267" s="2" t="s">
        <v>231</v>
      </c>
    </row>
    <row r="268" spans="1:26" x14ac:dyDescent="0.25">
      <c r="A268" s="2" t="s">
        <v>26</v>
      </c>
      <c r="B268" s="3" t="str">
        <f ca="1">HYPERLINK("#"&amp;CELL("address",'Quarterly Series'!GG4),"Q:RO:0:2:0:1:6:0")</f>
        <v>Q:RO:0:2:0:1:6:0</v>
      </c>
      <c r="C268" s="2" t="s">
        <v>512</v>
      </c>
      <c r="D268" s="2" t="s">
        <v>1446</v>
      </c>
      <c r="E268" s="2" t="s">
        <v>30</v>
      </c>
      <c r="F268" s="2" t="s">
        <v>151</v>
      </c>
      <c r="G268" s="2" t="s">
        <v>51</v>
      </c>
      <c r="H268" s="2" t="s">
        <v>33</v>
      </c>
      <c r="I268" s="2" t="s">
        <v>53</v>
      </c>
      <c r="J268" s="2" t="s">
        <v>35</v>
      </c>
      <c r="K268" s="2" t="s">
        <v>36</v>
      </c>
      <c r="L268" s="2" t="s">
        <v>37</v>
      </c>
      <c r="M268" s="2" t="s">
        <v>37</v>
      </c>
      <c r="N268" s="2" t="s">
        <v>38</v>
      </c>
      <c r="O268" s="2" t="s">
        <v>1453</v>
      </c>
      <c r="P268" s="2" t="s">
        <v>1454</v>
      </c>
      <c r="Q268" s="2" t="s">
        <v>37</v>
      </c>
      <c r="R268" s="2" t="s">
        <v>1449</v>
      </c>
      <c r="S268" s="2" t="s">
        <v>1099</v>
      </c>
      <c r="T268" s="2" t="s">
        <v>1450</v>
      </c>
      <c r="U268" s="2" t="s">
        <v>1455</v>
      </c>
      <c r="V268" s="2" t="s">
        <v>1456</v>
      </c>
      <c r="W268" s="2" t="s">
        <v>37</v>
      </c>
      <c r="X268" s="2" t="s">
        <v>45</v>
      </c>
      <c r="Y268" s="2" t="s">
        <v>248</v>
      </c>
      <c r="Z268" s="2" t="s">
        <v>231</v>
      </c>
    </row>
    <row r="269" spans="1:26" x14ac:dyDescent="0.25">
      <c r="A269" s="2" t="s">
        <v>26</v>
      </c>
      <c r="B269" s="3" t="str">
        <f ca="1">HYPERLINK("#"&amp;CELL("address",'Quarterly Series'!GH4),"Q:RO:0:8:0:1:6:0")</f>
        <v>Q:RO:0:8:0:1:6:0</v>
      </c>
      <c r="C269" s="2" t="s">
        <v>512</v>
      </c>
      <c r="D269" s="2" t="s">
        <v>1446</v>
      </c>
      <c r="E269" s="2" t="s">
        <v>30</v>
      </c>
      <c r="F269" s="2" t="s">
        <v>96</v>
      </c>
      <c r="G269" s="2" t="s">
        <v>51</v>
      </c>
      <c r="H269" s="2" t="s">
        <v>33</v>
      </c>
      <c r="I269" s="2" t="s">
        <v>53</v>
      </c>
      <c r="J269" s="2" t="s">
        <v>35</v>
      </c>
      <c r="K269" s="2" t="s">
        <v>36</v>
      </c>
      <c r="L269" s="2" t="s">
        <v>37</v>
      </c>
      <c r="M269" s="2" t="s">
        <v>37</v>
      </c>
      <c r="N269" s="2" t="s">
        <v>38</v>
      </c>
      <c r="O269" s="2" t="s">
        <v>1458</v>
      </c>
      <c r="P269" s="2" t="s">
        <v>1459</v>
      </c>
      <c r="Q269" s="2" t="s">
        <v>37</v>
      </c>
      <c r="R269" s="2" t="s">
        <v>1449</v>
      </c>
      <c r="S269" s="2" t="s">
        <v>1099</v>
      </c>
      <c r="T269" s="2" t="s">
        <v>1450</v>
      </c>
      <c r="U269" s="2" t="s">
        <v>1460</v>
      </c>
      <c r="V269" s="2" t="s">
        <v>1461</v>
      </c>
      <c r="W269" s="2" t="s">
        <v>37</v>
      </c>
      <c r="X269" s="2" t="s">
        <v>45</v>
      </c>
      <c r="Y269" s="2" t="s">
        <v>248</v>
      </c>
      <c r="Z269" s="2" t="s">
        <v>231</v>
      </c>
    </row>
    <row r="270" spans="1:26" x14ac:dyDescent="0.25">
      <c r="A270" s="2" t="s">
        <v>26</v>
      </c>
      <c r="B270" s="3" t="str">
        <f ca="1">HYPERLINK("#"&amp;CELL("address",'Quarterly Series'!GI4),"Q:RO:2:8:0:1:6:0")</f>
        <v>Q:RO:2:8:0:1:6:0</v>
      </c>
      <c r="C270" s="2" t="s">
        <v>512</v>
      </c>
      <c r="D270" s="2" t="s">
        <v>1446</v>
      </c>
      <c r="E270" s="2" t="s">
        <v>144</v>
      </c>
      <c r="F270" s="2" t="s">
        <v>96</v>
      </c>
      <c r="G270" s="2" t="s">
        <v>51</v>
      </c>
      <c r="H270" s="2" t="s">
        <v>33</v>
      </c>
      <c r="I270" s="2" t="s">
        <v>53</v>
      </c>
      <c r="J270" s="2" t="s">
        <v>35</v>
      </c>
      <c r="K270" s="2" t="s">
        <v>36</v>
      </c>
      <c r="L270" s="2" t="s">
        <v>37</v>
      </c>
      <c r="M270" s="2" t="s">
        <v>37</v>
      </c>
      <c r="N270" s="2" t="s">
        <v>38</v>
      </c>
      <c r="O270" s="2" t="s">
        <v>1463</v>
      </c>
      <c r="P270" s="2" t="s">
        <v>1464</v>
      </c>
      <c r="Q270" s="2" t="s">
        <v>37</v>
      </c>
      <c r="R270" s="2" t="s">
        <v>1449</v>
      </c>
      <c r="S270" s="2" t="s">
        <v>1099</v>
      </c>
      <c r="T270" s="2" t="s">
        <v>1450</v>
      </c>
      <c r="U270" s="2" t="s">
        <v>1465</v>
      </c>
      <c r="V270" s="2" t="s">
        <v>1466</v>
      </c>
      <c r="W270" s="2" t="s">
        <v>37</v>
      </c>
      <c r="X270" s="2" t="s">
        <v>45</v>
      </c>
      <c r="Y270" s="2" t="s">
        <v>248</v>
      </c>
      <c r="Z270" s="2" t="s">
        <v>231</v>
      </c>
    </row>
    <row r="271" spans="1:26" x14ac:dyDescent="0.25">
      <c r="A271" s="2" t="s">
        <v>26</v>
      </c>
      <c r="B271" s="3" t="str">
        <f ca="1">HYPERLINK("#"&amp;CELL("address",'Quarterly Series'!GJ4),"Q:RO:9:2:0:1:6:0")</f>
        <v>Q:RO:9:2:0:1:6:0</v>
      </c>
      <c r="C271" s="2" t="s">
        <v>512</v>
      </c>
      <c r="D271" s="2" t="s">
        <v>1446</v>
      </c>
      <c r="E271" s="2" t="s">
        <v>168</v>
      </c>
      <c r="F271" s="2" t="s">
        <v>151</v>
      </c>
      <c r="G271" s="2" t="s">
        <v>51</v>
      </c>
      <c r="H271" s="2" t="s">
        <v>33</v>
      </c>
      <c r="I271" s="2" t="s">
        <v>53</v>
      </c>
      <c r="J271" s="2" t="s">
        <v>35</v>
      </c>
      <c r="K271" s="2" t="s">
        <v>36</v>
      </c>
      <c r="L271" s="2" t="s">
        <v>37</v>
      </c>
      <c r="M271" s="2" t="s">
        <v>37</v>
      </c>
      <c r="N271" s="2" t="s">
        <v>38</v>
      </c>
      <c r="O271" s="2" t="s">
        <v>1468</v>
      </c>
      <c r="P271" s="2" t="s">
        <v>1464</v>
      </c>
      <c r="Q271" s="2" t="s">
        <v>37</v>
      </c>
      <c r="R271" s="2" t="s">
        <v>1449</v>
      </c>
      <c r="S271" s="2" t="s">
        <v>1099</v>
      </c>
      <c r="T271" s="2" t="s">
        <v>1450</v>
      </c>
      <c r="U271" s="2" t="s">
        <v>1469</v>
      </c>
      <c r="V271" s="2" t="s">
        <v>1470</v>
      </c>
      <c r="W271" s="2" t="s">
        <v>37</v>
      </c>
      <c r="X271" s="2" t="s">
        <v>45</v>
      </c>
      <c r="Y271" s="2" t="s">
        <v>248</v>
      </c>
      <c r="Z271" s="2" t="s">
        <v>231</v>
      </c>
    </row>
    <row r="272" spans="1:26" x14ac:dyDescent="0.25">
      <c r="A272" s="2" t="s">
        <v>26</v>
      </c>
      <c r="B272" s="3" t="str">
        <f ca="1">HYPERLINK("#"&amp;CELL("address",'Quarterly Series'!GK4),"Q:RO:A:2:0:1:6:0")</f>
        <v>Q:RO:A:2:0:1:6:0</v>
      </c>
      <c r="C272" s="2" t="s">
        <v>512</v>
      </c>
      <c r="D272" s="2" t="s">
        <v>1446</v>
      </c>
      <c r="E272" s="2" t="s">
        <v>175</v>
      </c>
      <c r="F272" s="2" t="s">
        <v>151</v>
      </c>
      <c r="G272" s="2" t="s">
        <v>51</v>
      </c>
      <c r="H272" s="2" t="s">
        <v>33</v>
      </c>
      <c r="I272" s="2" t="s">
        <v>53</v>
      </c>
      <c r="J272" s="2" t="s">
        <v>35</v>
      </c>
      <c r="K272" s="2" t="s">
        <v>36</v>
      </c>
      <c r="L272" s="2" t="s">
        <v>37</v>
      </c>
      <c r="M272" s="2" t="s">
        <v>37</v>
      </c>
      <c r="N272" s="2" t="s">
        <v>38</v>
      </c>
      <c r="O272" s="2" t="s">
        <v>1472</v>
      </c>
      <c r="P272" s="2" t="s">
        <v>1464</v>
      </c>
      <c r="Q272" s="2" t="s">
        <v>37</v>
      </c>
      <c r="R272" s="2" t="s">
        <v>1449</v>
      </c>
      <c r="S272" s="2" t="s">
        <v>1099</v>
      </c>
      <c r="T272" s="2" t="s">
        <v>1450</v>
      </c>
      <c r="U272" s="2" t="s">
        <v>1473</v>
      </c>
      <c r="V272" s="2" t="s">
        <v>1474</v>
      </c>
      <c r="W272" s="2" t="s">
        <v>37</v>
      </c>
      <c r="X272" s="2" t="s">
        <v>45</v>
      </c>
      <c r="Y272" s="2" t="s">
        <v>248</v>
      </c>
      <c r="Z272" s="2" t="s">
        <v>231</v>
      </c>
    </row>
    <row r="273" spans="1:26" x14ac:dyDescent="0.25">
      <c r="A273" s="2" t="s">
        <v>26</v>
      </c>
      <c r="B273" s="3" t="str">
        <f ca="1">HYPERLINK("#"&amp;CELL("address",'Quarterly Series'!GL4),"Q:RU:9:1:1:1:1:0")</f>
        <v>Q:RU:9:1:1:1:1:0</v>
      </c>
      <c r="C273" s="2" t="s">
        <v>512</v>
      </c>
      <c r="D273" s="2" t="s">
        <v>1476</v>
      </c>
      <c r="E273" s="2" t="s">
        <v>168</v>
      </c>
      <c r="F273" s="2" t="s">
        <v>50</v>
      </c>
      <c r="G273" s="2" t="s">
        <v>32</v>
      </c>
      <c r="H273" s="2" t="s">
        <v>33</v>
      </c>
      <c r="I273" s="2" t="s">
        <v>34</v>
      </c>
      <c r="J273" s="2" t="s">
        <v>35</v>
      </c>
      <c r="K273" s="2" t="s">
        <v>36</v>
      </c>
      <c r="L273" s="2" t="s">
        <v>1477</v>
      </c>
      <c r="M273" s="2" t="s">
        <v>37</v>
      </c>
      <c r="N273" s="2" t="s">
        <v>38</v>
      </c>
      <c r="O273" s="2" t="s">
        <v>1478</v>
      </c>
      <c r="P273" s="2" t="s">
        <v>1479</v>
      </c>
      <c r="Q273" s="2" t="s">
        <v>37</v>
      </c>
      <c r="R273" s="2" t="s">
        <v>1480</v>
      </c>
      <c r="S273" s="2" t="s">
        <v>1481</v>
      </c>
      <c r="T273" s="2" t="s">
        <v>1482</v>
      </c>
      <c r="U273" s="2" t="s">
        <v>1483</v>
      </c>
      <c r="V273" s="2" t="s">
        <v>1484</v>
      </c>
      <c r="W273" s="2" t="s">
        <v>37</v>
      </c>
      <c r="X273" s="2" t="s">
        <v>45</v>
      </c>
      <c r="Y273" s="2" t="s">
        <v>1485</v>
      </c>
      <c r="Z273" s="2" t="s">
        <v>47</v>
      </c>
    </row>
    <row r="274" spans="1:26" x14ac:dyDescent="0.25">
      <c r="A274" s="2" t="s">
        <v>26</v>
      </c>
      <c r="B274" s="3" t="str">
        <f ca="1">HYPERLINK("#"&amp;CELL("address",'Quarterly Series'!GM4),"Q:RU:9:1:2:1:1:0")</f>
        <v>Q:RU:9:1:2:1:1:0</v>
      </c>
      <c r="C274" s="2" t="s">
        <v>512</v>
      </c>
      <c r="D274" s="2" t="s">
        <v>1476</v>
      </c>
      <c r="E274" s="2" t="s">
        <v>168</v>
      </c>
      <c r="F274" s="2" t="s">
        <v>50</v>
      </c>
      <c r="G274" s="2" t="s">
        <v>82</v>
      </c>
      <c r="H274" s="2" t="s">
        <v>33</v>
      </c>
      <c r="I274" s="2" t="s">
        <v>34</v>
      </c>
      <c r="J274" s="2" t="s">
        <v>35</v>
      </c>
      <c r="K274" s="2" t="s">
        <v>36</v>
      </c>
      <c r="L274" s="2" t="s">
        <v>1477</v>
      </c>
      <c r="M274" s="2" t="s">
        <v>37</v>
      </c>
      <c r="N274" s="2" t="s">
        <v>38</v>
      </c>
      <c r="O274" s="2" t="s">
        <v>1487</v>
      </c>
      <c r="P274" s="2" t="s">
        <v>1488</v>
      </c>
      <c r="Q274" s="2" t="s">
        <v>37</v>
      </c>
      <c r="R274" s="2" t="s">
        <v>1489</v>
      </c>
      <c r="S274" s="2" t="s">
        <v>1481</v>
      </c>
      <c r="T274" s="2" t="s">
        <v>1490</v>
      </c>
      <c r="U274" s="2" t="s">
        <v>1491</v>
      </c>
      <c r="V274" s="2" t="s">
        <v>1492</v>
      </c>
      <c r="W274" s="2" t="s">
        <v>37</v>
      </c>
      <c r="X274" s="2" t="s">
        <v>45</v>
      </c>
      <c r="Y274" s="2" t="s">
        <v>1485</v>
      </c>
      <c r="Z274" s="2" t="s">
        <v>47</v>
      </c>
    </row>
    <row r="275" spans="1:26" x14ac:dyDescent="0.25">
      <c r="A275" s="2" t="s">
        <v>26</v>
      </c>
      <c r="B275" s="3" t="str">
        <f ca="1">HYPERLINK("#"&amp;CELL("address",'Quarterly Series'!GN4),"Q:SA:0:0:0:1:6:0")</f>
        <v>Q:SA:0:0:0:1:6:0</v>
      </c>
      <c r="C275" s="2" t="s">
        <v>512</v>
      </c>
      <c r="D275" s="2" t="s">
        <v>1494</v>
      </c>
      <c r="E275" s="2" t="s">
        <v>30</v>
      </c>
      <c r="F275" s="2" t="s">
        <v>684</v>
      </c>
      <c r="G275" s="2" t="s">
        <v>51</v>
      </c>
      <c r="H275" s="2" t="s">
        <v>33</v>
      </c>
      <c r="I275" s="2" t="s">
        <v>53</v>
      </c>
      <c r="J275" s="2" t="s">
        <v>35</v>
      </c>
      <c r="K275" s="2" t="s">
        <v>36</v>
      </c>
      <c r="L275" s="2" t="s">
        <v>37</v>
      </c>
      <c r="M275" s="2" t="s">
        <v>37</v>
      </c>
      <c r="N275" s="2" t="s">
        <v>37</v>
      </c>
      <c r="O275" s="2" t="s">
        <v>1495</v>
      </c>
      <c r="P275" s="2" t="s">
        <v>1496</v>
      </c>
      <c r="Q275" s="2" t="s">
        <v>37</v>
      </c>
      <c r="R275" s="2" t="s">
        <v>1497</v>
      </c>
      <c r="S275" s="2" t="s">
        <v>1498</v>
      </c>
      <c r="T275" s="2" t="s">
        <v>1499</v>
      </c>
      <c r="U275" s="2" t="s">
        <v>37</v>
      </c>
      <c r="V275" s="2" t="s">
        <v>518</v>
      </c>
      <c r="W275" s="2" t="s">
        <v>37</v>
      </c>
      <c r="X275" s="2" t="s">
        <v>45</v>
      </c>
      <c r="Y275" s="2" t="s">
        <v>1500</v>
      </c>
      <c r="Z275" s="2" t="s">
        <v>231</v>
      </c>
    </row>
    <row r="276" spans="1:26" x14ac:dyDescent="0.25">
      <c r="A276" s="2" t="s">
        <v>26</v>
      </c>
      <c r="B276" s="3" t="str">
        <f ca="1">HYPERLINK("#"&amp;CELL("address",'Quarterly Series'!GO4),"Q:SA:2:0:0:1:6:0")</f>
        <v>Q:SA:2:0:0:1:6:0</v>
      </c>
      <c r="C276" s="2" t="s">
        <v>512</v>
      </c>
      <c r="D276" s="2" t="s">
        <v>1494</v>
      </c>
      <c r="E276" s="2" t="s">
        <v>144</v>
      </c>
      <c r="F276" s="2" t="s">
        <v>684</v>
      </c>
      <c r="G276" s="2" t="s">
        <v>51</v>
      </c>
      <c r="H276" s="2" t="s">
        <v>33</v>
      </c>
      <c r="I276" s="2" t="s">
        <v>53</v>
      </c>
      <c r="J276" s="2" t="s">
        <v>35</v>
      </c>
      <c r="K276" s="2" t="s">
        <v>36</v>
      </c>
      <c r="L276" s="2" t="s">
        <v>37</v>
      </c>
      <c r="M276" s="2" t="s">
        <v>37</v>
      </c>
      <c r="N276" s="2" t="s">
        <v>37</v>
      </c>
      <c r="O276" s="2" t="s">
        <v>1495</v>
      </c>
      <c r="P276" s="2" t="s">
        <v>1496</v>
      </c>
      <c r="Q276" s="2" t="s">
        <v>37</v>
      </c>
      <c r="R276" s="2" t="s">
        <v>1497</v>
      </c>
      <c r="S276" s="2" t="s">
        <v>1498</v>
      </c>
      <c r="T276" s="2" t="s">
        <v>1499</v>
      </c>
      <c r="U276" s="2" t="s">
        <v>37</v>
      </c>
      <c r="V276" s="2" t="s">
        <v>1502</v>
      </c>
      <c r="W276" s="2" t="s">
        <v>37</v>
      </c>
      <c r="X276" s="2" t="s">
        <v>45</v>
      </c>
      <c r="Y276" s="2" t="s">
        <v>1500</v>
      </c>
      <c r="Z276" s="2" t="s">
        <v>231</v>
      </c>
    </row>
    <row r="277" spans="1:26" x14ac:dyDescent="0.25">
      <c r="A277" s="2" t="s">
        <v>26</v>
      </c>
      <c r="B277" s="3" t="str">
        <f ca="1">HYPERLINK("#"&amp;CELL("address",'Quarterly Series'!GP4),"Q:SE:0:0:0:1:6:0")</f>
        <v>Q:SE:0:0:0:1:6:0</v>
      </c>
      <c r="C277" s="2" t="s">
        <v>512</v>
      </c>
      <c r="D277" s="2" t="s">
        <v>1504</v>
      </c>
      <c r="E277" s="2" t="s">
        <v>30</v>
      </c>
      <c r="F277" s="2" t="s">
        <v>684</v>
      </c>
      <c r="G277" s="2" t="s">
        <v>51</v>
      </c>
      <c r="H277" s="2" t="s">
        <v>33</v>
      </c>
      <c r="I277" s="2" t="s">
        <v>53</v>
      </c>
      <c r="J277" s="2" t="s">
        <v>35</v>
      </c>
      <c r="K277" s="2" t="s">
        <v>36</v>
      </c>
      <c r="L277" s="2" t="s">
        <v>37</v>
      </c>
      <c r="M277" s="2" t="s">
        <v>37</v>
      </c>
      <c r="N277" s="2" t="s">
        <v>38</v>
      </c>
      <c r="O277" s="2" t="s">
        <v>351</v>
      </c>
      <c r="P277" s="2" t="s">
        <v>1505</v>
      </c>
      <c r="Q277" s="2" t="s">
        <v>37</v>
      </c>
      <c r="R277" s="2" t="s">
        <v>1506</v>
      </c>
      <c r="S277" s="2" t="s">
        <v>1507</v>
      </c>
      <c r="T277" s="2" t="s">
        <v>1508</v>
      </c>
      <c r="U277" s="2" t="s">
        <v>1509</v>
      </c>
      <c r="V277" s="2" t="s">
        <v>1510</v>
      </c>
      <c r="W277" s="2" t="s">
        <v>37</v>
      </c>
      <c r="X277" s="2" t="s">
        <v>45</v>
      </c>
      <c r="Y277" s="2" t="s">
        <v>248</v>
      </c>
      <c r="Z277" s="2" t="s">
        <v>1511</v>
      </c>
    </row>
    <row r="278" spans="1:26" x14ac:dyDescent="0.25">
      <c r="A278" s="2" t="s">
        <v>26</v>
      </c>
      <c r="B278" s="3" t="str">
        <f ca="1">HYPERLINK("#"&amp;CELL("address",'Quarterly Series'!GQ4),"Q:SE:0:2:0:1:0:0")</f>
        <v>Q:SE:0:2:0:1:0:0</v>
      </c>
      <c r="C278" s="2" t="s">
        <v>512</v>
      </c>
      <c r="D278" s="2" t="s">
        <v>1504</v>
      </c>
      <c r="E278" s="2" t="s">
        <v>30</v>
      </c>
      <c r="F278" s="2" t="s">
        <v>151</v>
      </c>
      <c r="G278" s="2" t="s">
        <v>51</v>
      </c>
      <c r="H278" s="2" t="s">
        <v>33</v>
      </c>
      <c r="I278" s="2" t="s">
        <v>114</v>
      </c>
      <c r="J278" s="2" t="s">
        <v>35</v>
      </c>
      <c r="K278" s="2" t="s">
        <v>36</v>
      </c>
      <c r="L278" s="2" t="s">
        <v>37</v>
      </c>
      <c r="M278" s="2" t="s">
        <v>37</v>
      </c>
      <c r="N278" s="2" t="s">
        <v>38</v>
      </c>
      <c r="O278" s="2" t="s">
        <v>1513</v>
      </c>
      <c r="P278" s="2" t="s">
        <v>1514</v>
      </c>
      <c r="Q278" s="2" t="s">
        <v>37</v>
      </c>
      <c r="R278" s="2" t="s">
        <v>1506</v>
      </c>
      <c r="S278" s="2" t="s">
        <v>1515</v>
      </c>
      <c r="T278" s="2" t="s">
        <v>37</v>
      </c>
      <c r="U278" s="2" t="s">
        <v>1516</v>
      </c>
      <c r="V278" s="2" t="s">
        <v>1517</v>
      </c>
      <c r="W278" s="2" t="s">
        <v>37</v>
      </c>
      <c r="X278" s="2" t="s">
        <v>45</v>
      </c>
      <c r="Y278" s="2" t="s">
        <v>1518</v>
      </c>
      <c r="Z278" s="2" t="s">
        <v>122</v>
      </c>
    </row>
    <row r="279" spans="1:26" x14ac:dyDescent="0.25">
      <c r="A279" s="2" t="s">
        <v>26</v>
      </c>
      <c r="B279" s="3" t="str">
        <f ca="1">HYPERLINK("#"&amp;CELL("address",'Quarterly Series'!GR4),"Q:SG:0:1:0:3:1:0")</f>
        <v>Q:SG:0:1:0:3:1:0</v>
      </c>
      <c r="C279" s="2" t="s">
        <v>512</v>
      </c>
      <c r="D279" s="2" t="s">
        <v>1520</v>
      </c>
      <c r="E279" s="2" t="s">
        <v>30</v>
      </c>
      <c r="F279" s="2" t="s">
        <v>50</v>
      </c>
      <c r="G279" s="2" t="s">
        <v>51</v>
      </c>
      <c r="H279" s="2" t="s">
        <v>106</v>
      </c>
      <c r="I279" s="2" t="s">
        <v>34</v>
      </c>
      <c r="J279" s="2" t="s">
        <v>35</v>
      </c>
      <c r="K279" s="2" t="s">
        <v>36</v>
      </c>
      <c r="L279" s="2" t="s">
        <v>37</v>
      </c>
      <c r="M279" s="2" t="s">
        <v>37</v>
      </c>
      <c r="N279" s="2" t="s">
        <v>37</v>
      </c>
      <c r="O279" s="2" t="s">
        <v>1521</v>
      </c>
      <c r="P279" s="2" t="s">
        <v>37</v>
      </c>
      <c r="Q279" s="2" t="s">
        <v>37</v>
      </c>
      <c r="R279" s="2" t="s">
        <v>1522</v>
      </c>
      <c r="S279" s="2" t="s">
        <v>1171</v>
      </c>
      <c r="T279" s="2" t="s">
        <v>1523</v>
      </c>
      <c r="U279" s="2" t="s">
        <v>1524</v>
      </c>
      <c r="V279" s="2" t="s">
        <v>1525</v>
      </c>
      <c r="W279" s="2" t="s">
        <v>37</v>
      </c>
      <c r="X279" s="2" t="s">
        <v>45</v>
      </c>
      <c r="Y279" s="2" t="s">
        <v>1526</v>
      </c>
      <c r="Z279" s="2" t="s">
        <v>37</v>
      </c>
    </row>
    <row r="280" spans="1:26" x14ac:dyDescent="0.25">
      <c r="A280" s="2" t="s">
        <v>26</v>
      </c>
      <c r="B280" s="3" t="str">
        <f ca="1">HYPERLINK("#"&amp;CELL("address",'Quarterly Series'!GS4),"Q:SI:0:1:0:1:6:0")</f>
        <v>Q:SI:0:1:0:1:6:0</v>
      </c>
      <c r="C280" s="2" t="s">
        <v>512</v>
      </c>
      <c r="D280" s="2" t="s">
        <v>1528</v>
      </c>
      <c r="E280" s="2" t="s">
        <v>30</v>
      </c>
      <c r="F280" s="2" t="s">
        <v>50</v>
      </c>
      <c r="G280" s="2" t="s">
        <v>51</v>
      </c>
      <c r="H280" s="2" t="s">
        <v>33</v>
      </c>
      <c r="I280" s="2" t="s">
        <v>53</v>
      </c>
      <c r="J280" s="2" t="s">
        <v>35</v>
      </c>
      <c r="K280" s="2" t="s">
        <v>36</v>
      </c>
      <c r="L280" s="2" t="s">
        <v>37</v>
      </c>
      <c r="M280" s="2" t="s">
        <v>37</v>
      </c>
      <c r="N280" s="2" t="s">
        <v>38</v>
      </c>
      <c r="O280" s="2" t="s">
        <v>1529</v>
      </c>
      <c r="P280" s="2" t="s">
        <v>1530</v>
      </c>
      <c r="Q280" s="2" t="s">
        <v>37</v>
      </c>
      <c r="R280" s="2" t="s">
        <v>1531</v>
      </c>
      <c r="S280" s="2" t="s">
        <v>1532</v>
      </c>
      <c r="T280" s="2" t="s">
        <v>1533</v>
      </c>
      <c r="U280" s="2" t="s">
        <v>1534</v>
      </c>
      <c r="V280" s="2" t="s">
        <v>1535</v>
      </c>
      <c r="W280" s="2" t="s">
        <v>37</v>
      </c>
      <c r="X280" s="2" t="s">
        <v>45</v>
      </c>
      <c r="Y280" s="2" t="s">
        <v>248</v>
      </c>
      <c r="Z280" s="2" t="s">
        <v>231</v>
      </c>
    </row>
    <row r="281" spans="1:26" x14ac:dyDescent="0.25">
      <c r="A281" s="2" t="s">
        <v>26</v>
      </c>
      <c r="B281" s="3" t="str">
        <f ca="1">HYPERLINK("#"&amp;CELL("address",'Quarterly Series'!GT4),"Q:SI:0:1:1:1:6:0")</f>
        <v>Q:SI:0:1:1:1:6:0</v>
      </c>
      <c r="C281" s="2" t="s">
        <v>512</v>
      </c>
      <c r="D281" s="2" t="s">
        <v>1528</v>
      </c>
      <c r="E281" s="2" t="s">
        <v>30</v>
      </c>
      <c r="F281" s="2" t="s">
        <v>50</v>
      </c>
      <c r="G281" s="2" t="s">
        <v>32</v>
      </c>
      <c r="H281" s="2" t="s">
        <v>33</v>
      </c>
      <c r="I281" s="2" t="s">
        <v>53</v>
      </c>
      <c r="J281" s="2" t="s">
        <v>35</v>
      </c>
      <c r="K281" s="2" t="s">
        <v>36</v>
      </c>
      <c r="L281" s="2" t="s">
        <v>37</v>
      </c>
      <c r="M281" s="2" t="s">
        <v>37</v>
      </c>
      <c r="N281" s="2" t="s">
        <v>38</v>
      </c>
      <c r="O281" s="2" t="s">
        <v>1529</v>
      </c>
      <c r="P281" s="2" t="s">
        <v>1530</v>
      </c>
      <c r="Q281" s="2" t="s">
        <v>37</v>
      </c>
      <c r="R281" s="2" t="s">
        <v>1531</v>
      </c>
      <c r="S281" s="2" t="s">
        <v>1532</v>
      </c>
      <c r="T281" s="2" t="s">
        <v>1533</v>
      </c>
      <c r="U281" s="2" t="s">
        <v>1537</v>
      </c>
      <c r="V281" s="2" t="s">
        <v>1538</v>
      </c>
      <c r="W281" s="2" t="s">
        <v>37</v>
      </c>
      <c r="X281" s="2" t="s">
        <v>45</v>
      </c>
      <c r="Y281" s="2" t="s">
        <v>248</v>
      </c>
      <c r="Z281" s="2" t="s">
        <v>231</v>
      </c>
    </row>
    <row r="282" spans="1:26" x14ac:dyDescent="0.25">
      <c r="A282" s="2" t="s">
        <v>26</v>
      </c>
      <c r="B282" s="3" t="str">
        <f ca="1">HYPERLINK("#"&amp;CELL("address",'Quarterly Series'!GU4),"Q:SI:0:1:2:1:6:0")</f>
        <v>Q:SI:0:1:2:1:6:0</v>
      </c>
      <c r="C282" s="2" t="s">
        <v>512</v>
      </c>
      <c r="D282" s="2" t="s">
        <v>1528</v>
      </c>
      <c r="E282" s="2" t="s">
        <v>30</v>
      </c>
      <c r="F282" s="2" t="s">
        <v>50</v>
      </c>
      <c r="G282" s="2" t="s">
        <v>82</v>
      </c>
      <c r="H282" s="2" t="s">
        <v>33</v>
      </c>
      <c r="I282" s="2" t="s">
        <v>53</v>
      </c>
      <c r="J282" s="2" t="s">
        <v>35</v>
      </c>
      <c r="K282" s="2" t="s">
        <v>36</v>
      </c>
      <c r="L282" s="2" t="s">
        <v>37</v>
      </c>
      <c r="M282" s="2" t="s">
        <v>37</v>
      </c>
      <c r="N282" s="2" t="s">
        <v>38</v>
      </c>
      <c r="O282" s="2" t="s">
        <v>1529</v>
      </c>
      <c r="P282" s="2" t="s">
        <v>1530</v>
      </c>
      <c r="Q282" s="2" t="s">
        <v>37</v>
      </c>
      <c r="R282" s="2" t="s">
        <v>1531</v>
      </c>
      <c r="S282" s="2" t="s">
        <v>1532</v>
      </c>
      <c r="T282" s="2" t="s">
        <v>1533</v>
      </c>
      <c r="U282" s="2" t="s">
        <v>1540</v>
      </c>
      <c r="V282" s="2" t="s">
        <v>1541</v>
      </c>
      <c r="W282" s="2" t="s">
        <v>37</v>
      </c>
      <c r="X282" s="2" t="s">
        <v>45</v>
      </c>
      <c r="Y282" s="2" t="s">
        <v>248</v>
      </c>
      <c r="Z282" s="2" t="s">
        <v>231</v>
      </c>
    </row>
    <row r="283" spans="1:26" x14ac:dyDescent="0.25">
      <c r="A283" s="2" t="s">
        <v>26</v>
      </c>
      <c r="B283" s="3" t="str">
        <f ca="1">HYPERLINK("#"&amp;CELL("address",'Quarterly Series'!GV4),"Q:SI:0:2:1:1:6:0")</f>
        <v>Q:SI:0:2:1:1:6:0</v>
      </c>
      <c r="C283" s="2" t="s">
        <v>512</v>
      </c>
      <c r="D283" s="2" t="s">
        <v>1528</v>
      </c>
      <c r="E283" s="2" t="s">
        <v>30</v>
      </c>
      <c r="F283" s="2" t="s">
        <v>151</v>
      </c>
      <c r="G283" s="2" t="s">
        <v>32</v>
      </c>
      <c r="H283" s="2" t="s">
        <v>33</v>
      </c>
      <c r="I283" s="2" t="s">
        <v>53</v>
      </c>
      <c r="J283" s="2" t="s">
        <v>35</v>
      </c>
      <c r="K283" s="2" t="s">
        <v>36</v>
      </c>
      <c r="L283" s="2" t="s">
        <v>37</v>
      </c>
      <c r="M283" s="2" t="s">
        <v>37</v>
      </c>
      <c r="N283" s="2" t="s">
        <v>38</v>
      </c>
      <c r="O283" s="2" t="s">
        <v>1529</v>
      </c>
      <c r="P283" s="2" t="s">
        <v>1530</v>
      </c>
      <c r="Q283" s="2" t="s">
        <v>37</v>
      </c>
      <c r="R283" s="2" t="s">
        <v>1531</v>
      </c>
      <c r="S283" s="2" t="s">
        <v>1532</v>
      </c>
      <c r="T283" s="2" t="s">
        <v>1533</v>
      </c>
      <c r="U283" s="2" t="s">
        <v>1543</v>
      </c>
      <c r="V283" s="2" t="s">
        <v>1544</v>
      </c>
      <c r="W283" s="2" t="s">
        <v>37</v>
      </c>
      <c r="X283" s="2" t="s">
        <v>45</v>
      </c>
      <c r="Y283" s="2" t="s">
        <v>248</v>
      </c>
      <c r="Z283" s="2" t="s">
        <v>231</v>
      </c>
    </row>
    <row r="284" spans="1:26" x14ac:dyDescent="0.25">
      <c r="A284" s="2" t="s">
        <v>26</v>
      </c>
      <c r="B284" s="3" t="str">
        <f ca="1">HYPERLINK("#"&amp;CELL("address",'Quarterly Series'!GW4),"Q:SI:0:2:2:1:6:0")</f>
        <v>Q:SI:0:2:2:1:6:0</v>
      </c>
      <c r="C284" s="2" t="s">
        <v>512</v>
      </c>
      <c r="D284" s="2" t="s">
        <v>1528</v>
      </c>
      <c r="E284" s="2" t="s">
        <v>30</v>
      </c>
      <c r="F284" s="2" t="s">
        <v>151</v>
      </c>
      <c r="G284" s="2" t="s">
        <v>82</v>
      </c>
      <c r="H284" s="2" t="s">
        <v>33</v>
      </c>
      <c r="I284" s="2" t="s">
        <v>53</v>
      </c>
      <c r="J284" s="2" t="s">
        <v>35</v>
      </c>
      <c r="K284" s="2" t="s">
        <v>36</v>
      </c>
      <c r="L284" s="2" t="s">
        <v>37</v>
      </c>
      <c r="M284" s="2" t="s">
        <v>37</v>
      </c>
      <c r="N284" s="2" t="s">
        <v>38</v>
      </c>
      <c r="O284" s="2" t="s">
        <v>1529</v>
      </c>
      <c r="P284" s="2" t="s">
        <v>1530</v>
      </c>
      <c r="Q284" s="2" t="s">
        <v>37</v>
      </c>
      <c r="R284" s="2" t="s">
        <v>1531</v>
      </c>
      <c r="S284" s="2" t="s">
        <v>1532</v>
      </c>
      <c r="T284" s="2" t="s">
        <v>1533</v>
      </c>
      <c r="U284" s="2" t="s">
        <v>1546</v>
      </c>
      <c r="V284" s="2" t="s">
        <v>1547</v>
      </c>
      <c r="W284" s="2" t="s">
        <v>37</v>
      </c>
      <c r="X284" s="2" t="s">
        <v>45</v>
      </c>
      <c r="Y284" s="2" t="s">
        <v>248</v>
      </c>
      <c r="Z284" s="2" t="s">
        <v>231</v>
      </c>
    </row>
    <row r="285" spans="1:26" x14ac:dyDescent="0.25">
      <c r="A285" s="2" t="s">
        <v>26</v>
      </c>
      <c r="B285" s="3" t="str">
        <f ca="1">HYPERLINK("#"&amp;CELL("address",'Quarterly Series'!GX4),"Q:SI:0:8:1:1:6:0")</f>
        <v>Q:SI:0:8:1:1:6:0</v>
      </c>
      <c r="C285" s="2" t="s">
        <v>512</v>
      </c>
      <c r="D285" s="2" t="s">
        <v>1528</v>
      </c>
      <c r="E285" s="2" t="s">
        <v>30</v>
      </c>
      <c r="F285" s="2" t="s">
        <v>96</v>
      </c>
      <c r="G285" s="2" t="s">
        <v>32</v>
      </c>
      <c r="H285" s="2" t="s">
        <v>33</v>
      </c>
      <c r="I285" s="2" t="s">
        <v>53</v>
      </c>
      <c r="J285" s="2" t="s">
        <v>35</v>
      </c>
      <c r="K285" s="2" t="s">
        <v>36</v>
      </c>
      <c r="L285" s="2" t="s">
        <v>37</v>
      </c>
      <c r="M285" s="2" t="s">
        <v>37</v>
      </c>
      <c r="N285" s="2" t="s">
        <v>38</v>
      </c>
      <c r="O285" s="2" t="s">
        <v>1529</v>
      </c>
      <c r="P285" s="2" t="s">
        <v>1530</v>
      </c>
      <c r="Q285" s="2" t="s">
        <v>37</v>
      </c>
      <c r="R285" s="2" t="s">
        <v>1531</v>
      </c>
      <c r="S285" s="2" t="s">
        <v>1532</v>
      </c>
      <c r="T285" s="2" t="s">
        <v>1533</v>
      </c>
      <c r="U285" s="2" t="s">
        <v>1549</v>
      </c>
      <c r="V285" s="2" t="s">
        <v>1550</v>
      </c>
      <c r="W285" s="2" t="s">
        <v>37</v>
      </c>
      <c r="X285" s="2" t="s">
        <v>45</v>
      </c>
      <c r="Y285" s="2" t="s">
        <v>248</v>
      </c>
      <c r="Z285" s="2" t="s">
        <v>231</v>
      </c>
    </row>
    <row r="286" spans="1:26" x14ac:dyDescent="0.25">
      <c r="A286" s="2" t="s">
        <v>26</v>
      </c>
      <c r="B286" s="3" t="str">
        <f ca="1">HYPERLINK("#"&amp;CELL("address",'Quarterly Series'!GY4),"Q:SI:0:8:2:1:6:0")</f>
        <v>Q:SI:0:8:2:1:6:0</v>
      </c>
      <c r="C286" s="2" t="s">
        <v>512</v>
      </c>
      <c r="D286" s="2" t="s">
        <v>1528</v>
      </c>
      <c r="E286" s="2" t="s">
        <v>30</v>
      </c>
      <c r="F286" s="2" t="s">
        <v>96</v>
      </c>
      <c r="G286" s="2" t="s">
        <v>82</v>
      </c>
      <c r="H286" s="2" t="s">
        <v>33</v>
      </c>
      <c r="I286" s="2" t="s">
        <v>53</v>
      </c>
      <c r="J286" s="2" t="s">
        <v>35</v>
      </c>
      <c r="K286" s="2" t="s">
        <v>36</v>
      </c>
      <c r="L286" s="2" t="s">
        <v>37</v>
      </c>
      <c r="M286" s="2" t="s">
        <v>37</v>
      </c>
      <c r="N286" s="2" t="s">
        <v>38</v>
      </c>
      <c r="O286" s="2" t="s">
        <v>1529</v>
      </c>
      <c r="P286" s="2" t="s">
        <v>1530</v>
      </c>
      <c r="Q286" s="2" t="s">
        <v>37</v>
      </c>
      <c r="R286" s="2" t="s">
        <v>1531</v>
      </c>
      <c r="S286" s="2" t="s">
        <v>1532</v>
      </c>
      <c r="T286" s="2" t="s">
        <v>1533</v>
      </c>
      <c r="U286" s="2" t="s">
        <v>1552</v>
      </c>
      <c r="V286" s="2" t="s">
        <v>1553</v>
      </c>
      <c r="W286" s="2" t="s">
        <v>37</v>
      </c>
      <c r="X286" s="2" t="s">
        <v>45</v>
      </c>
      <c r="Y286" s="2" t="s">
        <v>248</v>
      </c>
      <c r="Z286" s="2" t="s">
        <v>231</v>
      </c>
    </row>
    <row r="287" spans="1:26" x14ac:dyDescent="0.25">
      <c r="A287" s="2" t="s">
        <v>26</v>
      </c>
      <c r="B287" s="3" t="str">
        <f ca="1">HYPERLINK("#"&amp;CELL("address",'Quarterly Series'!GZ4),"Q:SI:1:8:1:1:6:0")</f>
        <v>Q:SI:1:8:1:1:6:0</v>
      </c>
      <c r="C287" s="2" t="s">
        <v>512</v>
      </c>
      <c r="D287" s="2" t="s">
        <v>1528</v>
      </c>
      <c r="E287" s="2" t="s">
        <v>266</v>
      </c>
      <c r="F287" s="2" t="s">
        <v>96</v>
      </c>
      <c r="G287" s="2" t="s">
        <v>32</v>
      </c>
      <c r="H287" s="2" t="s">
        <v>33</v>
      </c>
      <c r="I287" s="2" t="s">
        <v>53</v>
      </c>
      <c r="J287" s="2" t="s">
        <v>35</v>
      </c>
      <c r="K287" s="2" t="s">
        <v>36</v>
      </c>
      <c r="L287" s="2" t="s">
        <v>37</v>
      </c>
      <c r="M287" s="2" t="s">
        <v>37</v>
      </c>
      <c r="N287" s="2" t="s">
        <v>38</v>
      </c>
      <c r="O287" s="2" t="s">
        <v>1529</v>
      </c>
      <c r="P287" s="2" t="s">
        <v>1530</v>
      </c>
      <c r="Q287" s="2" t="s">
        <v>37</v>
      </c>
      <c r="R287" s="2" t="s">
        <v>1531</v>
      </c>
      <c r="S287" s="2" t="s">
        <v>1532</v>
      </c>
      <c r="T287" s="2" t="s">
        <v>1533</v>
      </c>
      <c r="U287" s="2" t="s">
        <v>1555</v>
      </c>
      <c r="V287" s="2" t="s">
        <v>1556</v>
      </c>
      <c r="W287" s="2" t="s">
        <v>37</v>
      </c>
      <c r="X287" s="2" t="s">
        <v>45</v>
      </c>
      <c r="Y287" s="2" t="s">
        <v>248</v>
      </c>
      <c r="Z287" s="2" t="s">
        <v>231</v>
      </c>
    </row>
    <row r="288" spans="1:26" x14ac:dyDescent="0.25">
      <c r="A288" s="2" t="s">
        <v>26</v>
      </c>
      <c r="B288" s="3" t="str">
        <f ca="1">HYPERLINK("#"&amp;CELL("address",'Quarterly Series'!HA4),"Q:SI:2:8:1:1:6:0")</f>
        <v>Q:SI:2:8:1:1:6:0</v>
      </c>
      <c r="C288" s="2" t="s">
        <v>512</v>
      </c>
      <c r="D288" s="2" t="s">
        <v>1528</v>
      </c>
      <c r="E288" s="2" t="s">
        <v>144</v>
      </c>
      <c r="F288" s="2" t="s">
        <v>96</v>
      </c>
      <c r="G288" s="2" t="s">
        <v>32</v>
      </c>
      <c r="H288" s="2" t="s">
        <v>33</v>
      </c>
      <c r="I288" s="2" t="s">
        <v>53</v>
      </c>
      <c r="J288" s="2" t="s">
        <v>35</v>
      </c>
      <c r="K288" s="2" t="s">
        <v>36</v>
      </c>
      <c r="L288" s="2" t="s">
        <v>37</v>
      </c>
      <c r="M288" s="2" t="s">
        <v>37</v>
      </c>
      <c r="N288" s="2" t="s">
        <v>38</v>
      </c>
      <c r="O288" s="2" t="s">
        <v>1529</v>
      </c>
      <c r="P288" s="2" t="s">
        <v>1530</v>
      </c>
      <c r="Q288" s="2" t="s">
        <v>37</v>
      </c>
      <c r="R288" s="2" t="s">
        <v>1531</v>
      </c>
      <c r="S288" s="2" t="s">
        <v>1532</v>
      </c>
      <c r="T288" s="2" t="s">
        <v>1533</v>
      </c>
      <c r="U288" s="2" t="s">
        <v>1558</v>
      </c>
      <c r="V288" s="2" t="s">
        <v>1559</v>
      </c>
      <c r="W288" s="2" t="s">
        <v>37</v>
      </c>
      <c r="X288" s="2" t="s">
        <v>45</v>
      </c>
      <c r="Y288" s="2" t="s">
        <v>248</v>
      </c>
      <c r="Z288" s="2" t="s">
        <v>231</v>
      </c>
    </row>
    <row r="289" spans="1:26" x14ac:dyDescent="0.25">
      <c r="A289" s="2" t="s">
        <v>26</v>
      </c>
      <c r="B289" s="3" t="str">
        <f ca="1">HYPERLINK("#"&amp;CELL("address",'Quarterly Series'!HB4),"Q:SK:0:1:0:1:6:0")</f>
        <v>Q:SK:0:1:0:1:6:0</v>
      </c>
      <c r="C289" s="2" t="s">
        <v>512</v>
      </c>
      <c r="D289" s="2" t="s">
        <v>1561</v>
      </c>
      <c r="E289" s="2" t="s">
        <v>30</v>
      </c>
      <c r="F289" s="2" t="s">
        <v>50</v>
      </c>
      <c r="G289" s="2" t="s">
        <v>51</v>
      </c>
      <c r="H289" s="2" t="s">
        <v>33</v>
      </c>
      <c r="I289" s="2" t="s">
        <v>53</v>
      </c>
      <c r="J289" s="2" t="s">
        <v>35</v>
      </c>
      <c r="K289" s="2" t="s">
        <v>36</v>
      </c>
      <c r="L289" s="2" t="s">
        <v>37</v>
      </c>
      <c r="M289" s="2" t="s">
        <v>37</v>
      </c>
      <c r="N289" s="2" t="s">
        <v>37</v>
      </c>
      <c r="O289" s="2" t="s">
        <v>825</v>
      </c>
      <c r="P289" s="2" t="s">
        <v>826</v>
      </c>
      <c r="Q289" s="2" t="s">
        <v>37</v>
      </c>
      <c r="R289" s="2" t="s">
        <v>1562</v>
      </c>
      <c r="S289" s="2" t="s">
        <v>493</v>
      </c>
      <c r="T289" s="2" t="s">
        <v>1563</v>
      </c>
      <c r="U289" s="2" t="s">
        <v>37</v>
      </c>
      <c r="V289" s="2" t="s">
        <v>518</v>
      </c>
      <c r="W289" s="2" t="s">
        <v>37</v>
      </c>
      <c r="X289" s="2" t="s">
        <v>45</v>
      </c>
      <c r="Y289" s="2" t="s">
        <v>248</v>
      </c>
      <c r="Z289" s="2" t="s">
        <v>37</v>
      </c>
    </row>
    <row r="290" spans="1:26" x14ac:dyDescent="0.25">
      <c r="A290" s="2" t="s">
        <v>26</v>
      </c>
      <c r="B290" s="3" t="str">
        <f ca="1">HYPERLINK("#"&amp;CELL("address",'Quarterly Series'!HC4),"Q:SK:0:1:0:2:1:0")</f>
        <v>Q:SK:0:1:0:2:1:0</v>
      </c>
      <c r="C290" s="2" t="s">
        <v>512</v>
      </c>
      <c r="D290" s="2" t="s">
        <v>1561</v>
      </c>
      <c r="E290" s="2" t="s">
        <v>30</v>
      </c>
      <c r="F290" s="2" t="s">
        <v>50</v>
      </c>
      <c r="G290" s="2" t="s">
        <v>51</v>
      </c>
      <c r="H290" s="2" t="s">
        <v>199</v>
      </c>
      <c r="I290" s="2" t="s">
        <v>34</v>
      </c>
      <c r="J290" s="2" t="s">
        <v>35</v>
      </c>
      <c r="K290" s="2" t="s">
        <v>36</v>
      </c>
      <c r="L290" s="2" t="s">
        <v>37</v>
      </c>
      <c r="M290" s="2" t="s">
        <v>37</v>
      </c>
      <c r="N290" s="2" t="s">
        <v>38</v>
      </c>
      <c r="O290" s="2" t="s">
        <v>1565</v>
      </c>
      <c r="P290" s="2" t="s">
        <v>1566</v>
      </c>
      <c r="Q290" s="2" t="s">
        <v>37</v>
      </c>
      <c r="R290" s="2" t="s">
        <v>1567</v>
      </c>
      <c r="S290" s="2" t="s">
        <v>1394</v>
      </c>
      <c r="T290" s="2" t="s">
        <v>1568</v>
      </c>
      <c r="U290" s="2" t="s">
        <v>1569</v>
      </c>
      <c r="V290" s="2" t="s">
        <v>1570</v>
      </c>
      <c r="W290" s="2" t="s">
        <v>37</v>
      </c>
      <c r="X290" s="2" t="s">
        <v>45</v>
      </c>
      <c r="Y290" s="2" t="s">
        <v>1571</v>
      </c>
      <c r="Z290" s="2" t="s">
        <v>47</v>
      </c>
    </row>
    <row r="291" spans="1:26" x14ac:dyDescent="0.25">
      <c r="A291" s="2" t="s">
        <v>26</v>
      </c>
      <c r="B291" s="3" t="str">
        <f ca="1">HYPERLINK("#"&amp;CELL("address",'Quarterly Series'!HD4),"Q:SK:0:1:1:1:6:0")</f>
        <v>Q:SK:0:1:1:1:6:0</v>
      </c>
      <c r="C291" s="2" t="s">
        <v>512</v>
      </c>
      <c r="D291" s="2" t="s">
        <v>1561</v>
      </c>
      <c r="E291" s="2" t="s">
        <v>30</v>
      </c>
      <c r="F291" s="2" t="s">
        <v>50</v>
      </c>
      <c r="G291" s="2" t="s">
        <v>32</v>
      </c>
      <c r="H291" s="2" t="s">
        <v>33</v>
      </c>
      <c r="I291" s="2" t="s">
        <v>53</v>
      </c>
      <c r="J291" s="2" t="s">
        <v>35</v>
      </c>
      <c r="K291" s="2" t="s">
        <v>36</v>
      </c>
      <c r="L291" s="2" t="s">
        <v>37</v>
      </c>
      <c r="M291" s="2" t="s">
        <v>37</v>
      </c>
      <c r="N291" s="2" t="s">
        <v>37</v>
      </c>
      <c r="O291" s="2" t="s">
        <v>1573</v>
      </c>
      <c r="P291" s="2" t="s">
        <v>37</v>
      </c>
      <c r="Q291" s="2" t="s">
        <v>37</v>
      </c>
      <c r="R291" s="2" t="s">
        <v>1562</v>
      </c>
      <c r="S291" s="2" t="s">
        <v>493</v>
      </c>
      <c r="T291" s="2" t="s">
        <v>1563</v>
      </c>
      <c r="U291" s="2" t="s">
        <v>37</v>
      </c>
      <c r="V291" s="2" t="s">
        <v>1574</v>
      </c>
      <c r="W291" s="2" t="s">
        <v>37</v>
      </c>
      <c r="X291" s="2" t="s">
        <v>45</v>
      </c>
      <c r="Y291" s="2" t="s">
        <v>248</v>
      </c>
      <c r="Z291" s="2" t="s">
        <v>37</v>
      </c>
    </row>
    <row r="292" spans="1:26" x14ac:dyDescent="0.25">
      <c r="A292" s="2" t="s">
        <v>26</v>
      </c>
      <c r="B292" s="3" t="str">
        <f ca="1">HYPERLINK("#"&amp;CELL("address",'Quarterly Series'!HE4),"Q:SK:0:1:2:1:6:0")</f>
        <v>Q:SK:0:1:2:1:6:0</v>
      </c>
      <c r="C292" s="2" t="s">
        <v>512</v>
      </c>
      <c r="D292" s="2" t="s">
        <v>1561</v>
      </c>
      <c r="E292" s="2" t="s">
        <v>30</v>
      </c>
      <c r="F292" s="2" t="s">
        <v>50</v>
      </c>
      <c r="G292" s="2" t="s">
        <v>82</v>
      </c>
      <c r="H292" s="2" t="s">
        <v>33</v>
      </c>
      <c r="I292" s="2" t="s">
        <v>53</v>
      </c>
      <c r="J292" s="2" t="s">
        <v>35</v>
      </c>
      <c r="K292" s="2" t="s">
        <v>36</v>
      </c>
      <c r="L292" s="2" t="s">
        <v>37</v>
      </c>
      <c r="M292" s="2" t="s">
        <v>37</v>
      </c>
      <c r="N292" s="2" t="s">
        <v>37</v>
      </c>
      <c r="O292" s="2" t="s">
        <v>1576</v>
      </c>
      <c r="P292" s="2" t="s">
        <v>37</v>
      </c>
      <c r="Q292" s="2" t="s">
        <v>37</v>
      </c>
      <c r="R292" s="2" t="s">
        <v>1562</v>
      </c>
      <c r="S292" s="2" t="s">
        <v>493</v>
      </c>
      <c r="T292" s="2" t="s">
        <v>1563</v>
      </c>
      <c r="U292" s="2" t="s">
        <v>37</v>
      </c>
      <c r="V292" s="2" t="s">
        <v>927</v>
      </c>
      <c r="W292" s="2" t="s">
        <v>37</v>
      </c>
      <c r="X292" s="2" t="s">
        <v>45</v>
      </c>
      <c r="Y292" s="2" t="s">
        <v>248</v>
      </c>
      <c r="Z292" s="2" t="s">
        <v>37</v>
      </c>
    </row>
    <row r="293" spans="1:26" x14ac:dyDescent="0.25">
      <c r="A293" s="2" t="s">
        <v>26</v>
      </c>
      <c r="B293" s="3" t="str">
        <f ca="1">HYPERLINK("#"&amp;CELL("address",'Quarterly Series'!HF4),"Q:US:0:1:1:2:0:1")</f>
        <v>Q:US:0:1:1:2:0:1</v>
      </c>
      <c r="C293" s="2" t="s">
        <v>512</v>
      </c>
      <c r="D293" s="2" t="s">
        <v>1578</v>
      </c>
      <c r="E293" s="2" t="s">
        <v>30</v>
      </c>
      <c r="F293" s="2" t="s">
        <v>50</v>
      </c>
      <c r="G293" s="2" t="s">
        <v>32</v>
      </c>
      <c r="H293" s="2" t="s">
        <v>199</v>
      </c>
      <c r="I293" s="2" t="s">
        <v>114</v>
      </c>
      <c r="J293" s="2" t="s">
        <v>482</v>
      </c>
      <c r="K293" s="2" t="s">
        <v>36</v>
      </c>
      <c r="L293" s="2" t="s">
        <v>37</v>
      </c>
      <c r="M293" s="2" t="s">
        <v>37</v>
      </c>
      <c r="N293" s="2" t="s">
        <v>38</v>
      </c>
      <c r="O293" s="2" t="s">
        <v>1579</v>
      </c>
      <c r="P293" s="2" t="s">
        <v>1580</v>
      </c>
      <c r="Q293" s="2" t="s">
        <v>37</v>
      </c>
      <c r="R293" s="2" t="s">
        <v>1581</v>
      </c>
      <c r="S293" s="2" t="s">
        <v>908</v>
      </c>
      <c r="T293" s="2" t="s">
        <v>37</v>
      </c>
      <c r="U293" s="2" t="s">
        <v>1582</v>
      </c>
      <c r="V293" s="2" t="s">
        <v>1583</v>
      </c>
      <c r="W293" s="2" t="s">
        <v>37</v>
      </c>
      <c r="X293" s="2" t="s">
        <v>45</v>
      </c>
      <c r="Y293" s="2" t="s">
        <v>1584</v>
      </c>
      <c r="Z293" s="2" t="s">
        <v>122</v>
      </c>
    </row>
    <row r="294" spans="1:26" x14ac:dyDescent="0.25">
      <c r="A294" s="2" t="s">
        <v>26</v>
      </c>
      <c r="B294" s="3" t="str">
        <f ca="1">HYPERLINK("#"&amp;CELL("address",'Quarterly Series'!HG4),"Q:US:0:2:1:3:0:0")</f>
        <v>Q:US:0:2:1:3:0:0</v>
      </c>
      <c r="C294" s="2" t="s">
        <v>512</v>
      </c>
      <c r="D294" s="2" t="s">
        <v>1578</v>
      </c>
      <c r="E294" s="2" t="s">
        <v>30</v>
      </c>
      <c r="F294" s="2" t="s">
        <v>151</v>
      </c>
      <c r="G294" s="2" t="s">
        <v>32</v>
      </c>
      <c r="H294" s="2" t="s">
        <v>106</v>
      </c>
      <c r="I294" s="2" t="s">
        <v>114</v>
      </c>
      <c r="J294" s="2" t="s">
        <v>35</v>
      </c>
      <c r="K294" s="2" t="s">
        <v>36</v>
      </c>
      <c r="L294" s="2" t="s">
        <v>37</v>
      </c>
      <c r="M294" s="2" t="s">
        <v>37</v>
      </c>
      <c r="N294" s="2" t="s">
        <v>38</v>
      </c>
      <c r="O294" s="2" t="s">
        <v>1586</v>
      </c>
      <c r="P294" s="2" t="s">
        <v>1587</v>
      </c>
      <c r="Q294" s="2" t="s">
        <v>37</v>
      </c>
      <c r="R294" s="2" t="s">
        <v>1588</v>
      </c>
      <c r="S294" s="2" t="s">
        <v>554</v>
      </c>
      <c r="T294" s="2" t="s">
        <v>1588</v>
      </c>
      <c r="U294" s="2" t="s">
        <v>1589</v>
      </c>
      <c r="V294" s="2" t="s">
        <v>1590</v>
      </c>
      <c r="W294" s="2" t="s">
        <v>37</v>
      </c>
      <c r="X294" s="2" t="s">
        <v>45</v>
      </c>
      <c r="Y294" s="2" t="s">
        <v>1591</v>
      </c>
      <c r="Z294" s="2" t="s">
        <v>122</v>
      </c>
    </row>
    <row r="295" spans="1:26" x14ac:dyDescent="0.25">
      <c r="A295" s="2" t="s">
        <v>26</v>
      </c>
      <c r="B295" s="3" t="str">
        <f ca="1">HYPERLINK("#"&amp;CELL("address",'Quarterly Series'!HH4),"Q:US:0:2:2:1:0:0")</f>
        <v>Q:US:0:2:2:1:0:0</v>
      </c>
      <c r="C295" s="2" t="s">
        <v>512</v>
      </c>
      <c r="D295" s="2" t="s">
        <v>1578</v>
      </c>
      <c r="E295" s="2" t="s">
        <v>30</v>
      </c>
      <c r="F295" s="2" t="s">
        <v>151</v>
      </c>
      <c r="G295" s="2" t="s">
        <v>82</v>
      </c>
      <c r="H295" s="2" t="s">
        <v>33</v>
      </c>
      <c r="I295" s="2" t="s">
        <v>114</v>
      </c>
      <c r="J295" s="2" t="s">
        <v>35</v>
      </c>
      <c r="K295" s="2" t="s">
        <v>36</v>
      </c>
      <c r="L295" s="2" t="s">
        <v>37</v>
      </c>
      <c r="M295" s="2" t="s">
        <v>37</v>
      </c>
      <c r="N295" s="2" t="s">
        <v>38</v>
      </c>
      <c r="O295" s="2" t="s">
        <v>1593</v>
      </c>
      <c r="P295" s="2" t="s">
        <v>37</v>
      </c>
      <c r="Q295" s="2" t="s">
        <v>37</v>
      </c>
      <c r="R295" s="2" t="s">
        <v>1594</v>
      </c>
      <c r="S295" s="2" t="s">
        <v>554</v>
      </c>
      <c r="T295" s="2" t="s">
        <v>1595</v>
      </c>
      <c r="U295" s="2" t="s">
        <v>1596</v>
      </c>
      <c r="V295" s="2" t="s">
        <v>1597</v>
      </c>
      <c r="W295" s="2" t="s">
        <v>37</v>
      </c>
      <c r="X295" s="2" t="s">
        <v>45</v>
      </c>
      <c r="Y295" s="2" t="s">
        <v>632</v>
      </c>
      <c r="Z295" s="2" t="s">
        <v>122</v>
      </c>
    </row>
    <row r="296" spans="1:26" x14ac:dyDescent="0.25">
      <c r="A296" s="2" t="s">
        <v>26</v>
      </c>
      <c r="B296" s="3" t="str">
        <f ca="1">HYPERLINK("#"&amp;CELL("address",'Quarterly Series'!HI4),"Q:XM:0:1:0:0:0:0")</f>
        <v>Q:XM:0:1:0:0:0:0</v>
      </c>
      <c r="C296" s="2" t="s">
        <v>512</v>
      </c>
      <c r="D296" s="2" t="s">
        <v>1599</v>
      </c>
      <c r="E296" s="2" t="s">
        <v>30</v>
      </c>
      <c r="F296" s="2" t="s">
        <v>50</v>
      </c>
      <c r="G296" s="2" t="s">
        <v>51</v>
      </c>
      <c r="H296" s="2" t="s">
        <v>52</v>
      </c>
      <c r="I296" s="2" t="s">
        <v>114</v>
      </c>
      <c r="J296" s="2" t="s">
        <v>35</v>
      </c>
      <c r="K296" s="2" t="s">
        <v>36</v>
      </c>
      <c r="L296" s="2" t="s">
        <v>37</v>
      </c>
      <c r="M296" s="2" t="s">
        <v>37</v>
      </c>
      <c r="N296" s="2" t="s">
        <v>1600</v>
      </c>
      <c r="O296" s="2" t="s">
        <v>1601</v>
      </c>
      <c r="P296" s="2" t="s">
        <v>1602</v>
      </c>
      <c r="Q296" s="2" t="s">
        <v>37</v>
      </c>
      <c r="R296" s="2" t="s">
        <v>1603</v>
      </c>
      <c r="S296" s="2" t="s">
        <v>1604</v>
      </c>
      <c r="T296" s="2" t="s">
        <v>1605</v>
      </c>
      <c r="U296" s="2" t="s">
        <v>1606</v>
      </c>
      <c r="V296" s="2" t="s">
        <v>1606</v>
      </c>
      <c r="W296" s="2" t="s">
        <v>1607</v>
      </c>
      <c r="X296" s="2" t="s">
        <v>45</v>
      </c>
      <c r="Y296" s="2" t="s">
        <v>1045</v>
      </c>
      <c r="Z296" s="2" t="s">
        <v>122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48"/>
  <sheetViews>
    <sheetView workbookViewId="0">
      <pane xSplit="1" ySplit="4" topLeftCell="AF623" activePane="bottomRight" state="frozen"/>
      <selection pane="topRight"/>
      <selection pane="bottomLeft"/>
      <selection pane="bottomRight" activeCell="AT647" sqref="AT647"/>
    </sheetView>
  </sheetViews>
  <sheetFormatPr defaultRowHeight="15" x14ac:dyDescent="0.25"/>
  <cols>
    <col min="1" max="1" width="14" bestFit="1" customWidth="1"/>
    <col min="2" max="2" width="22" bestFit="1" customWidth="1"/>
    <col min="3" max="3" width="21.85546875" bestFit="1" customWidth="1"/>
    <col min="4" max="4" width="21.140625" bestFit="1" customWidth="1"/>
    <col min="5" max="5" width="22.140625" bestFit="1" customWidth="1"/>
    <col min="6" max="6" width="20.85546875" bestFit="1" customWidth="1"/>
    <col min="7" max="7" width="18.7109375" bestFit="1" customWidth="1"/>
    <col min="8" max="11" width="21.42578125" bestFit="1" customWidth="1"/>
    <col min="12" max="12" width="20.85546875" bestFit="1" customWidth="1"/>
    <col min="13" max="17" width="21.42578125" bestFit="1" customWidth="1"/>
    <col min="18" max="18" width="22.28515625" bestFit="1" customWidth="1"/>
    <col min="19" max="19" width="21.5703125" bestFit="1" customWidth="1"/>
    <col min="20" max="20" width="22.28515625" bestFit="1" customWidth="1"/>
    <col min="21" max="21" width="21.42578125" bestFit="1" customWidth="1"/>
    <col min="22" max="22" width="18.42578125" bestFit="1" customWidth="1"/>
    <col min="23" max="23" width="20.28515625" bestFit="1" customWidth="1"/>
    <col min="24" max="24" width="21" bestFit="1" customWidth="1"/>
    <col min="25" max="25" width="21.140625" bestFit="1" customWidth="1"/>
    <col min="26" max="26" width="20.5703125" bestFit="1" customWidth="1"/>
    <col min="27" max="28" width="15.85546875" bestFit="1" customWidth="1"/>
    <col min="29" max="29" width="15.7109375" bestFit="1" customWidth="1"/>
    <col min="30" max="31" width="15.85546875" bestFit="1" customWidth="1"/>
    <col min="32" max="37" width="16.42578125" bestFit="1" customWidth="1"/>
    <col min="38" max="38" width="17" bestFit="1" customWidth="1"/>
    <col min="39" max="39" width="17.28515625" bestFit="1" customWidth="1"/>
    <col min="40" max="42" width="16.7109375" bestFit="1" customWidth="1"/>
    <col min="43" max="45" width="16.85546875" bestFit="1" customWidth="1"/>
    <col min="46" max="46" width="17" bestFit="1" customWidth="1"/>
    <col min="47" max="50" width="16.85546875" bestFit="1" customWidth="1"/>
    <col min="51" max="55" width="16.28515625" bestFit="1" customWidth="1"/>
  </cols>
  <sheetData>
    <row r="1" spans="1:55" ht="72" x14ac:dyDescent="0.25">
      <c r="A1" s="9" t="str">
        <f ca="1">HYPERLINK("#"&amp;CELL("address",'Summary Documentation'!A1),"Back to menu")</f>
        <v>Back to menu</v>
      </c>
      <c r="B1" s="10" t="s">
        <v>205</v>
      </c>
      <c r="C1" s="10" t="s">
        <v>209</v>
      </c>
      <c r="D1" s="10" t="s">
        <v>219</v>
      </c>
      <c r="E1" s="10" t="s">
        <v>229</v>
      </c>
      <c r="F1" s="10" t="s">
        <v>235</v>
      </c>
      <c r="G1" s="10" t="s">
        <v>239</v>
      </c>
      <c r="H1" s="10" t="s">
        <v>247</v>
      </c>
      <c r="I1" s="10" t="s">
        <v>253</v>
      </c>
      <c r="J1" s="10" t="s">
        <v>256</v>
      </c>
      <c r="K1" s="10" t="s">
        <v>264</v>
      </c>
      <c r="L1" s="10" t="s">
        <v>270</v>
      </c>
      <c r="M1" s="10" t="s">
        <v>273</v>
      </c>
      <c r="N1" s="10" t="s">
        <v>276</v>
      </c>
      <c r="O1" s="10" t="s">
        <v>281</v>
      </c>
      <c r="P1" s="10" t="s">
        <v>285</v>
      </c>
      <c r="Q1" s="10" t="s">
        <v>288</v>
      </c>
      <c r="R1" s="10" t="s">
        <v>297</v>
      </c>
      <c r="S1" s="10" t="s">
        <v>305</v>
      </c>
      <c r="T1" s="10" t="s">
        <v>315</v>
      </c>
      <c r="U1" s="10" t="s">
        <v>325</v>
      </c>
      <c r="V1" s="10" t="s">
        <v>331</v>
      </c>
      <c r="W1" s="10" t="s">
        <v>334</v>
      </c>
      <c r="X1" s="10" t="s">
        <v>337</v>
      </c>
      <c r="Y1" s="10" t="s">
        <v>340</v>
      </c>
      <c r="Z1" s="10" t="s">
        <v>342</v>
      </c>
      <c r="AA1" s="10" t="s">
        <v>345</v>
      </c>
      <c r="AB1" s="10" t="s">
        <v>348</v>
      </c>
      <c r="AC1" s="10" t="s">
        <v>356</v>
      </c>
      <c r="AD1" s="10" t="s">
        <v>364</v>
      </c>
      <c r="AE1" s="10" t="s">
        <v>373</v>
      </c>
      <c r="AF1" s="10" t="s">
        <v>325</v>
      </c>
      <c r="AG1" s="10" t="s">
        <v>383</v>
      </c>
      <c r="AH1" s="10" t="s">
        <v>385</v>
      </c>
      <c r="AI1" s="10" t="s">
        <v>387</v>
      </c>
      <c r="AJ1" s="10" t="s">
        <v>389</v>
      </c>
      <c r="AK1" s="10" t="s">
        <v>391</v>
      </c>
      <c r="AL1" s="10" t="s">
        <v>398</v>
      </c>
      <c r="AM1" s="10" t="s">
        <v>405</v>
      </c>
      <c r="AN1" s="10" t="s">
        <v>414</v>
      </c>
      <c r="AO1" s="10" t="s">
        <v>419</v>
      </c>
      <c r="AP1" s="10" t="s">
        <v>429</v>
      </c>
      <c r="AQ1" s="10" t="s">
        <v>439</v>
      </c>
      <c r="AR1" s="10" t="s">
        <v>446</v>
      </c>
      <c r="AS1" s="10" t="s">
        <v>449</v>
      </c>
      <c r="AT1" s="10" t="s">
        <v>453</v>
      </c>
      <c r="AU1" s="10" t="s">
        <v>462</v>
      </c>
      <c r="AV1" s="10" t="s">
        <v>469</v>
      </c>
      <c r="AW1" s="10" t="s">
        <v>475</v>
      </c>
      <c r="AX1" s="10" t="s">
        <v>479</v>
      </c>
      <c r="AY1" s="10" t="s">
        <v>487</v>
      </c>
      <c r="AZ1" s="10" t="s">
        <v>495</v>
      </c>
      <c r="BA1" s="10" t="s">
        <v>502</v>
      </c>
      <c r="BB1" s="10" t="s">
        <v>506</v>
      </c>
      <c r="BC1" s="10" t="s">
        <v>510</v>
      </c>
    </row>
    <row r="2" spans="1:55" ht="24" x14ac:dyDescent="0.25">
      <c r="B2" s="10" t="s">
        <v>1610</v>
      </c>
      <c r="C2" s="10" t="s">
        <v>1610</v>
      </c>
      <c r="D2" s="10" t="s">
        <v>1611</v>
      </c>
      <c r="E2" s="10" t="s">
        <v>1612</v>
      </c>
      <c r="F2" s="10" t="s">
        <v>1612</v>
      </c>
      <c r="G2" s="10" t="s">
        <v>1612</v>
      </c>
      <c r="H2" s="10" t="s">
        <v>1613</v>
      </c>
      <c r="I2" s="10" t="s">
        <v>1613</v>
      </c>
      <c r="J2" s="10" t="s">
        <v>1613</v>
      </c>
      <c r="K2" s="10" t="s">
        <v>1613</v>
      </c>
      <c r="L2" s="10" t="s">
        <v>1614</v>
      </c>
      <c r="M2" s="10" t="s">
        <v>1613</v>
      </c>
      <c r="N2" s="10" t="s">
        <v>1613</v>
      </c>
      <c r="O2" s="10" t="s">
        <v>1613</v>
      </c>
      <c r="P2" s="10" t="s">
        <v>1613</v>
      </c>
      <c r="Q2" s="10" t="s">
        <v>1613</v>
      </c>
      <c r="R2" s="10" t="s">
        <v>1615</v>
      </c>
      <c r="S2" s="10" t="s">
        <v>1616</v>
      </c>
      <c r="T2" s="10" t="s">
        <v>1617</v>
      </c>
      <c r="U2" s="10" t="s">
        <v>1618</v>
      </c>
      <c r="V2" s="10" t="s">
        <v>1618</v>
      </c>
      <c r="W2" s="10" t="s">
        <v>1618</v>
      </c>
      <c r="X2" s="10" t="s">
        <v>1618</v>
      </c>
      <c r="Y2" s="10" t="s">
        <v>1618</v>
      </c>
      <c r="Z2" s="10" t="s">
        <v>1618</v>
      </c>
      <c r="AA2" s="10" t="s">
        <v>1618</v>
      </c>
      <c r="AB2" s="10" t="s">
        <v>1618</v>
      </c>
      <c r="AC2" s="10" t="s">
        <v>1619</v>
      </c>
      <c r="AD2" s="10" t="s">
        <v>1620</v>
      </c>
      <c r="AE2" s="10" t="s">
        <v>1621</v>
      </c>
      <c r="AF2" s="10" t="s">
        <v>1614</v>
      </c>
      <c r="AG2" s="10" t="s">
        <v>1614</v>
      </c>
      <c r="AH2" s="10" t="s">
        <v>1614</v>
      </c>
      <c r="AI2" s="10" t="s">
        <v>1614</v>
      </c>
      <c r="AJ2" s="10" t="s">
        <v>1614</v>
      </c>
      <c r="AK2" s="10" t="s">
        <v>1614</v>
      </c>
      <c r="AL2" s="10" t="s">
        <v>1622</v>
      </c>
      <c r="AM2" s="10" t="s">
        <v>1623</v>
      </c>
      <c r="AN2" s="10" t="s">
        <v>1624</v>
      </c>
      <c r="AO2" s="10" t="s">
        <v>1613</v>
      </c>
      <c r="AP2" s="10" t="s">
        <v>1625</v>
      </c>
      <c r="AQ2" s="10" t="s">
        <v>1626</v>
      </c>
      <c r="AR2" s="10" t="s">
        <v>1626</v>
      </c>
      <c r="AS2" s="10" t="s">
        <v>1626</v>
      </c>
      <c r="AT2" s="10" t="s">
        <v>1626</v>
      </c>
      <c r="AU2" s="10" t="s">
        <v>1627</v>
      </c>
      <c r="AV2" s="10" t="s">
        <v>1627</v>
      </c>
      <c r="AW2" s="10" t="s">
        <v>1627</v>
      </c>
      <c r="AX2" s="10" t="s">
        <v>1627</v>
      </c>
      <c r="AY2" s="10" t="s">
        <v>1628</v>
      </c>
      <c r="AZ2" s="10" t="s">
        <v>1629</v>
      </c>
      <c r="BA2" s="10" t="s">
        <v>1628</v>
      </c>
      <c r="BB2" s="10" t="s">
        <v>1628</v>
      </c>
      <c r="BC2" s="10" t="s">
        <v>1628</v>
      </c>
    </row>
    <row r="3" spans="1:55" x14ac:dyDescent="0.25">
      <c r="B3" s="10" t="s">
        <v>198</v>
      </c>
      <c r="C3" s="10" t="s">
        <v>198</v>
      </c>
      <c r="D3" s="10" t="s">
        <v>211</v>
      </c>
      <c r="E3" s="10" t="s">
        <v>222</v>
      </c>
      <c r="F3" s="10" t="s">
        <v>222</v>
      </c>
      <c r="G3" s="10" t="s">
        <v>222</v>
      </c>
      <c r="H3" s="10" t="s">
        <v>241</v>
      </c>
      <c r="I3" s="10" t="s">
        <v>241</v>
      </c>
      <c r="J3" s="10" t="s">
        <v>241</v>
      </c>
      <c r="K3" s="10" t="s">
        <v>258</v>
      </c>
      <c r="L3" s="10" t="s">
        <v>258</v>
      </c>
      <c r="M3" s="10" t="s">
        <v>258</v>
      </c>
      <c r="N3" s="10" t="s">
        <v>258</v>
      </c>
      <c r="O3" s="10" t="s">
        <v>258</v>
      </c>
      <c r="P3" s="10" t="s">
        <v>258</v>
      </c>
      <c r="Q3" s="10" t="s">
        <v>258</v>
      </c>
      <c r="R3" s="10" t="s">
        <v>290</v>
      </c>
      <c r="S3" s="10" t="s">
        <v>290</v>
      </c>
      <c r="T3" s="10" t="s">
        <v>308</v>
      </c>
      <c r="U3" s="10" t="s">
        <v>318</v>
      </c>
      <c r="V3" s="10" t="s">
        <v>318</v>
      </c>
      <c r="W3" s="10" t="s">
        <v>318</v>
      </c>
      <c r="X3" s="10" t="s">
        <v>318</v>
      </c>
      <c r="Y3" s="10" t="s">
        <v>318</v>
      </c>
      <c r="Z3" s="10" t="s">
        <v>318</v>
      </c>
      <c r="AA3" s="10" t="s">
        <v>318</v>
      </c>
      <c r="AB3" s="10" t="s">
        <v>318</v>
      </c>
      <c r="AC3" s="10" t="s">
        <v>350</v>
      </c>
      <c r="AD3" s="10" t="s">
        <v>359</v>
      </c>
      <c r="AE3" s="10" t="s">
        <v>359</v>
      </c>
      <c r="AF3" s="10" t="s">
        <v>376</v>
      </c>
      <c r="AG3" s="10" t="s">
        <v>376</v>
      </c>
      <c r="AH3" s="10" t="s">
        <v>376</v>
      </c>
      <c r="AI3" s="10" t="s">
        <v>376</v>
      </c>
      <c r="AJ3" s="10" t="s">
        <v>376</v>
      </c>
      <c r="AK3" s="10" t="s">
        <v>376</v>
      </c>
      <c r="AL3" s="10" t="s">
        <v>104</v>
      </c>
      <c r="AM3" s="10" t="s">
        <v>104</v>
      </c>
      <c r="AN3" s="10" t="s">
        <v>408</v>
      </c>
      <c r="AO3" s="10" t="s">
        <v>408</v>
      </c>
      <c r="AP3" s="10" t="s">
        <v>422</v>
      </c>
      <c r="AQ3" s="10" t="s">
        <v>431</v>
      </c>
      <c r="AR3" s="10" t="s">
        <v>431</v>
      </c>
      <c r="AS3" s="10" t="s">
        <v>431</v>
      </c>
      <c r="AT3" s="10" t="s">
        <v>431</v>
      </c>
      <c r="AU3" s="10" t="s">
        <v>455</v>
      </c>
      <c r="AV3" s="10" t="s">
        <v>455</v>
      </c>
      <c r="AW3" s="10" t="s">
        <v>455</v>
      </c>
      <c r="AX3" s="10" t="s">
        <v>455</v>
      </c>
      <c r="AY3" s="10" t="s">
        <v>481</v>
      </c>
      <c r="AZ3" s="10" t="s">
        <v>481</v>
      </c>
      <c r="BA3" s="10" t="s">
        <v>481</v>
      </c>
      <c r="BB3" s="10" t="s">
        <v>481</v>
      </c>
      <c r="BC3" s="10" t="s">
        <v>481</v>
      </c>
    </row>
    <row r="4" spans="1:55" x14ac:dyDescent="0.25">
      <c r="A4" s="4" t="s">
        <v>1608</v>
      </c>
      <c r="B4" s="5" t="s">
        <v>196</v>
      </c>
      <c r="C4" s="5" t="s">
        <v>207</v>
      </c>
      <c r="D4" s="5" t="s">
        <v>210</v>
      </c>
      <c r="E4" s="5" t="s">
        <v>221</v>
      </c>
      <c r="F4" s="5" t="s">
        <v>232</v>
      </c>
      <c r="G4" s="5" t="s">
        <v>236</v>
      </c>
      <c r="H4" s="5" t="s">
        <v>240</v>
      </c>
      <c r="I4" s="5" t="s">
        <v>249</v>
      </c>
      <c r="J4" s="5" t="s">
        <v>254</v>
      </c>
      <c r="K4" s="5" t="s">
        <v>257</v>
      </c>
      <c r="L4" s="5" t="s">
        <v>265</v>
      </c>
      <c r="M4" s="5" t="s">
        <v>271</v>
      </c>
      <c r="N4" s="5" t="s">
        <v>274</v>
      </c>
      <c r="O4" s="5" t="s">
        <v>277</v>
      </c>
      <c r="P4" s="5" t="s">
        <v>282</v>
      </c>
      <c r="Q4" s="5" t="s">
        <v>286</v>
      </c>
      <c r="R4" s="5" t="s">
        <v>289</v>
      </c>
      <c r="S4" s="5" t="s">
        <v>299</v>
      </c>
      <c r="T4" s="5" t="s">
        <v>307</v>
      </c>
      <c r="U4" s="5" t="s">
        <v>317</v>
      </c>
      <c r="V4" s="5" t="s">
        <v>328</v>
      </c>
      <c r="W4" s="5" t="s">
        <v>332</v>
      </c>
      <c r="X4" s="5" t="s">
        <v>335</v>
      </c>
      <c r="Y4" s="5" t="s">
        <v>338</v>
      </c>
      <c r="Z4" s="5" t="s">
        <v>341</v>
      </c>
      <c r="AA4" s="5" t="s">
        <v>343</v>
      </c>
      <c r="AB4" s="5" t="s">
        <v>346</v>
      </c>
      <c r="AC4" s="5" t="s">
        <v>349</v>
      </c>
      <c r="AD4" s="5" t="s">
        <v>358</v>
      </c>
      <c r="AE4" s="5" t="s">
        <v>366</v>
      </c>
      <c r="AF4" s="5" t="s">
        <v>375</v>
      </c>
      <c r="AG4" s="5" t="s">
        <v>382</v>
      </c>
      <c r="AH4" s="5" t="s">
        <v>384</v>
      </c>
      <c r="AI4" s="5" t="s">
        <v>386</v>
      </c>
      <c r="AJ4" s="5" t="s">
        <v>388</v>
      </c>
      <c r="AK4" s="5" t="s">
        <v>390</v>
      </c>
      <c r="AL4" s="5" t="s">
        <v>392</v>
      </c>
      <c r="AM4" s="5" t="s">
        <v>400</v>
      </c>
      <c r="AN4" s="5" t="s">
        <v>407</v>
      </c>
      <c r="AO4" s="5" t="s">
        <v>416</v>
      </c>
      <c r="AP4" s="5" t="s">
        <v>421</v>
      </c>
      <c r="AQ4" s="5" t="s">
        <v>430</v>
      </c>
      <c r="AR4" s="5" t="s">
        <v>441</v>
      </c>
      <c r="AS4" s="5" t="s">
        <v>447</v>
      </c>
      <c r="AT4" s="5" t="s">
        <v>450</v>
      </c>
      <c r="AU4" s="5" t="s">
        <v>454</v>
      </c>
      <c r="AV4" s="5" t="s">
        <v>464</v>
      </c>
      <c r="AW4" s="5" t="s">
        <v>470</v>
      </c>
      <c r="AX4" s="5" t="s">
        <v>476</v>
      </c>
      <c r="AY4" s="5" t="s">
        <v>480</v>
      </c>
      <c r="AZ4" s="5" t="s">
        <v>489</v>
      </c>
      <c r="BA4" s="5" t="s">
        <v>497</v>
      </c>
      <c r="BB4" s="5" t="s">
        <v>503</v>
      </c>
      <c r="BC4" s="5" t="s">
        <v>507</v>
      </c>
    </row>
    <row r="5" spans="1:55" x14ac:dyDescent="0.25">
      <c r="A5" s="7">
        <v>24138</v>
      </c>
      <c r="AY5" s="8">
        <v>3.4</v>
      </c>
      <c r="BA5" s="8">
        <v>3.4</v>
      </c>
      <c r="BB5" s="8">
        <v>3.6</v>
      </c>
      <c r="BC5" s="8">
        <v>3.7</v>
      </c>
    </row>
    <row r="6" spans="1:55" x14ac:dyDescent="0.25">
      <c r="A6" s="7">
        <v>24166</v>
      </c>
      <c r="AY6" s="8">
        <v>3.4</v>
      </c>
      <c r="BA6" s="8">
        <v>3.6</v>
      </c>
      <c r="BB6" s="8">
        <v>3.7</v>
      </c>
      <c r="BC6" s="8">
        <v>3.8</v>
      </c>
    </row>
    <row r="7" spans="1:55" x14ac:dyDescent="0.25">
      <c r="A7" s="7">
        <v>24197</v>
      </c>
      <c r="AY7" s="8">
        <v>3.5</v>
      </c>
      <c r="BA7" s="8">
        <v>3.8</v>
      </c>
      <c r="BB7" s="8">
        <v>3.7</v>
      </c>
      <c r="BC7" s="8">
        <v>3.8</v>
      </c>
    </row>
    <row r="8" spans="1:55" x14ac:dyDescent="0.25">
      <c r="A8" s="7">
        <v>24227</v>
      </c>
      <c r="AY8" s="8">
        <v>3.5</v>
      </c>
      <c r="BA8" s="8">
        <v>4</v>
      </c>
      <c r="BB8" s="8">
        <v>3.8</v>
      </c>
      <c r="BC8" s="8">
        <v>3.9</v>
      </c>
    </row>
    <row r="9" spans="1:55" x14ac:dyDescent="0.25">
      <c r="A9" s="7">
        <v>24258</v>
      </c>
      <c r="AY9" s="8">
        <v>3.5</v>
      </c>
      <c r="BA9" s="8">
        <v>4.0999999999999996</v>
      </c>
      <c r="BB9" s="8">
        <v>3.8</v>
      </c>
      <c r="BC9" s="8">
        <v>3.9</v>
      </c>
    </row>
    <row r="10" spans="1:55" x14ac:dyDescent="0.25">
      <c r="A10" s="7">
        <v>24288</v>
      </c>
      <c r="AY10" s="8">
        <v>3.5</v>
      </c>
      <c r="BA10" s="8">
        <v>4.0999999999999996</v>
      </c>
      <c r="BB10" s="8">
        <v>3.8</v>
      </c>
      <c r="BC10" s="8">
        <v>3.9</v>
      </c>
    </row>
    <row r="11" spans="1:55" x14ac:dyDescent="0.25">
      <c r="A11" s="7">
        <v>24319</v>
      </c>
      <c r="AY11" s="8">
        <v>3.5</v>
      </c>
      <c r="BA11" s="8">
        <v>3.9</v>
      </c>
      <c r="BB11" s="8">
        <v>3.8</v>
      </c>
      <c r="BC11" s="8">
        <v>3.9</v>
      </c>
    </row>
    <row r="12" spans="1:55" x14ac:dyDescent="0.25">
      <c r="A12" s="7">
        <v>24350</v>
      </c>
      <c r="AY12" s="8">
        <v>3.5</v>
      </c>
      <c r="BA12" s="8">
        <v>3.7</v>
      </c>
      <c r="BB12" s="8">
        <v>3.9</v>
      </c>
      <c r="BC12" s="8">
        <v>3.8</v>
      </c>
    </row>
    <row r="13" spans="1:55" x14ac:dyDescent="0.25">
      <c r="A13" s="7">
        <v>24380</v>
      </c>
      <c r="AY13" s="8">
        <v>3.4</v>
      </c>
      <c r="BA13" s="8">
        <v>3.5</v>
      </c>
      <c r="BB13" s="8">
        <v>3.9</v>
      </c>
      <c r="BC13" s="8">
        <v>3.8</v>
      </c>
    </row>
    <row r="14" spans="1:55" x14ac:dyDescent="0.25">
      <c r="A14" s="7">
        <v>24411</v>
      </c>
      <c r="AY14" s="8">
        <v>3.5</v>
      </c>
      <c r="BA14" s="8">
        <v>3.5</v>
      </c>
      <c r="BB14" s="8">
        <v>4</v>
      </c>
      <c r="BC14" s="8">
        <v>3.8</v>
      </c>
    </row>
    <row r="15" spans="1:55" x14ac:dyDescent="0.25">
      <c r="A15" s="7">
        <v>24441</v>
      </c>
      <c r="AY15" s="8">
        <v>3.6</v>
      </c>
      <c r="BA15" s="8">
        <v>3.6</v>
      </c>
      <c r="BB15" s="8">
        <v>4.0999999999999996</v>
      </c>
      <c r="BC15" s="8">
        <v>3.8</v>
      </c>
    </row>
    <row r="16" spans="1:55" x14ac:dyDescent="0.25">
      <c r="A16" s="7">
        <v>24472</v>
      </c>
      <c r="AY16" s="8">
        <v>3.7</v>
      </c>
      <c r="BA16" s="8">
        <v>3.7</v>
      </c>
      <c r="BB16" s="8">
        <v>4.3</v>
      </c>
      <c r="BC16" s="8">
        <v>3.9</v>
      </c>
    </row>
    <row r="17" spans="1:55" x14ac:dyDescent="0.25">
      <c r="A17" s="7">
        <v>24503</v>
      </c>
      <c r="AY17" s="8">
        <v>3.9</v>
      </c>
      <c r="BA17" s="8">
        <v>3.9</v>
      </c>
      <c r="BB17" s="8">
        <v>4.4000000000000004</v>
      </c>
      <c r="BC17" s="8">
        <v>4</v>
      </c>
    </row>
    <row r="18" spans="1:55" x14ac:dyDescent="0.25">
      <c r="A18" s="7">
        <v>24531</v>
      </c>
      <c r="AY18" s="8">
        <v>4</v>
      </c>
      <c r="BA18" s="8">
        <v>4.0999999999999996</v>
      </c>
      <c r="BB18" s="8">
        <v>4.5</v>
      </c>
      <c r="BC18" s="8">
        <v>4.0999999999999996</v>
      </c>
    </row>
    <row r="19" spans="1:55" x14ac:dyDescent="0.25">
      <c r="A19" s="7">
        <v>24562</v>
      </c>
      <c r="AY19" s="8">
        <v>4.0999999999999996</v>
      </c>
      <c r="BA19" s="8">
        <v>4.0999999999999996</v>
      </c>
      <c r="BB19" s="8">
        <v>4.5999999999999996</v>
      </c>
      <c r="BC19" s="8">
        <v>4.2</v>
      </c>
    </row>
    <row r="20" spans="1:55" x14ac:dyDescent="0.25">
      <c r="A20" s="7">
        <v>24592</v>
      </c>
      <c r="AY20" s="8">
        <v>4.0999999999999996</v>
      </c>
      <c r="BA20" s="8">
        <v>4.0999999999999996</v>
      </c>
      <c r="BB20" s="8">
        <v>4.5999999999999996</v>
      </c>
      <c r="BC20" s="8">
        <v>4.2</v>
      </c>
    </row>
    <row r="21" spans="1:55" x14ac:dyDescent="0.25">
      <c r="A21" s="7">
        <v>24623</v>
      </c>
      <c r="AY21" s="8">
        <v>4.0999999999999996</v>
      </c>
      <c r="BA21" s="8">
        <v>4.2</v>
      </c>
      <c r="BB21" s="8">
        <v>4.5999999999999996</v>
      </c>
      <c r="BC21" s="8">
        <v>4.2</v>
      </c>
    </row>
    <row r="22" spans="1:55" x14ac:dyDescent="0.25">
      <c r="A22" s="7">
        <v>24653</v>
      </c>
      <c r="AY22" s="8">
        <v>4.2</v>
      </c>
      <c r="BA22" s="8">
        <v>4.4000000000000004</v>
      </c>
      <c r="BB22" s="8">
        <v>4.5999999999999996</v>
      </c>
      <c r="BC22" s="8">
        <v>4.2</v>
      </c>
    </row>
    <row r="23" spans="1:55" x14ac:dyDescent="0.25">
      <c r="A23" s="7">
        <v>24684</v>
      </c>
      <c r="AY23" s="8">
        <v>4.2</v>
      </c>
      <c r="BA23" s="8">
        <v>4.5</v>
      </c>
      <c r="BB23" s="8">
        <v>4.5999999999999996</v>
      </c>
      <c r="BC23" s="8">
        <v>4.0999999999999996</v>
      </c>
    </row>
    <row r="24" spans="1:55" x14ac:dyDescent="0.25">
      <c r="A24" s="7">
        <v>24715</v>
      </c>
      <c r="AY24" s="8">
        <v>4.3</v>
      </c>
      <c r="BA24" s="8">
        <v>4.5999999999999996</v>
      </c>
      <c r="BB24" s="8">
        <v>4.5999999999999996</v>
      </c>
      <c r="BC24" s="8">
        <v>4.2</v>
      </c>
    </row>
    <row r="25" spans="1:55" x14ac:dyDescent="0.25">
      <c r="A25" s="7">
        <v>24745</v>
      </c>
      <c r="AY25" s="8">
        <v>4.3</v>
      </c>
      <c r="BA25" s="8">
        <v>4.7</v>
      </c>
      <c r="BB25" s="8">
        <v>4.5999999999999996</v>
      </c>
      <c r="BC25" s="8">
        <v>4.3</v>
      </c>
    </row>
    <row r="26" spans="1:55" x14ac:dyDescent="0.25">
      <c r="A26" s="7">
        <v>24776</v>
      </c>
      <c r="AY26" s="8">
        <v>4.3</v>
      </c>
      <c r="BA26" s="8">
        <v>4.7</v>
      </c>
      <c r="BB26" s="8">
        <v>4.5999999999999996</v>
      </c>
      <c r="BC26" s="8">
        <v>4.4000000000000004</v>
      </c>
    </row>
    <row r="27" spans="1:55" x14ac:dyDescent="0.25">
      <c r="A27" s="7">
        <v>24806</v>
      </c>
      <c r="AY27" s="8">
        <v>4.3</v>
      </c>
      <c r="BA27" s="8">
        <v>4.7</v>
      </c>
      <c r="BB27" s="8">
        <v>4.5999999999999996</v>
      </c>
      <c r="BC27" s="8">
        <v>4.4000000000000004</v>
      </c>
    </row>
    <row r="28" spans="1:55" x14ac:dyDescent="0.25">
      <c r="A28" s="7">
        <v>24837</v>
      </c>
      <c r="AY28" s="8">
        <v>4.2</v>
      </c>
      <c r="BA28" s="8">
        <v>4.5999999999999996</v>
      </c>
      <c r="BB28" s="8">
        <v>4.5999999999999996</v>
      </c>
      <c r="BC28" s="8">
        <v>4.5</v>
      </c>
    </row>
    <row r="29" spans="1:55" x14ac:dyDescent="0.25">
      <c r="A29" s="7">
        <v>24868</v>
      </c>
      <c r="AY29" s="8">
        <v>4.2</v>
      </c>
      <c r="BA29" s="8">
        <v>4.5</v>
      </c>
      <c r="BB29" s="8">
        <v>4.5</v>
      </c>
      <c r="BC29" s="8">
        <v>4.4000000000000004</v>
      </c>
    </row>
    <row r="30" spans="1:55" x14ac:dyDescent="0.25">
      <c r="A30" s="7">
        <v>24897</v>
      </c>
      <c r="AY30" s="8">
        <v>4.2</v>
      </c>
      <c r="BA30" s="8">
        <v>4.5</v>
      </c>
      <c r="BB30" s="8">
        <v>4.5</v>
      </c>
      <c r="BC30" s="8">
        <v>4.3</v>
      </c>
    </row>
    <row r="31" spans="1:55" x14ac:dyDescent="0.25">
      <c r="A31" s="7">
        <v>24928</v>
      </c>
      <c r="AY31" s="8">
        <v>4.2</v>
      </c>
      <c r="BA31" s="8">
        <v>4.5</v>
      </c>
      <c r="BB31" s="8">
        <v>4.5999999999999996</v>
      </c>
      <c r="BC31" s="8">
        <v>4.2</v>
      </c>
    </row>
    <row r="32" spans="1:55" x14ac:dyDescent="0.25">
      <c r="A32" s="7">
        <v>24958</v>
      </c>
      <c r="AY32" s="8">
        <v>4.2</v>
      </c>
      <c r="BA32" s="8">
        <v>4.5</v>
      </c>
      <c r="BB32" s="8">
        <v>4.5999999999999996</v>
      </c>
      <c r="BC32" s="8">
        <v>4.2</v>
      </c>
    </row>
    <row r="33" spans="1:55" x14ac:dyDescent="0.25">
      <c r="A33" s="7">
        <v>24989</v>
      </c>
      <c r="AY33" s="8">
        <v>4.2</v>
      </c>
      <c r="BA33" s="8">
        <v>4.4000000000000004</v>
      </c>
      <c r="BB33" s="8">
        <v>4.7</v>
      </c>
      <c r="BC33" s="8">
        <v>4.0999999999999996</v>
      </c>
    </row>
    <row r="34" spans="1:55" x14ac:dyDescent="0.25">
      <c r="A34" s="7">
        <v>25019</v>
      </c>
      <c r="AY34" s="8">
        <v>4.3</v>
      </c>
      <c r="BA34" s="8">
        <v>4.4000000000000004</v>
      </c>
      <c r="BB34" s="8">
        <v>4.8</v>
      </c>
      <c r="BC34" s="8">
        <v>4.2</v>
      </c>
    </row>
    <row r="35" spans="1:55" x14ac:dyDescent="0.25">
      <c r="A35" s="7">
        <v>25050</v>
      </c>
      <c r="AY35" s="8">
        <v>4.3</v>
      </c>
      <c r="BA35" s="8">
        <v>4.4000000000000004</v>
      </c>
      <c r="BB35" s="8">
        <v>4.8</v>
      </c>
      <c r="BC35" s="8">
        <v>4.2</v>
      </c>
    </row>
    <row r="36" spans="1:55" x14ac:dyDescent="0.25">
      <c r="A36" s="7">
        <v>25081</v>
      </c>
      <c r="AY36" s="8">
        <v>4.4000000000000004</v>
      </c>
      <c r="BA36" s="8">
        <v>4.5</v>
      </c>
      <c r="BB36" s="8">
        <v>4.9000000000000004</v>
      </c>
      <c r="BC36" s="8">
        <v>4.3</v>
      </c>
    </row>
    <row r="37" spans="1:55" x14ac:dyDescent="0.25">
      <c r="A37" s="7">
        <v>25111</v>
      </c>
      <c r="AY37" s="8">
        <v>4.5</v>
      </c>
      <c r="BA37" s="8">
        <v>4.5999999999999996</v>
      </c>
      <c r="BB37" s="8">
        <v>4.9000000000000004</v>
      </c>
      <c r="BC37" s="8">
        <v>4.4000000000000004</v>
      </c>
    </row>
    <row r="38" spans="1:55" x14ac:dyDescent="0.25">
      <c r="A38" s="7">
        <v>25142</v>
      </c>
      <c r="AY38" s="8">
        <v>4.5</v>
      </c>
      <c r="BA38" s="8">
        <v>4.8</v>
      </c>
      <c r="BB38" s="8">
        <v>4.9000000000000004</v>
      </c>
      <c r="BC38" s="8">
        <v>4.4000000000000004</v>
      </c>
    </row>
    <row r="39" spans="1:55" x14ac:dyDescent="0.25">
      <c r="A39" s="7">
        <v>25172</v>
      </c>
      <c r="AY39" s="8">
        <v>4.5999999999999996</v>
      </c>
      <c r="BA39" s="8">
        <v>5</v>
      </c>
      <c r="BB39" s="8">
        <v>4.9000000000000004</v>
      </c>
      <c r="BC39" s="8">
        <v>4.4000000000000004</v>
      </c>
    </row>
    <row r="40" spans="1:55" x14ac:dyDescent="0.25">
      <c r="A40" s="7">
        <v>25203</v>
      </c>
      <c r="AY40" s="8">
        <v>4.5999999999999996</v>
      </c>
      <c r="BA40" s="8">
        <v>5.0999999999999996</v>
      </c>
      <c r="BB40" s="8">
        <v>5</v>
      </c>
      <c r="BC40" s="8">
        <v>4.4000000000000004</v>
      </c>
    </row>
    <row r="41" spans="1:55" x14ac:dyDescent="0.25">
      <c r="A41" s="7">
        <v>25234</v>
      </c>
      <c r="AY41" s="8">
        <v>4.5999999999999996</v>
      </c>
      <c r="BA41" s="8">
        <v>5.2</v>
      </c>
      <c r="BB41" s="8">
        <v>5</v>
      </c>
      <c r="BC41" s="8">
        <v>4.3</v>
      </c>
    </row>
    <row r="42" spans="1:55" x14ac:dyDescent="0.25">
      <c r="A42" s="7">
        <v>25262</v>
      </c>
      <c r="AY42" s="8">
        <v>4.5999999999999996</v>
      </c>
      <c r="BA42" s="8">
        <v>5.3</v>
      </c>
      <c r="BB42" s="8">
        <v>5</v>
      </c>
      <c r="BC42" s="8">
        <v>4.3</v>
      </c>
    </row>
    <row r="43" spans="1:55" x14ac:dyDescent="0.25">
      <c r="A43" s="7">
        <v>25293</v>
      </c>
      <c r="AY43" s="8">
        <v>4.7</v>
      </c>
      <c r="BA43" s="8">
        <v>5.3</v>
      </c>
      <c r="BB43" s="8">
        <v>5.0999999999999996</v>
      </c>
      <c r="BC43" s="8">
        <v>4.4000000000000004</v>
      </c>
    </row>
    <row r="44" spans="1:55" x14ac:dyDescent="0.25">
      <c r="A44" s="7">
        <v>25323</v>
      </c>
      <c r="AY44" s="8">
        <v>4.7</v>
      </c>
      <c r="BA44" s="8">
        <v>5.3</v>
      </c>
      <c r="BB44" s="8">
        <v>5.0999999999999996</v>
      </c>
      <c r="BC44" s="8">
        <v>4.5</v>
      </c>
    </row>
    <row r="45" spans="1:55" x14ac:dyDescent="0.25">
      <c r="A45" s="7">
        <v>25354</v>
      </c>
      <c r="AY45" s="8">
        <v>4.8</v>
      </c>
      <c r="BA45" s="8">
        <v>5.4</v>
      </c>
      <c r="BB45" s="8">
        <v>5.2</v>
      </c>
      <c r="BC45" s="8">
        <v>4.5999999999999996</v>
      </c>
    </row>
    <row r="46" spans="1:55" x14ac:dyDescent="0.25">
      <c r="A46" s="7">
        <v>25384</v>
      </c>
      <c r="AY46" s="8">
        <v>4.8</v>
      </c>
      <c r="BA46" s="8">
        <v>5.5</v>
      </c>
      <c r="BB46" s="8">
        <v>5.2</v>
      </c>
      <c r="BC46" s="8">
        <v>4.7</v>
      </c>
    </row>
    <row r="47" spans="1:55" x14ac:dyDescent="0.25">
      <c r="A47" s="7">
        <v>25415</v>
      </c>
      <c r="AY47" s="8">
        <v>4.9000000000000004</v>
      </c>
      <c r="BA47" s="8">
        <v>5.5</v>
      </c>
      <c r="BB47" s="8">
        <v>5.3</v>
      </c>
      <c r="BC47" s="8">
        <v>4.8</v>
      </c>
    </row>
    <row r="48" spans="1:55" x14ac:dyDescent="0.25">
      <c r="A48" s="7">
        <v>25446</v>
      </c>
      <c r="AY48" s="8">
        <v>4.9000000000000004</v>
      </c>
      <c r="BA48" s="8">
        <v>5.4</v>
      </c>
      <c r="BB48" s="8">
        <v>5.3</v>
      </c>
      <c r="BC48" s="8">
        <v>4.9000000000000004</v>
      </c>
    </row>
    <row r="49" spans="1:55" x14ac:dyDescent="0.25">
      <c r="A49" s="7">
        <v>25476</v>
      </c>
      <c r="AY49" s="8">
        <v>4.9000000000000004</v>
      </c>
      <c r="BA49" s="8">
        <v>5.3</v>
      </c>
      <c r="BB49" s="8">
        <v>5.3</v>
      </c>
      <c r="BC49" s="8">
        <v>5</v>
      </c>
    </row>
    <row r="50" spans="1:55" x14ac:dyDescent="0.25">
      <c r="A50" s="7">
        <v>25507</v>
      </c>
      <c r="AY50" s="8">
        <v>5</v>
      </c>
      <c r="BA50" s="8">
        <v>5.2</v>
      </c>
      <c r="BB50" s="8">
        <v>5.3</v>
      </c>
      <c r="BC50" s="8">
        <v>5.0999999999999996</v>
      </c>
    </row>
    <row r="51" spans="1:55" x14ac:dyDescent="0.25">
      <c r="A51" s="7">
        <v>25537</v>
      </c>
      <c r="AY51" s="8">
        <v>5</v>
      </c>
      <c r="BA51" s="8">
        <v>5.2</v>
      </c>
      <c r="BB51" s="8">
        <v>5.4</v>
      </c>
      <c r="BC51" s="8">
        <v>5.2</v>
      </c>
    </row>
    <row r="52" spans="1:55" x14ac:dyDescent="0.25">
      <c r="A52" s="7">
        <v>25568</v>
      </c>
      <c r="AY52" s="8">
        <v>5.0999999999999996</v>
      </c>
      <c r="BA52" s="8">
        <v>5.2</v>
      </c>
      <c r="BB52" s="8">
        <v>5.5</v>
      </c>
      <c r="BC52" s="8">
        <v>5.4</v>
      </c>
    </row>
    <row r="53" spans="1:55" x14ac:dyDescent="0.25">
      <c r="A53" s="7">
        <v>25599</v>
      </c>
      <c r="AY53" s="8">
        <v>5.2</v>
      </c>
      <c r="BA53" s="8">
        <v>5.3</v>
      </c>
      <c r="BB53" s="8">
        <v>5.6</v>
      </c>
      <c r="BC53" s="8">
        <v>5.5</v>
      </c>
    </row>
    <row r="54" spans="1:55" x14ac:dyDescent="0.25">
      <c r="A54" s="7">
        <v>25627</v>
      </c>
      <c r="AY54" s="8">
        <v>5.3</v>
      </c>
      <c r="BA54" s="8">
        <v>5.4</v>
      </c>
      <c r="BB54" s="8">
        <v>5.7</v>
      </c>
      <c r="BC54" s="8">
        <v>5.7</v>
      </c>
    </row>
    <row r="55" spans="1:55" x14ac:dyDescent="0.25">
      <c r="A55" s="7">
        <v>25658</v>
      </c>
      <c r="AY55" s="8">
        <v>5.4</v>
      </c>
      <c r="BA55" s="8">
        <v>5.5</v>
      </c>
      <c r="BB55" s="8">
        <v>5.8</v>
      </c>
      <c r="BC55" s="8">
        <v>5.8</v>
      </c>
    </row>
    <row r="56" spans="1:55" x14ac:dyDescent="0.25">
      <c r="A56" s="7">
        <v>25688</v>
      </c>
      <c r="AY56" s="8">
        <v>5.5</v>
      </c>
      <c r="BA56" s="8">
        <v>5.6</v>
      </c>
      <c r="BB56" s="8">
        <v>5.8</v>
      </c>
      <c r="BC56" s="8">
        <v>5.9</v>
      </c>
    </row>
    <row r="57" spans="1:55" x14ac:dyDescent="0.25">
      <c r="A57" s="7">
        <v>25719</v>
      </c>
      <c r="AY57" s="8">
        <v>5.5</v>
      </c>
      <c r="BA57" s="8">
        <v>5.7</v>
      </c>
      <c r="BB57" s="8">
        <v>5.9</v>
      </c>
      <c r="BC57" s="8">
        <v>5.9</v>
      </c>
    </row>
    <row r="58" spans="1:55" x14ac:dyDescent="0.25">
      <c r="A58" s="7">
        <v>25749</v>
      </c>
      <c r="AY58" s="8">
        <v>5.6</v>
      </c>
      <c r="BA58" s="8">
        <v>5.7</v>
      </c>
      <c r="BB58" s="8">
        <v>6</v>
      </c>
      <c r="BC58" s="8">
        <v>6</v>
      </c>
    </row>
    <row r="59" spans="1:55" x14ac:dyDescent="0.25">
      <c r="A59" s="7">
        <v>25780</v>
      </c>
      <c r="AY59" s="8">
        <v>5.6</v>
      </c>
      <c r="BA59" s="8">
        <v>5.8</v>
      </c>
      <c r="BB59" s="8">
        <v>6.1</v>
      </c>
      <c r="BC59" s="8">
        <v>6</v>
      </c>
    </row>
    <row r="60" spans="1:55" x14ac:dyDescent="0.25">
      <c r="A60" s="7">
        <v>25811</v>
      </c>
      <c r="AY60" s="8">
        <v>5.7</v>
      </c>
      <c r="BA60" s="8">
        <v>5.9</v>
      </c>
      <c r="BB60" s="8">
        <v>6.1</v>
      </c>
      <c r="BC60" s="8">
        <v>6</v>
      </c>
    </row>
    <row r="61" spans="1:55" x14ac:dyDescent="0.25">
      <c r="A61" s="7">
        <v>25841</v>
      </c>
      <c r="AY61" s="8">
        <v>5.7</v>
      </c>
      <c r="BA61" s="8">
        <v>6.1</v>
      </c>
      <c r="BB61" s="8">
        <v>6.2</v>
      </c>
      <c r="BC61" s="8">
        <v>6.1</v>
      </c>
    </row>
    <row r="62" spans="1:55" x14ac:dyDescent="0.25">
      <c r="A62" s="7">
        <v>25872</v>
      </c>
      <c r="AY62" s="8">
        <v>5.7</v>
      </c>
      <c r="BA62" s="8">
        <v>6.2</v>
      </c>
      <c r="BB62" s="8">
        <v>6.2</v>
      </c>
      <c r="BC62" s="8">
        <v>6.1</v>
      </c>
    </row>
    <row r="63" spans="1:55" x14ac:dyDescent="0.25">
      <c r="A63" s="7">
        <v>25902</v>
      </c>
      <c r="AY63" s="8">
        <v>5.7</v>
      </c>
      <c r="BA63" s="8">
        <v>6.1</v>
      </c>
      <c r="BB63" s="8">
        <v>6.2</v>
      </c>
      <c r="BC63" s="8">
        <v>6.1</v>
      </c>
    </row>
    <row r="64" spans="1:55" x14ac:dyDescent="0.25">
      <c r="A64" s="7">
        <v>25933</v>
      </c>
      <c r="AY64" s="8">
        <v>5.8</v>
      </c>
      <c r="BA64" s="8">
        <v>6</v>
      </c>
      <c r="BB64" s="8">
        <v>6.1</v>
      </c>
      <c r="BC64" s="8">
        <v>6.1</v>
      </c>
    </row>
    <row r="65" spans="1:55" x14ac:dyDescent="0.25">
      <c r="A65" s="7">
        <v>25964</v>
      </c>
      <c r="AY65" s="8">
        <v>5.8</v>
      </c>
      <c r="BA65" s="8">
        <v>5.8</v>
      </c>
      <c r="BB65" s="8">
        <v>6.1</v>
      </c>
      <c r="BC65" s="8">
        <v>6.2</v>
      </c>
    </row>
    <row r="66" spans="1:55" x14ac:dyDescent="0.25">
      <c r="A66" s="7">
        <v>25992</v>
      </c>
      <c r="AY66" s="8">
        <v>5.8</v>
      </c>
      <c r="BA66" s="8">
        <v>5.7</v>
      </c>
      <c r="BB66" s="8">
        <v>6.1</v>
      </c>
      <c r="BC66" s="8">
        <v>6.3</v>
      </c>
    </row>
    <row r="67" spans="1:55" x14ac:dyDescent="0.25">
      <c r="A67" s="7">
        <v>26023</v>
      </c>
      <c r="AY67" s="8">
        <v>5.8</v>
      </c>
      <c r="BA67" s="8">
        <v>5.6</v>
      </c>
      <c r="BB67" s="8">
        <v>6.2</v>
      </c>
      <c r="BC67" s="8">
        <v>6.4</v>
      </c>
    </row>
    <row r="68" spans="1:55" x14ac:dyDescent="0.25">
      <c r="A68" s="7">
        <v>26053</v>
      </c>
      <c r="AY68" s="8">
        <v>5.9</v>
      </c>
      <c r="BA68" s="8">
        <v>5.6</v>
      </c>
      <c r="BB68" s="8">
        <v>6.2</v>
      </c>
      <c r="BC68" s="8">
        <v>6.5</v>
      </c>
    </row>
    <row r="69" spans="1:55" x14ac:dyDescent="0.25">
      <c r="A69" s="7">
        <v>26084</v>
      </c>
      <c r="AY69" s="8">
        <v>5.9</v>
      </c>
      <c r="BA69" s="8">
        <v>5.7</v>
      </c>
      <c r="BB69" s="8">
        <v>6.3</v>
      </c>
      <c r="BC69" s="8">
        <v>6.5</v>
      </c>
    </row>
    <row r="70" spans="1:55" x14ac:dyDescent="0.25">
      <c r="A70" s="7">
        <v>26114</v>
      </c>
      <c r="AY70" s="8">
        <v>6</v>
      </c>
      <c r="BA70" s="8">
        <v>5.9</v>
      </c>
      <c r="BB70" s="8">
        <v>6.3</v>
      </c>
      <c r="BC70" s="8">
        <v>6.5</v>
      </c>
    </row>
    <row r="71" spans="1:55" x14ac:dyDescent="0.25">
      <c r="A71" s="7">
        <v>26145</v>
      </c>
      <c r="AY71" s="8">
        <v>6</v>
      </c>
      <c r="BA71" s="8">
        <v>6</v>
      </c>
      <c r="BB71" s="8">
        <v>6.4</v>
      </c>
      <c r="BC71" s="8">
        <v>6.4</v>
      </c>
    </row>
    <row r="72" spans="1:55" x14ac:dyDescent="0.25">
      <c r="A72" s="7">
        <v>26176</v>
      </c>
      <c r="AY72" s="8">
        <v>6</v>
      </c>
      <c r="BA72" s="8">
        <v>5.9</v>
      </c>
      <c r="BB72" s="8">
        <v>6.5</v>
      </c>
      <c r="BC72" s="8">
        <v>6.3</v>
      </c>
    </row>
    <row r="73" spans="1:55" x14ac:dyDescent="0.25">
      <c r="A73" s="7">
        <v>26206</v>
      </c>
      <c r="AY73" s="8">
        <v>6</v>
      </c>
      <c r="BA73" s="8">
        <v>5.8</v>
      </c>
      <c r="BB73" s="8">
        <v>6.6</v>
      </c>
      <c r="BC73" s="8">
        <v>6.2</v>
      </c>
    </row>
    <row r="74" spans="1:55" x14ac:dyDescent="0.25">
      <c r="A74" s="7">
        <v>26237</v>
      </c>
      <c r="AY74" s="8">
        <v>6</v>
      </c>
      <c r="BA74" s="8">
        <v>5.7</v>
      </c>
      <c r="BB74" s="8">
        <v>6.7</v>
      </c>
      <c r="BC74" s="8">
        <v>6.2</v>
      </c>
    </row>
    <row r="75" spans="1:55" x14ac:dyDescent="0.25">
      <c r="A75" s="7">
        <v>26267</v>
      </c>
      <c r="AY75" s="8">
        <v>6.1</v>
      </c>
      <c r="BA75" s="8">
        <v>5.6</v>
      </c>
      <c r="BB75" s="8">
        <v>6.7</v>
      </c>
      <c r="BC75" s="8">
        <v>6.3</v>
      </c>
    </row>
    <row r="76" spans="1:55" x14ac:dyDescent="0.25">
      <c r="A76" s="7">
        <v>26298</v>
      </c>
      <c r="AY76" s="8">
        <v>6.1</v>
      </c>
      <c r="BA76" s="8">
        <v>5.6</v>
      </c>
      <c r="BB76" s="8">
        <v>6.8</v>
      </c>
      <c r="BC76" s="8">
        <v>6.5</v>
      </c>
    </row>
    <row r="77" spans="1:55" x14ac:dyDescent="0.25">
      <c r="A77" s="7">
        <v>26329</v>
      </c>
      <c r="AY77" s="8">
        <v>6.1</v>
      </c>
      <c r="BA77" s="8">
        <v>5.7</v>
      </c>
      <c r="BB77" s="8">
        <v>6.8</v>
      </c>
      <c r="BC77" s="8">
        <v>6.6</v>
      </c>
    </row>
    <row r="78" spans="1:55" x14ac:dyDescent="0.25">
      <c r="A78" s="7">
        <v>26358</v>
      </c>
      <c r="AY78" s="8">
        <v>6.1</v>
      </c>
      <c r="BA78" s="8">
        <v>5.9</v>
      </c>
      <c r="BB78" s="8">
        <v>6.8</v>
      </c>
      <c r="BC78" s="8">
        <v>6.6</v>
      </c>
    </row>
    <row r="79" spans="1:55" x14ac:dyDescent="0.25">
      <c r="A79" s="7">
        <v>26389</v>
      </c>
      <c r="AY79" s="8">
        <v>6.1</v>
      </c>
      <c r="BA79" s="8">
        <v>6.1</v>
      </c>
      <c r="BB79" s="8">
        <v>6.8</v>
      </c>
      <c r="BC79" s="8">
        <v>6.6</v>
      </c>
    </row>
    <row r="80" spans="1:55" x14ac:dyDescent="0.25">
      <c r="A80" s="7">
        <v>26419</v>
      </c>
      <c r="AY80" s="8">
        <v>6.1</v>
      </c>
      <c r="BA80" s="8">
        <v>6.3</v>
      </c>
      <c r="BB80" s="8">
        <v>6.7</v>
      </c>
      <c r="BC80" s="8">
        <v>6.6</v>
      </c>
    </row>
    <row r="81" spans="1:55" x14ac:dyDescent="0.25">
      <c r="A81" s="7">
        <v>26450</v>
      </c>
      <c r="AY81" s="8">
        <v>6.1</v>
      </c>
      <c r="BA81" s="8">
        <v>6.4</v>
      </c>
      <c r="BB81" s="8">
        <v>6.7</v>
      </c>
      <c r="BC81" s="8">
        <v>6.6</v>
      </c>
    </row>
    <row r="82" spans="1:55" x14ac:dyDescent="0.25">
      <c r="A82" s="7">
        <v>26480</v>
      </c>
      <c r="AY82" s="8">
        <v>6.1</v>
      </c>
      <c r="BA82" s="8">
        <v>6.5</v>
      </c>
      <c r="BB82" s="8">
        <v>6.7</v>
      </c>
      <c r="BC82" s="8">
        <v>6.6</v>
      </c>
    </row>
    <row r="83" spans="1:55" x14ac:dyDescent="0.25">
      <c r="A83" s="7">
        <v>26511</v>
      </c>
      <c r="AY83" s="8">
        <v>6.2</v>
      </c>
      <c r="BA83" s="8">
        <v>6.4</v>
      </c>
      <c r="BB83" s="8">
        <v>6.7</v>
      </c>
      <c r="BC83" s="8">
        <v>6.7</v>
      </c>
    </row>
    <row r="84" spans="1:55" x14ac:dyDescent="0.25">
      <c r="A84" s="7">
        <v>26542</v>
      </c>
      <c r="AY84" s="8">
        <v>6.3</v>
      </c>
      <c r="BA84" s="8">
        <v>6.3</v>
      </c>
      <c r="BB84" s="8">
        <v>6.7</v>
      </c>
      <c r="BC84" s="8">
        <v>6.9</v>
      </c>
    </row>
    <row r="85" spans="1:55" x14ac:dyDescent="0.25">
      <c r="A85" s="7">
        <v>26572</v>
      </c>
      <c r="AY85" s="8">
        <v>6.4</v>
      </c>
      <c r="BA85" s="8">
        <v>6.3</v>
      </c>
      <c r="BB85" s="8">
        <v>6.8</v>
      </c>
      <c r="BC85" s="8">
        <v>7</v>
      </c>
    </row>
    <row r="86" spans="1:55" x14ac:dyDescent="0.25">
      <c r="A86" s="7">
        <v>26603</v>
      </c>
      <c r="AY86" s="8">
        <v>6.4</v>
      </c>
      <c r="BA86" s="8">
        <v>6.2</v>
      </c>
      <c r="BB86" s="8">
        <v>6.9</v>
      </c>
      <c r="BC86" s="8">
        <v>7.1</v>
      </c>
    </row>
    <row r="87" spans="1:55" x14ac:dyDescent="0.25">
      <c r="A87" s="7">
        <v>26633</v>
      </c>
      <c r="AY87" s="8">
        <v>6.5</v>
      </c>
      <c r="BA87" s="8">
        <v>6.2</v>
      </c>
      <c r="BB87" s="8">
        <v>7</v>
      </c>
      <c r="BC87" s="8">
        <v>7.1</v>
      </c>
    </row>
    <row r="88" spans="1:55" x14ac:dyDescent="0.25">
      <c r="A88" s="7">
        <v>26664</v>
      </c>
      <c r="AY88" s="8">
        <v>6.6</v>
      </c>
      <c r="BA88" s="8">
        <v>6.3</v>
      </c>
      <c r="BB88" s="8">
        <v>7.1</v>
      </c>
      <c r="BC88" s="8">
        <v>7.1</v>
      </c>
    </row>
    <row r="89" spans="1:55" x14ac:dyDescent="0.25">
      <c r="A89" s="7">
        <v>26695</v>
      </c>
      <c r="AY89" s="8">
        <v>6.7</v>
      </c>
      <c r="BA89" s="8">
        <v>6.4</v>
      </c>
      <c r="BB89" s="8">
        <v>7.1</v>
      </c>
      <c r="BC89" s="8">
        <v>7.2</v>
      </c>
    </row>
    <row r="90" spans="1:55" x14ac:dyDescent="0.25">
      <c r="A90" s="7">
        <v>26723</v>
      </c>
      <c r="AY90" s="8">
        <v>6.8</v>
      </c>
      <c r="BA90" s="8">
        <v>6.6</v>
      </c>
      <c r="BB90" s="8">
        <v>7.2</v>
      </c>
      <c r="BC90" s="8">
        <v>7.2</v>
      </c>
    </row>
    <row r="91" spans="1:55" x14ac:dyDescent="0.25">
      <c r="A91" s="7">
        <v>26754</v>
      </c>
      <c r="AY91" s="8">
        <v>6.9</v>
      </c>
      <c r="BA91" s="8">
        <v>6.7</v>
      </c>
      <c r="BB91" s="8">
        <v>7.2</v>
      </c>
      <c r="BC91" s="8">
        <v>7.3</v>
      </c>
    </row>
    <row r="92" spans="1:55" x14ac:dyDescent="0.25">
      <c r="A92" s="7">
        <v>26784</v>
      </c>
      <c r="AY92" s="8">
        <v>6.9</v>
      </c>
      <c r="BA92" s="8">
        <v>6.8</v>
      </c>
      <c r="BB92" s="8">
        <v>7.2</v>
      </c>
      <c r="BC92" s="8">
        <v>7.3</v>
      </c>
    </row>
    <row r="93" spans="1:55" x14ac:dyDescent="0.25">
      <c r="A93" s="7">
        <v>26815</v>
      </c>
      <c r="AY93" s="8">
        <v>7</v>
      </c>
      <c r="BA93" s="8">
        <v>6.9</v>
      </c>
      <c r="BB93" s="8">
        <v>7.3</v>
      </c>
      <c r="BC93" s="8">
        <v>7.2</v>
      </c>
    </row>
    <row r="94" spans="1:55" x14ac:dyDescent="0.25">
      <c r="A94" s="7">
        <v>26845</v>
      </c>
      <c r="AY94" s="8">
        <v>7.1</v>
      </c>
      <c r="BA94" s="8">
        <v>7.1</v>
      </c>
      <c r="BB94" s="8">
        <v>7.5</v>
      </c>
      <c r="BC94" s="8">
        <v>7.3</v>
      </c>
    </row>
    <row r="95" spans="1:55" x14ac:dyDescent="0.25">
      <c r="A95" s="7">
        <v>26876</v>
      </c>
      <c r="AY95" s="8">
        <v>7.2</v>
      </c>
      <c r="BA95" s="8">
        <v>7.3</v>
      </c>
      <c r="BB95" s="8">
        <v>7.6</v>
      </c>
      <c r="BC95" s="8">
        <v>7.3</v>
      </c>
    </row>
    <row r="96" spans="1:55" x14ac:dyDescent="0.25">
      <c r="A96" s="7">
        <v>26907</v>
      </c>
      <c r="AY96" s="8">
        <v>7.4</v>
      </c>
      <c r="BA96" s="8">
        <v>7.5</v>
      </c>
      <c r="BB96" s="8">
        <v>7.9</v>
      </c>
      <c r="BC96" s="8">
        <v>7.4</v>
      </c>
    </row>
    <row r="97" spans="1:55" x14ac:dyDescent="0.25">
      <c r="A97" s="7">
        <v>26937</v>
      </c>
      <c r="AY97" s="8">
        <v>7.6</v>
      </c>
      <c r="BA97" s="8">
        <v>7.6</v>
      </c>
      <c r="BB97" s="8">
        <v>8</v>
      </c>
      <c r="BC97" s="8">
        <v>7.6</v>
      </c>
    </row>
    <row r="98" spans="1:55" x14ac:dyDescent="0.25">
      <c r="A98" s="7">
        <v>26968</v>
      </c>
      <c r="AY98" s="8">
        <v>7.7</v>
      </c>
      <c r="BA98" s="8">
        <v>7.7</v>
      </c>
      <c r="BB98" s="8">
        <v>8.1</v>
      </c>
      <c r="BC98" s="8">
        <v>7.7</v>
      </c>
    </row>
    <row r="99" spans="1:55" x14ac:dyDescent="0.25">
      <c r="A99" s="7">
        <v>26998</v>
      </c>
      <c r="AY99" s="8">
        <v>7.7</v>
      </c>
      <c r="BA99" s="8">
        <v>7.7</v>
      </c>
      <c r="BB99" s="8">
        <v>8.1999999999999993</v>
      </c>
      <c r="BC99" s="8">
        <v>7.7</v>
      </c>
    </row>
    <row r="100" spans="1:55" x14ac:dyDescent="0.25">
      <c r="A100" s="7">
        <v>27029</v>
      </c>
      <c r="AY100" s="8">
        <v>7.7</v>
      </c>
      <c r="BA100" s="8">
        <v>7.7</v>
      </c>
      <c r="BB100" s="8">
        <v>8.1999999999999993</v>
      </c>
      <c r="BC100" s="8">
        <v>7.7</v>
      </c>
    </row>
    <row r="101" spans="1:55" x14ac:dyDescent="0.25">
      <c r="A101" s="7">
        <v>27060</v>
      </c>
      <c r="AY101" s="8">
        <v>7.7</v>
      </c>
      <c r="BA101" s="8">
        <v>7.7</v>
      </c>
      <c r="BB101" s="8">
        <v>8.1999999999999993</v>
      </c>
      <c r="BC101" s="8">
        <v>7.7</v>
      </c>
    </row>
    <row r="102" spans="1:55" x14ac:dyDescent="0.25">
      <c r="A102" s="7">
        <v>27088</v>
      </c>
      <c r="AY102" s="8">
        <v>7.7</v>
      </c>
      <c r="BA102" s="8">
        <v>7.6</v>
      </c>
      <c r="BB102" s="8">
        <v>8.1999999999999993</v>
      </c>
      <c r="BC102" s="8">
        <v>7.7</v>
      </c>
    </row>
    <row r="103" spans="1:55" x14ac:dyDescent="0.25">
      <c r="A103" s="7">
        <v>27119</v>
      </c>
      <c r="AY103" s="8">
        <v>7.7</v>
      </c>
      <c r="BA103" s="8">
        <v>7.5</v>
      </c>
      <c r="BB103" s="8">
        <v>8.3000000000000007</v>
      </c>
      <c r="BC103" s="8">
        <v>7.8</v>
      </c>
    </row>
    <row r="104" spans="1:55" x14ac:dyDescent="0.25">
      <c r="A104" s="7">
        <v>27149</v>
      </c>
      <c r="AY104" s="8">
        <v>7.8</v>
      </c>
      <c r="BA104" s="8">
        <v>7.4</v>
      </c>
      <c r="BB104" s="8">
        <v>8.4</v>
      </c>
      <c r="BC104" s="8">
        <v>8</v>
      </c>
    </row>
    <row r="105" spans="1:55" x14ac:dyDescent="0.25">
      <c r="A105" s="7">
        <v>27180</v>
      </c>
      <c r="AY105" s="8">
        <v>7.8</v>
      </c>
      <c r="BA105" s="8">
        <v>7.4</v>
      </c>
      <c r="BB105" s="8">
        <v>8.5</v>
      </c>
      <c r="BC105" s="8">
        <v>8.1999999999999993</v>
      </c>
    </row>
    <row r="106" spans="1:55" x14ac:dyDescent="0.25">
      <c r="A106" s="7">
        <v>27210</v>
      </c>
      <c r="AY106" s="8">
        <v>7.9</v>
      </c>
      <c r="BA106" s="8">
        <v>7.5</v>
      </c>
      <c r="BB106" s="8">
        <v>8.6</v>
      </c>
      <c r="BC106" s="8">
        <v>8.4</v>
      </c>
    </row>
    <row r="107" spans="1:55" x14ac:dyDescent="0.25">
      <c r="A107" s="7">
        <v>27241</v>
      </c>
      <c r="AY107" s="8">
        <v>7.9</v>
      </c>
      <c r="BA107" s="8">
        <v>7.6</v>
      </c>
      <c r="BB107" s="8">
        <v>8.6</v>
      </c>
      <c r="BC107" s="8">
        <v>8.5</v>
      </c>
    </row>
    <row r="108" spans="1:55" x14ac:dyDescent="0.25">
      <c r="A108" s="7">
        <v>27272</v>
      </c>
      <c r="AY108" s="8">
        <v>7.9</v>
      </c>
      <c r="BA108" s="8">
        <v>7.8</v>
      </c>
      <c r="BB108" s="8">
        <v>8.6</v>
      </c>
      <c r="BC108" s="8">
        <v>8.5</v>
      </c>
    </row>
    <row r="109" spans="1:55" x14ac:dyDescent="0.25">
      <c r="A109" s="7">
        <v>27302</v>
      </c>
      <c r="AY109" s="8">
        <v>7.8</v>
      </c>
      <c r="BA109" s="8">
        <v>8</v>
      </c>
      <c r="BB109" s="8">
        <v>8.5</v>
      </c>
      <c r="BC109" s="8">
        <v>8.5</v>
      </c>
    </row>
    <row r="110" spans="1:55" x14ac:dyDescent="0.25">
      <c r="A110" s="7">
        <v>27333</v>
      </c>
      <c r="AY110" s="8">
        <v>7.8</v>
      </c>
      <c r="BA110" s="8">
        <v>8.1999999999999993</v>
      </c>
      <c r="BB110" s="8">
        <v>8.5</v>
      </c>
      <c r="BC110" s="8">
        <v>8.4</v>
      </c>
    </row>
    <row r="111" spans="1:55" x14ac:dyDescent="0.25">
      <c r="A111" s="7">
        <v>27363</v>
      </c>
      <c r="AY111" s="8">
        <v>7.9</v>
      </c>
      <c r="BA111" s="8">
        <v>8.3000000000000007</v>
      </c>
      <c r="BB111" s="8">
        <v>8.5</v>
      </c>
      <c r="BC111" s="8">
        <v>8.4</v>
      </c>
    </row>
    <row r="112" spans="1:55" x14ac:dyDescent="0.25">
      <c r="A112" s="7">
        <v>27394</v>
      </c>
      <c r="AY112" s="8">
        <v>8</v>
      </c>
      <c r="BA112" s="8">
        <v>8.4</v>
      </c>
      <c r="BB112" s="8">
        <v>8.6</v>
      </c>
      <c r="BC112" s="8">
        <v>8.5</v>
      </c>
    </row>
    <row r="113" spans="1:55" x14ac:dyDescent="0.25">
      <c r="A113" s="7">
        <v>27425</v>
      </c>
      <c r="AY113" s="8">
        <v>8.1999999999999993</v>
      </c>
      <c r="BA113" s="8">
        <v>8.4</v>
      </c>
      <c r="BB113" s="8">
        <v>8.8000000000000007</v>
      </c>
      <c r="BC113" s="8">
        <v>8.6</v>
      </c>
    </row>
    <row r="114" spans="1:55" x14ac:dyDescent="0.25">
      <c r="A114" s="7">
        <v>27453</v>
      </c>
      <c r="AY114" s="8">
        <v>8.4</v>
      </c>
      <c r="BA114" s="8">
        <v>8.5</v>
      </c>
      <c r="BB114" s="8">
        <v>8.9</v>
      </c>
      <c r="BC114" s="8">
        <v>8.8000000000000007</v>
      </c>
    </row>
    <row r="115" spans="1:55" x14ac:dyDescent="0.25">
      <c r="A115" s="7">
        <v>27484</v>
      </c>
      <c r="AY115" s="8">
        <v>8.5</v>
      </c>
      <c r="BA115" s="8">
        <v>8.6</v>
      </c>
      <c r="BB115" s="8">
        <v>9</v>
      </c>
      <c r="BC115" s="8">
        <v>9</v>
      </c>
    </row>
    <row r="116" spans="1:55" x14ac:dyDescent="0.25">
      <c r="A116" s="7">
        <v>27514</v>
      </c>
      <c r="AY116" s="8">
        <v>8.5</v>
      </c>
      <c r="BA116" s="8">
        <v>8.6</v>
      </c>
      <c r="BB116" s="8">
        <v>9.1</v>
      </c>
      <c r="BC116" s="8">
        <v>9.1</v>
      </c>
    </row>
    <row r="117" spans="1:55" x14ac:dyDescent="0.25">
      <c r="A117" s="7">
        <v>27545</v>
      </c>
      <c r="AY117" s="8">
        <v>8.5</v>
      </c>
      <c r="BA117" s="8">
        <v>8.6</v>
      </c>
      <c r="BB117" s="8">
        <v>9.1</v>
      </c>
      <c r="BC117" s="8">
        <v>9.3000000000000007</v>
      </c>
    </row>
    <row r="118" spans="1:55" x14ac:dyDescent="0.25">
      <c r="A118" s="7">
        <v>27575</v>
      </c>
      <c r="AY118" s="8">
        <v>8.5</v>
      </c>
      <c r="BA118" s="8">
        <v>8.5</v>
      </c>
      <c r="BB118" s="8">
        <v>9.1</v>
      </c>
      <c r="BC118" s="8">
        <v>9.4</v>
      </c>
    </row>
    <row r="119" spans="1:55" x14ac:dyDescent="0.25">
      <c r="A119" s="7">
        <v>27606</v>
      </c>
      <c r="AY119" s="8">
        <v>8.5</v>
      </c>
      <c r="BA119" s="8">
        <v>8.4</v>
      </c>
      <c r="BB119" s="8">
        <v>9.1999999999999993</v>
      </c>
      <c r="BC119" s="8">
        <v>9.5</v>
      </c>
    </row>
    <row r="120" spans="1:55" x14ac:dyDescent="0.25">
      <c r="A120" s="7">
        <v>27637</v>
      </c>
      <c r="AY120" s="8">
        <v>8.5</v>
      </c>
      <c r="BA120" s="8">
        <v>8.4</v>
      </c>
      <c r="BB120" s="8">
        <v>9.3000000000000007</v>
      </c>
      <c r="BC120" s="8">
        <v>9.5</v>
      </c>
    </row>
    <row r="121" spans="1:55" x14ac:dyDescent="0.25">
      <c r="A121" s="7">
        <v>27667</v>
      </c>
      <c r="AY121" s="8">
        <v>8.6</v>
      </c>
      <c r="BA121" s="8">
        <v>8.4</v>
      </c>
      <c r="BB121" s="8">
        <v>9.4</v>
      </c>
      <c r="BC121" s="8">
        <v>9.6999999999999993</v>
      </c>
    </row>
    <row r="122" spans="1:55" x14ac:dyDescent="0.25">
      <c r="A122" s="7">
        <v>27698</v>
      </c>
      <c r="AY122" s="8">
        <v>8.6999999999999993</v>
      </c>
      <c r="BA122" s="8">
        <v>8.5</v>
      </c>
      <c r="BB122" s="8">
        <v>9.5</v>
      </c>
      <c r="BC122" s="8">
        <v>9.8000000000000007</v>
      </c>
    </row>
    <row r="123" spans="1:55" x14ac:dyDescent="0.25">
      <c r="A123" s="7">
        <v>27728</v>
      </c>
      <c r="AY123" s="8">
        <v>8.6999999999999993</v>
      </c>
      <c r="BA123" s="8">
        <v>8.6999999999999993</v>
      </c>
      <c r="BB123" s="8">
        <v>9.5</v>
      </c>
      <c r="BC123" s="8">
        <v>9.8000000000000007</v>
      </c>
    </row>
    <row r="124" spans="1:55" x14ac:dyDescent="0.25">
      <c r="A124" s="7">
        <v>27759</v>
      </c>
      <c r="AY124" s="8">
        <v>8.8000000000000007</v>
      </c>
      <c r="BA124" s="8">
        <v>8.9</v>
      </c>
      <c r="BB124" s="8">
        <v>9.6</v>
      </c>
      <c r="BC124" s="8">
        <v>9.9</v>
      </c>
    </row>
    <row r="125" spans="1:55" x14ac:dyDescent="0.25">
      <c r="A125" s="7">
        <v>27790</v>
      </c>
      <c r="AN125" s="8">
        <v>42.5</v>
      </c>
      <c r="AY125" s="8">
        <v>8.8000000000000007</v>
      </c>
      <c r="BA125" s="8">
        <v>9.1</v>
      </c>
      <c r="BB125" s="8">
        <v>9.6</v>
      </c>
      <c r="BC125" s="8">
        <v>10</v>
      </c>
    </row>
    <row r="126" spans="1:55" x14ac:dyDescent="0.25">
      <c r="A126" s="7">
        <v>27819</v>
      </c>
      <c r="AN126" s="8">
        <v>43.3</v>
      </c>
      <c r="AY126" s="8">
        <v>8.9</v>
      </c>
      <c r="BA126" s="8">
        <v>9.1999999999999993</v>
      </c>
      <c r="BB126" s="8">
        <v>9.6</v>
      </c>
      <c r="BC126" s="8">
        <v>10.1</v>
      </c>
    </row>
    <row r="127" spans="1:55" x14ac:dyDescent="0.25">
      <c r="A127" s="7">
        <v>27850</v>
      </c>
      <c r="AN127" s="8">
        <v>46</v>
      </c>
      <c r="AY127" s="8">
        <v>9</v>
      </c>
      <c r="BA127" s="8">
        <v>9.3000000000000007</v>
      </c>
      <c r="BB127" s="8">
        <v>9.6</v>
      </c>
      <c r="BC127" s="8">
        <v>10.199999999999999</v>
      </c>
    </row>
    <row r="128" spans="1:55" x14ac:dyDescent="0.25">
      <c r="A128" s="7">
        <v>27880</v>
      </c>
      <c r="AN128" s="8">
        <v>47.8</v>
      </c>
      <c r="AY128" s="8">
        <v>9.1</v>
      </c>
      <c r="BA128" s="8">
        <v>9.3000000000000007</v>
      </c>
      <c r="BB128" s="8">
        <v>9.6999999999999993</v>
      </c>
      <c r="BC128" s="8">
        <v>10.3</v>
      </c>
    </row>
    <row r="129" spans="1:55" x14ac:dyDescent="0.25">
      <c r="A129" s="7">
        <v>27911</v>
      </c>
      <c r="AN129" s="8">
        <v>49</v>
      </c>
      <c r="AY129" s="8">
        <v>9.1</v>
      </c>
      <c r="BA129" s="8">
        <v>9.1999999999999993</v>
      </c>
      <c r="BB129" s="8">
        <v>9.8000000000000007</v>
      </c>
      <c r="BC129" s="8">
        <v>10.4</v>
      </c>
    </row>
    <row r="130" spans="1:55" x14ac:dyDescent="0.25">
      <c r="A130" s="7">
        <v>27941</v>
      </c>
      <c r="AN130" s="8">
        <v>51</v>
      </c>
      <c r="AY130" s="8">
        <v>9.1</v>
      </c>
      <c r="BA130" s="8">
        <v>9.1</v>
      </c>
      <c r="BB130" s="8">
        <v>9.9</v>
      </c>
      <c r="BC130" s="8">
        <v>10.4</v>
      </c>
    </row>
    <row r="131" spans="1:55" x14ac:dyDescent="0.25">
      <c r="A131" s="7">
        <v>27972</v>
      </c>
      <c r="AN131" s="8">
        <v>52.4</v>
      </c>
      <c r="AY131" s="8">
        <v>9.1</v>
      </c>
      <c r="BA131" s="8">
        <v>9.1</v>
      </c>
      <c r="BB131" s="8">
        <v>10</v>
      </c>
      <c r="BC131" s="8">
        <v>10.3</v>
      </c>
    </row>
    <row r="132" spans="1:55" x14ac:dyDescent="0.25">
      <c r="A132" s="7">
        <v>28003</v>
      </c>
      <c r="AN132" s="8">
        <v>52.5</v>
      </c>
      <c r="AY132" s="8">
        <v>9.1</v>
      </c>
      <c r="BA132" s="8">
        <v>9.1</v>
      </c>
      <c r="BB132" s="8">
        <v>10</v>
      </c>
      <c r="BC132" s="8">
        <v>10.1</v>
      </c>
    </row>
    <row r="133" spans="1:55" x14ac:dyDescent="0.25">
      <c r="A133" s="7">
        <v>28033</v>
      </c>
      <c r="AN133" s="8">
        <v>54.8</v>
      </c>
      <c r="AY133" s="8">
        <v>9.1</v>
      </c>
      <c r="BA133" s="8">
        <v>9.1999999999999993</v>
      </c>
      <c r="BB133" s="8">
        <v>10</v>
      </c>
      <c r="BC133" s="8">
        <v>9.9</v>
      </c>
    </row>
    <row r="134" spans="1:55" x14ac:dyDescent="0.25">
      <c r="A134" s="7">
        <v>28064</v>
      </c>
      <c r="AN134" s="8">
        <v>56.2</v>
      </c>
      <c r="AY134" s="8">
        <v>9.1</v>
      </c>
      <c r="BA134" s="8">
        <v>9.3000000000000007</v>
      </c>
      <c r="BB134" s="8">
        <v>9.9</v>
      </c>
      <c r="BC134" s="8">
        <v>9.8000000000000007</v>
      </c>
    </row>
    <row r="135" spans="1:55" x14ac:dyDescent="0.25">
      <c r="A135" s="7">
        <v>28094</v>
      </c>
      <c r="AN135" s="8">
        <v>57.6</v>
      </c>
      <c r="AY135" s="8">
        <v>9.1</v>
      </c>
      <c r="BA135" s="8">
        <v>9.4</v>
      </c>
      <c r="BB135" s="8">
        <v>9.9</v>
      </c>
      <c r="BC135" s="8">
        <v>9.9</v>
      </c>
    </row>
    <row r="136" spans="1:55" x14ac:dyDescent="0.25">
      <c r="A136" s="7">
        <v>28125</v>
      </c>
      <c r="AN136" s="8">
        <v>55.4</v>
      </c>
      <c r="AY136" s="8">
        <v>9</v>
      </c>
      <c r="BA136" s="8">
        <v>9.4</v>
      </c>
      <c r="BB136" s="8">
        <v>9.9</v>
      </c>
      <c r="BC136" s="8">
        <v>10</v>
      </c>
    </row>
    <row r="137" spans="1:55" x14ac:dyDescent="0.25">
      <c r="A137" s="7">
        <v>28156</v>
      </c>
      <c r="AN137" s="8">
        <v>59.3</v>
      </c>
      <c r="AY137" s="8">
        <v>9.1</v>
      </c>
      <c r="BA137" s="8">
        <v>9.3000000000000007</v>
      </c>
      <c r="BB137" s="8">
        <v>9.9</v>
      </c>
      <c r="BC137" s="8">
        <v>10.199999999999999</v>
      </c>
    </row>
    <row r="138" spans="1:55" x14ac:dyDescent="0.25">
      <c r="A138" s="7">
        <v>28184</v>
      </c>
      <c r="AN138" s="8">
        <v>62.9</v>
      </c>
      <c r="AY138" s="8">
        <v>9.1</v>
      </c>
      <c r="BA138" s="8">
        <v>9.1</v>
      </c>
      <c r="BB138" s="8">
        <v>9.9</v>
      </c>
      <c r="BC138" s="8">
        <v>10.3</v>
      </c>
    </row>
    <row r="139" spans="1:55" x14ac:dyDescent="0.25">
      <c r="A139" s="7">
        <v>28215</v>
      </c>
      <c r="AN139" s="8">
        <v>64.099999999999994</v>
      </c>
      <c r="AY139" s="8">
        <v>9.1</v>
      </c>
      <c r="BA139" s="8">
        <v>9</v>
      </c>
      <c r="BB139" s="8">
        <v>9.9</v>
      </c>
      <c r="BC139" s="8">
        <v>10.4</v>
      </c>
    </row>
    <row r="140" spans="1:55" x14ac:dyDescent="0.25">
      <c r="A140" s="7">
        <v>28245</v>
      </c>
      <c r="AN140" s="8">
        <v>70</v>
      </c>
      <c r="AY140" s="8">
        <v>9.1999999999999993</v>
      </c>
      <c r="BA140" s="8">
        <v>8.9</v>
      </c>
      <c r="BB140" s="8">
        <v>9.9</v>
      </c>
      <c r="BC140" s="8">
        <v>10.3</v>
      </c>
    </row>
    <row r="141" spans="1:55" x14ac:dyDescent="0.25">
      <c r="A141" s="7">
        <v>28276</v>
      </c>
      <c r="AN141" s="8">
        <v>71.3</v>
      </c>
      <c r="AY141" s="8">
        <v>9.1999999999999993</v>
      </c>
      <c r="BA141" s="8">
        <v>8.9</v>
      </c>
      <c r="BB141" s="8">
        <v>9.8000000000000007</v>
      </c>
      <c r="BC141" s="8">
        <v>10.1</v>
      </c>
    </row>
    <row r="142" spans="1:55" x14ac:dyDescent="0.25">
      <c r="A142" s="7">
        <v>28306</v>
      </c>
      <c r="AN142" s="8">
        <v>74</v>
      </c>
      <c r="AY142" s="8">
        <v>9.3000000000000007</v>
      </c>
      <c r="BA142" s="8">
        <v>9</v>
      </c>
      <c r="BB142" s="8">
        <v>9.6999999999999993</v>
      </c>
      <c r="BC142" s="8">
        <v>10</v>
      </c>
    </row>
    <row r="143" spans="1:55" x14ac:dyDescent="0.25">
      <c r="A143" s="7">
        <v>28337</v>
      </c>
      <c r="AN143" s="8">
        <v>71.8</v>
      </c>
      <c r="AY143" s="8">
        <v>9.3000000000000007</v>
      </c>
      <c r="BA143" s="8">
        <v>9</v>
      </c>
      <c r="BB143" s="8">
        <v>9.6</v>
      </c>
      <c r="BC143" s="8">
        <v>9.9</v>
      </c>
    </row>
    <row r="144" spans="1:55" x14ac:dyDescent="0.25">
      <c r="A144" s="7">
        <v>28368</v>
      </c>
      <c r="AN144" s="8">
        <v>72.8</v>
      </c>
      <c r="AY144" s="8">
        <v>9.1999999999999993</v>
      </c>
      <c r="BA144" s="8">
        <v>9</v>
      </c>
      <c r="BB144" s="8">
        <v>9.5</v>
      </c>
      <c r="BC144" s="8">
        <v>9.9</v>
      </c>
    </row>
    <row r="145" spans="1:55" x14ac:dyDescent="0.25">
      <c r="A145" s="7">
        <v>28398</v>
      </c>
      <c r="AN145" s="8">
        <v>75.5</v>
      </c>
      <c r="AY145" s="8">
        <v>9.1999999999999993</v>
      </c>
      <c r="BA145" s="8">
        <v>9.1</v>
      </c>
      <c r="BB145" s="8">
        <v>9.5</v>
      </c>
      <c r="BC145" s="8">
        <v>10</v>
      </c>
    </row>
    <row r="146" spans="1:55" x14ac:dyDescent="0.25">
      <c r="A146" s="7">
        <v>28429</v>
      </c>
      <c r="AN146" s="8">
        <v>74</v>
      </c>
      <c r="AY146" s="8">
        <v>9.1999999999999993</v>
      </c>
      <c r="BA146" s="8">
        <v>9</v>
      </c>
      <c r="BB146" s="8">
        <v>9.5</v>
      </c>
      <c r="BC146" s="8">
        <v>10.199999999999999</v>
      </c>
    </row>
    <row r="147" spans="1:55" x14ac:dyDescent="0.25">
      <c r="A147" s="7">
        <v>28459</v>
      </c>
      <c r="AN147" s="8">
        <v>73.599999999999994</v>
      </c>
      <c r="AY147" s="8">
        <v>9.3000000000000007</v>
      </c>
      <c r="BA147" s="8">
        <v>8.9</v>
      </c>
      <c r="BB147" s="8">
        <v>9.6</v>
      </c>
      <c r="BC147" s="8">
        <v>10.4</v>
      </c>
    </row>
    <row r="148" spans="1:55" x14ac:dyDescent="0.25">
      <c r="A148" s="7">
        <v>28490</v>
      </c>
      <c r="AN148" s="8">
        <v>73.599999999999994</v>
      </c>
      <c r="AY148" s="8">
        <v>9.4</v>
      </c>
      <c r="BA148" s="8">
        <v>8.8000000000000007</v>
      </c>
      <c r="BB148" s="8">
        <v>9.6999999999999993</v>
      </c>
      <c r="BC148" s="8">
        <v>10.5</v>
      </c>
    </row>
    <row r="149" spans="1:55" x14ac:dyDescent="0.25">
      <c r="A149" s="7">
        <v>28521</v>
      </c>
      <c r="AN149" s="8">
        <v>71.900000000000006</v>
      </c>
      <c r="AY149" s="8">
        <v>9.4</v>
      </c>
      <c r="BA149" s="8">
        <v>8.8000000000000007</v>
      </c>
      <c r="BB149" s="8">
        <v>9.9</v>
      </c>
      <c r="BC149" s="8">
        <v>10.4</v>
      </c>
    </row>
    <row r="150" spans="1:55" x14ac:dyDescent="0.25">
      <c r="A150" s="7">
        <v>28549</v>
      </c>
      <c r="AN150" s="8">
        <v>74.400000000000006</v>
      </c>
      <c r="AY150" s="8">
        <v>9.4</v>
      </c>
      <c r="BA150" s="8">
        <v>8.8000000000000007</v>
      </c>
      <c r="BB150" s="8">
        <v>9.9</v>
      </c>
      <c r="BC150" s="8">
        <v>10.199999999999999</v>
      </c>
    </row>
    <row r="151" spans="1:55" x14ac:dyDescent="0.25">
      <c r="A151" s="7">
        <v>28580</v>
      </c>
      <c r="AN151" s="8">
        <v>77.599999999999994</v>
      </c>
      <c r="AY151" s="8">
        <v>9.4</v>
      </c>
      <c r="BA151" s="8">
        <v>8.9</v>
      </c>
      <c r="BB151" s="8">
        <v>10</v>
      </c>
      <c r="BC151" s="8">
        <v>9.9</v>
      </c>
    </row>
    <row r="152" spans="1:55" x14ac:dyDescent="0.25">
      <c r="A152" s="7">
        <v>28610</v>
      </c>
      <c r="AN152" s="8">
        <v>78.7</v>
      </c>
      <c r="AY152" s="8">
        <v>9.4</v>
      </c>
      <c r="BA152" s="8">
        <v>9.1</v>
      </c>
      <c r="BB152" s="8">
        <v>9.9</v>
      </c>
      <c r="BC152" s="8">
        <v>9.6999999999999993</v>
      </c>
    </row>
    <row r="153" spans="1:55" x14ac:dyDescent="0.25">
      <c r="A153" s="7">
        <v>28641</v>
      </c>
      <c r="AN153" s="8">
        <v>80.8</v>
      </c>
      <c r="AY153" s="8">
        <v>9.4</v>
      </c>
      <c r="BA153" s="8">
        <v>9.4</v>
      </c>
      <c r="BB153" s="8">
        <v>9.9</v>
      </c>
      <c r="BC153" s="8">
        <v>9.5</v>
      </c>
    </row>
    <row r="154" spans="1:55" x14ac:dyDescent="0.25">
      <c r="A154" s="7">
        <v>28671</v>
      </c>
      <c r="AN154" s="8">
        <v>80.400000000000006</v>
      </c>
      <c r="AY154" s="8">
        <v>9.5</v>
      </c>
      <c r="BA154" s="8">
        <v>9.6</v>
      </c>
      <c r="BB154" s="8">
        <v>9.8000000000000007</v>
      </c>
      <c r="BC154" s="8">
        <v>9.5</v>
      </c>
    </row>
    <row r="155" spans="1:55" x14ac:dyDescent="0.25">
      <c r="A155" s="7">
        <v>28702</v>
      </c>
      <c r="AN155" s="8">
        <v>77.8</v>
      </c>
      <c r="AY155" s="8">
        <v>9.5</v>
      </c>
      <c r="BA155" s="8">
        <v>9.6999999999999993</v>
      </c>
      <c r="BB155" s="8">
        <v>9.9</v>
      </c>
      <c r="BC155" s="8">
        <v>9.6</v>
      </c>
    </row>
    <row r="156" spans="1:55" x14ac:dyDescent="0.25">
      <c r="A156" s="7">
        <v>28733</v>
      </c>
      <c r="AN156" s="8">
        <v>74</v>
      </c>
      <c r="AY156" s="8">
        <v>9.6</v>
      </c>
      <c r="BA156" s="8">
        <v>9.8000000000000007</v>
      </c>
      <c r="BB156" s="8">
        <v>10</v>
      </c>
      <c r="BC156" s="8">
        <v>9.8000000000000007</v>
      </c>
    </row>
    <row r="157" spans="1:55" x14ac:dyDescent="0.25">
      <c r="A157" s="7">
        <v>28763</v>
      </c>
      <c r="AN157" s="8">
        <v>74</v>
      </c>
      <c r="AY157" s="8">
        <v>9.8000000000000007</v>
      </c>
      <c r="BA157" s="8">
        <v>9.8000000000000007</v>
      </c>
      <c r="BB157" s="8">
        <v>10.1</v>
      </c>
      <c r="BC157" s="8">
        <v>10</v>
      </c>
    </row>
    <row r="158" spans="1:55" x14ac:dyDescent="0.25">
      <c r="A158" s="7">
        <v>28794</v>
      </c>
      <c r="AN158" s="8">
        <v>75.3</v>
      </c>
      <c r="AY158" s="8">
        <v>9.9</v>
      </c>
      <c r="BA158" s="8">
        <v>9.6999999999999993</v>
      </c>
      <c r="BB158" s="8">
        <v>10.199999999999999</v>
      </c>
      <c r="BC158" s="8">
        <v>10</v>
      </c>
    </row>
    <row r="159" spans="1:55" x14ac:dyDescent="0.25">
      <c r="A159" s="7">
        <v>28824</v>
      </c>
      <c r="AN159" s="8">
        <v>73.900000000000006</v>
      </c>
      <c r="AY159" s="8">
        <v>10</v>
      </c>
      <c r="BA159" s="8">
        <v>9.6999999999999993</v>
      </c>
      <c r="BB159" s="8">
        <v>10.3</v>
      </c>
      <c r="BC159" s="8">
        <v>9.9</v>
      </c>
    </row>
    <row r="160" spans="1:55" x14ac:dyDescent="0.25">
      <c r="A160" s="7">
        <v>28855</v>
      </c>
      <c r="AN160" s="8">
        <v>73.8</v>
      </c>
      <c r="AY160" s="8">
        <v>10</v>
      </c>
      <c r="BA160" s="8">
        <v>9.6999999999999993</v>
      </c>
      <c r="BB160" s="8">
        <v>10.4</v>
      </c>
      <c r="BC160" s="8">
        <v>9.8000000000000007</v>
      </c>
    </row>
    <row r="161" spans="1:55" x14ac:dyDescent="0.25">
      <c r="A161" s="7">
        <v>28886</v>
      </c>
      <c r="AN161" s="8">
        <v>73.099999999999994</v>
      </c>
      <c r="AY161" s="8">
        <v>10.1</v>
      </c>
      <c r="BA161" s="8">
        <v>9.8000000000000007</v>
      </c>
      <c r="BB161" s="8">
        <v>10.4</v>
      </c>
      <c r="BC161" s="8">
        <v>9.6999999999999993</v>
      </c>
    </row>
    <row r="162" spans="1:55" x14ac:dyDescent="0.25">
      <c r="A162" s="7">
        <v>28914</v>
      </c>
      <c r="AN162" s="8">
        <v>72.2</v>
      </c>
      <c r="AY162" s="8">
        <v>10.199999999999999</v>
      </c>
      <c r="BA162" s="8">
        <v>9.9</v>
      </c>
      <c r="BB162" s="8">
        <v>10.5</v>
      </c>
      <c r="BC162" s="8">
        <v>9.6999999999999993</v>
      </c>
    </row>
    <row r="163" spans="1:55" x14ac:dyDescent="0.25">
      <c r="A163" s="7">
        <v>28945</v>
      </c>
      <c r="AN163" s="8">
        <v>71.5</v>
      </c>
      <c r="AY163" s="8">
        <v>10.3</v>
      </c>
      <c r="BA163" s="8">
        <v>10</v>
      </c>
      <c r="BB163" s="8">
        <v>10.5</v>
      </c>
      <c r="BC163" s="8">
        <v>9.9</v>
      </c>
    </row>
    <row r="164" spans="1:55" x14ac:dyDescent="0.25">
      <c r="A164" s="7">
        <v>28975</v>
      </c>
      <c r="AN164" s="8">
        <v>72.2</v>
      </c>
      <c r="AY164" s="8">
        <v>10.4</v>
      </c>
      <c r="BA164" s="8">
        <v>10.1</v>
      </c>
      <c r="BB164" s="8">
        <v>10.7</v>
      </c>
      <c r="BC164" s="8">
        <v>10.1</v>
      </c>
    </row>
    <row r="165" spans="1:55" x14ac:dyDescent="0.25">
      <c r="A165" s="7">
        <v>29006</v>
      </c>
      <c r="AN165" s="8">
        <v>73.7</v>
      </c>
      <c r="AY165" s="8">
        <v>10.5</v>
      </c>
      <c r="BA165" s="8">
        <v>10.199999999999999</v>
      </c>
      <c r="BB165" s="8">
        <v>10.8</v>
      </c>
      <c r="BC165" s="8">
        <v>10.4</v>
      </c>
    </row>
    <row r="166" spans="1:55" x14ac:dyDescent="0.25">
      <c r="A166" s="7">
        <v>29036</v>
      </c>
      <c r="AN166" s="8">
        <v>74.900000000000006</v>
      </c>
      <c r="AY166" s="8">
        <v>10.7</v>
      </c>
      <c r="BA166" s="8">
        <v>10.3</v>
      </c>
      <c r="BB166" s="8">
        <v>11</v>
      </c>
      <c r="BC166" s="8">
        <v>10.7</v>
      </c>
    </row>
    <row r="167" spans="1:55" x14ac:dyDescent="0.25">
      <c r="A167" s="7">
        <v>29067</v>
      </c>
      <c r="AN167" s="8">
        <v>74.099999999999994</v>
      </c>
      <c r="AY167" s="8">
        <v>10.8</v>
      </c>
      <c r="BA167" s="8">
        <v>10.5</v>
      </c>
      <c r="BB167" s="8">
        <v>11.1</v>
      </c>
      <c r="BC167" s="8">
        <v>11</v>
      </c>
    </row>
    <row r="168" spans="1:55" x14ac:dyDescent="0.25">
      <c r="A168" s="7">
        <v>29098</v>
      </c>
      <c r="AN168" s="8">
        <v>72.5</v>
      </c>
      <c r="AY168" s="8">
        <v>11</v>
      </c>
      <c r="BA168" s="8">
        <v>10.7</v>
      </c>
      <c r="BB168" s="8">
        <v>11.2</v>
      </c>
      <c r="BC168" s="8">
        <v>11.2</v>
      </c>
    </row>
    <row r="169" spans="1:55" x14ac:dyDescent="0.25">
      <c r="A169" s="7">
        <v>29128</v>
      </c>
      <c r="AN169" s="8">
        <v>71.5</v>
      </c>
      <c r="AY169" s="8">
        <v>11.1</v>
      </c>
      <c r="BA169" s="8">
        <v>10.9</v>
      </c>
      <c r="BB169" s="8">
        <v>11.3</v>
      </c>
      <c r="BC169" s="8">
        <v>11.4</v>
      </c>
    </row>
    <row r="170" spans="1:55" x14ac:dyDescent="0.25">
      <c r="A170" s="7">
        <v>29159</v>
      </c>
      <c r="AN170" s="8">
        <v>70.5</v>
      </c>
      <c r="AY170" s="8">
        <v>11.3</v>
      </c>
      <c r="BA170" s="8">
        <v>11.1</v>
      </c>
      <c r="BB170" s="8">
        <v>11.4</v>
      </c>
      <c r="BC170" s="8">
        <v>11.6</v>
      </c>
    </row>
    <row r="171" spans="1:55" x14ac:dyDescent="0.25">
      <c r="A171" s="7">
        <v>29189</v>
      </c>
      <c r="AN171" s="8">
        <v>69.900000000000006</v>
      </c>
      <c r="AY171" s="8">
        <v>11.4</v>
      </c>
      <c r="BA171" s="8">
        <v>11.3</v>
      </c>
      <c r="BB171" s="8">
        <v>11.5</v>
      </c>
      <c r="BC171" s="8">
        <v>11.8</v>
      </c>
    </row>
    <row r="172" spans="1:55" x14ac:dyDescent="0.25">
      <c r="A172" s="7">
        <v>29220</v>
      </c>
      <c r="AN172" s="8">
        <v>68.900000000000006</v>
      </c>
      <c r="AY172" s="8">
        <v>11.5</v>
      </c>
      <c r="BA172" s="8">
        <v>11.6</v>
      </c>
      <c r="BB172" s="8">
        <v>11.6</v>
      </c>
      <c r="BC172" s="8">
        <v>12</v>
      </c>
    </row>
    <row r="173" spans="1:55" x14ac:dyDescent="0.25">
      <c r="A173" s="7">
        <v>29251</v>
      </c>
      <c r="AN173" s="8">
        <v>68.3</v>
      </c>
      <c r="AY173" s="8">
        <v>11.7</v>
      </c>
      <c r="BA173" s="8">
        <v>11.9</v>
      </c>
      <c r="BB173" s="8">
        <v>11.8</v>
      </c>
      <c r="BC173" s="8">
        <v>12.2</v>
      </c>
    </row>
    <row r="174" spans="1:55" x14ac:dyDescent="0.25">
      <c r="A174" s="7">
        <v>29280</v>
      </c>
      <c r="AN174" s="8">
        <v>67.900000000000006</v>
      </c>
      <c r="AY174" s="8">
        <v>11.8</v>
      </c>
      <c r="BA174" s="8">
        <v>12.2</v>
      </c>
      <c r="BB174" s="8">
        <v>11.9</v>
      </c>
      <c r="BC174" s="8">
        <v>12.3</v>
      </c>
    </row>
    <row r="175" spans="1:55" x14ac:dyDescent="0.25">
      <c r="A175" s="7">
        <v>29311</v>
      </c>
      <c r="AN175" s="8">
        <v>68.2</v>
      </c>
      <c r="AY175" s="8">
        <v>12</v>
      </c>
      <c r="BA175" s="8">
        <v>12.4</v>
      </c>
      <c r="BB175" s="8">
        <v>12.1</v>
      </c>
      <c r="BC175" s="8">
        <v>12.5</v>
      </c>
    </row>
    <row r="176" spans="1:55" x14ac:dyDescent="0.25">
      <c r="A176" s="7">
        <v>29341</v>
      </c>
      <c r="AN176" s="8">
        <v>68.599999999999994</v>
      </c>
      <c r="AY176" s="8">
        <v>12.3</v>
      </c>
      <c r="BA176" s="8">
        <v>12.7</v>
      </c>
      <c r="BB176" s="8">
        <v>12.4</v>
      </c>
      <c r="BC176" s="8">
        <v>12.7</v>
      </c>
    </row>
    <row r="177" spans="1:55" x14ac:dyDescent="0.25">
      <c r="A177" s="7">
        <v>29372</v>
      </c>
      <c r="AN177" s="8">
        <v>68.900000000000006</v>
      </c>
      <c r="AY177" s="8">
        <v>12.6</v>
      </c>
      <c r="BA177" s="8">
        <v>13</v>
      </c>
      <c r="BB177" s="8">
        <v>12.7</v>
      </c>
      <c r="BC177" s="8">
        <v>12.9</v>
      </c>
    </row>
    <row r="178" spans="1:55" x14ac:dyDescent="0.25">
      <c r="A178" s="7">
        <v>29402</v>
      </c>
      <c r="AN178" s="8">
        <v>67.400000000000006</v>
      </c>
      <c r="AY178" s="8">
        <v>13</v>
      </c>
      <c r="BA178" s="8">
        <v>13.4</v>
      </c>
      <c r="BB178" s="8">
        <v>13.2</v>
      </c>
      <c r="BC178" s="8">
        <v>13.1</v>
      </c>
    </row>
    <row r="179" spans="1:55" x14ac:dyDescent="0.25">
      <c r="A179" s="7">
        <v>29433</v>
      </c>
      <c r="AN179" s="8">
        <v>65.900000000000006</v>
      </c>
      <c r="AY179" s="8">
        <v>13.4</v>
      </c>
      <c r="BA179" s="8">
        <v>13.8</v>
      </c>
      <c r="BB179" s="8">
        <v>13.8</v>
      </c>
      <c r="BC179" s="8">
        <v>13.4</v>
      </c>
    </row>
    <row r="180" spans="1:55" x14ac:dyDescent="0.25">
      <c r="A180" s="7">
        <v>29464</v>
      </c>
      <c r="AN180" s="8">
        <v>64.099999999999994</v>
      </c>
      <c r="AY180" s="8">
        <v>13.8</v>
      </c>
      <c r="BA180" s="8">
        <v>14.3</v>
      </c>
      <c r="BB180" s="8">
        <v>14.3</v>
      </c>
      <c r="BC180" s="8">
        <v>13.6</v>
      </c>
    </row>
    <row r="181" spans="1:55" x14ac:dyDescent="0.25">
      <c r="A181" s="7">
        <v>29494</v>
      </c>
      <c r="AN181" s="8">
        <v>63.7</v>
      </c>
      <c r="AY181" s="8">
        <v>14.2</v>
      </c>
      <c r="BA181" s="8">
        <v>14.8</v>
      </c>
      <c r="BB181" s="8">
        <v>14.9</v>
      </c>
      <c r="BC181" s="8">
        <v>13.9</v>
      </c>
    </row>
    <row r="182" spans="1:55" x14ac:dyDescent="0.25">
      <c r="A182" s="7">
        <v>29525</v>
      </c>
      <c r="AN182" s="8">
        <v>63.6</v>
      </c>
      <c r="AY182" s="8">
        <v>14.7</v>
      </c>
      <c r="BA182" s="8">
        <v>15.3</v>
      </c>
      <c r="BB182" s="8">
        <v>15.4</v>
      </c>
      <c r="BC182" s="8">
        <v>14.1</v>
      </c>
    </row>
    <row r="183" spans="1:55" x14ac:dyDescent="0.25">
      <c r="A183" s="7">
        <v>29555</v>
      </c>
      <c r="AN183" s="8">
        <v>63.3</v>
      </c>
      <c r="AY183" s="8">
        <v>15.1</v>
      </c>
      <c r="BA183" s="8">
        <v>15.7</v>
      </c>
      <c r="BB183" s="8">
        <v>16</v>
      </c>
      <c r="BC183" s="8">
        <v>14.4</v>
      </c>
    </row>
    <row r="184" spans="1:55" x14ac:dyDescent="0.25">
      <c r="A184" s="7">
        <v>29586</v>
      </c>
      <c r="AN184" s="8">
        <v>63.5</v>
      </c>
      <c r="AY184" s="8">
        <v>15.5</v>
      </c>
      <c r="BA184" s="8">
        <v>16.100000000000001</v>
      </c>
      <c r="BB184" s="8">
        <v>16.5</v>
      </c>
      <c r="BC184" s="8">
        <v>14.8</v>
      </c>
    </row>
    <row r="185" spans="1:55" x14ac:dyDescent="0.25">
      <c r="A185" s="7">
        <v>29617</v>
      </c>
      <c r="E185" s="8">
        <v>38</v>
      </c>
      <c r="F185" s="8">
        <v>36</v>
      </c>
      <c r="G185" s="8">
        <v>41</v>
      </c>
      <c r="AN185" s="8">
        <v>63.3</v>
      </c>
      <c r="AY185" s="8">
        <v>15.9</v>
      </c>
      <c r="BA185" s="8">
        <v>16.3</v>
      </c>
      <c r="BB185" s="8">
        <v>17</v>
      </c>
      <c r="BC185" s="8">
        <v>15.3</v>
      </c>
    </row>
    <row r="186" spans="1:55" x14ac:dyDescent="0.25">
      <c r="A186" s="7">
        <v>29645</v>
      </c>
      <c r="E186" s="8">
        <v>39</v>
      </c>
      <c r="F186" s="8">
        <v>36</v>
      </c>
      <c r="G186" s="8">
        <v>41</v>
      </c>
      <c r="AN186" s="8">
        <v>62.8</v>
      </c>
      <c r="AY186" s="8">
        <v>16.399999999999999</v>
      </c>
      <c r="BA186" s="8">
        <v>16.600000000000001</v>
      </c>
      <c r="BB186" s="8">
        <v>17.600000000000001</v>
      </c>
      <c r="BC186" s="8">
        <v>15.9</v>
      </c>
    </row>
    <row r="187" spans="1:55" x14ac:dyDescent="0.25">
      <c r="A187" s="7">
        <v>29676</v>
      </c>
      <c r="E187" s="8">
        <v>39</v>
      </c>
      <c r="F187" s="8">
        <v>37</v>
      </c>
      <c r="G187" s="8">
        <v>41</v>
      </c>
      <c r="AN187" s="8">
        <v>62.8</v>
      </c>
      <c r="AY187" s="8">
        <v>16.899999999999999</v>
      </c>
      <c r="BA187" s="8">
        <v>16.899999999999999</v>
      </c>
      <c r="BB187" s="8">
        <v>18.100000000000001</v>
      </c>
      <c r="BC187" s="8">
        <v>16.600000000000001</v>
      </c>
    </row>
    <row r="188" spans="1:55" x14ac:dyDescent="0.25">
      <c r="A188" s="7">
        <v>29706</v>
      </c>
      <c r="E188" s="8">
        <v>40</v>
      </c>
      <c r="F188" s="8">
        <v>38</v>
      </c>
      <c r="G188" s="8">
        <v>41</v>
      </c>
      <c r="AN188" s="8">
        <v>61.3</v>
      </c>
      <c r="AY188" s="8">
        <v>17.3</v>
      </c>
      <c r="BA188" s="8">
        <v>17.3</v>
      </c>
      <c r="BB188" s="8">
        <v>18.600000000000001</v>
      </c>
      <c r="BC188" s="8">
        <v>17.399999999999999</v>
      </c>
    </row>
    <row r="189" spans="1:55" x14ac:dyDescent="0.25">
      <c r="A189" s="7">
        <v>29737</v>
      </c>
      <c r="E189" s="8">
        <v>41</v>
      </c>
      <c r="F189" s="8">
        <v>39</v>
      </c>
      <c r="G189" s="8">
        <v>42</v>
      </c>
      <c r="AN189" s="8">
        <v>61.2</v>
      </c>
      <c r="AY189" s="8">
        <v>17.8</v>
      </c>
      <c r="BA189" s="8">
        <v>17.7</v>
      </c>
      <c r="BB189" s="8">
        <v>19.100000000000001</v>
      </c>
      <c r="BC189" s="8">
        <v>18.100000000000001</v>
      </c>
    </row>
    <row r="190" spans="1:55" x14ac:dyDescent="0.25">
      <c r="A190" s="7">
        <v>29767</v>
      </c>
      <c r="E190" s="8">
        <v>41</v>
      </c>
      <c r="F190" s="8">
        <v>39</v>
      </c>
      <c r="G190" s="8">
        <v>42</v>
      </c>
      <c r="AN190" s="8">
        <v>60.8</v>
      </c>
      <c r="AY190" s="8">
        <v>18.3</v>
      </c>
      <c r="BA190" s="8">
        <v>18.2</v>
      </c>
      <c r="BB190" s="8">
        <v>19.5</v>
      </c>
      <c r="BC190" s="8">
        <v>18.8</v>
      </c>
    </row>
    <row r="191" spans="1:55" x14ac:dyDescent="0.25">
      <c r="A191" s="7">
        <v>29798</v>
      </c>
      <c r="E191" s="8">
        <v>41</v>
      </c>
      <c r="F191" s="8">
        <v>39</v>
      </c>
      <c r="G191" s="8">
        <v>42</v>
      </c>
      <c r="AN191" s="8">
        <v>60</v>
      </c>
      <c r="AY191" s="8">
        <v>18.8</v>
      </c>
      <c r="BA191" s="8">
        <v>18.5</v>
      </c>
      <c r="BB191" s="8">
        <v>20</v>
      </c>
      <c r="BC191" s="8">
        <v>19.3</v>
      </c>
    </row>
    <row r="192" spans="1:55" x14ac:dyDescent="0.25">
      <c r="A192" s="7">
        <v>29829</v>
      </c>
      <c r="E192" s="8">
        <v>41</v>
      </c>
      <c r="F192" s="8">
        <v>39</v>
      </c>
      <c r="G192" s="8">
        <v>42</v>
      </c>
      <c r="AN192" s="8">
        <v>59.1</v>
      </c>
      <c r="AY192" s="8">
        <v>19.2</v>
      </c>
      <c r="BA192" s="8">
        <v>18.899999999999999</v>
      </c>
      <c r="BB192" s="8">
        <v>20.399999999999999</v>
      </c>
      <c r="BC192" s="8">
        <v>19.8</v>
      </c>
    </row>
    <row r="193" spans="1:55" x14ac:dyDescent="0.25">
      <c r="A193" s="7">
        <v>29859</v>
      </c>
      <c r="E193" s="8">
        <v>40</v>
      </c>
      <c r="F193" s="8">
        <v>39</v>
      </c>
      <c r="G193" s="8">
        <v>41</v>
      </c>
      <c r="AN193" s="8">
        <v>58.1</v>
      </c>
      <c r="AY193" s="8">
        <v>19.600000000000001</v>
      </c>
      <c r="BA193" s="8">
        <v>19.2</v>
      </c>
      <c r="BB193" s="8">
        <v>20.8</v>
      </c>
      <c r="BC193" s="8">
        <v>20.3</v>
      </c>
    </row>
    <row r="194" spans="1:55" x14ac:dyDescent="0.25">
      <c r="A194" s="7">
        <v>29890</v>
      </c>
      <c r="E194" s="8">
        <v>40</v>
      </c>
      <c r="F194" s="8">
        <v>39</v>
      </c>
      <c r="G194" s="8">
        <v>41</v>
      </c>
      <c r="AN194" s="8">
        <v>56.1</v>
      </c>
      <c r="AY194" s="8">
        <v>20</v>
      </c>
      <c r="BA194" s="8">
        <v>19.600000000000001</v>
      </c>
      <c r="BB194" s="8">
        <v>21.2</v>
      </c>
      <c r="BC194" s="8">
        <v>20.7</v>
      </c>
    </row>
    <row r="195" spans="1:55" x14ac:dyDescent="0.25">
      <c r="A195" s="7">
        <v>29920</v>
      </c>
      <c r="E195" s="8">
        <v>40</v>
      </c>
      <c r="F195" s="8">
        <v>39</v>
      </c>
      <c r="G195" s="8">
        <v>40</v>
      </c>
      <c r="AN195" s="8">
        <v>54.7</v>
      </c>
      <c r="AY195" s="8">
        <v>20.399999999999999</v>
      </c>
      <c r="BA195" s="8">
        <v>20</v>
      </c>
      <c r="BB195" s="8">
        <v>21.5</v>
      </c>
      <c r="BC195" s="8">
        <v>21.1</v>
      </c>
    </row>
    <row r="196" spans="1:55" x14ac:dyDescent="0.25">
      <c r="A196" s="7">
        <v>29951</v>
      </c>
      <c r="E196" s="8">
        <v>40</v>
      </c>
      <c r="F196" s="8">
        <v>39</v>
      </c>
      <c r="G196" s="8">
        <v>40</v>
      </c>
      <c r="AN196" s="8">
        <v>53.5</v>
      </c>
      <c r="AY196" s="8">
        <v>20.7</v>
      </c>
      <c r="BA196" s="8">
        <v>20.5</v>
      </c>
      <c r="BB196" s="8">
        <v>21.9</v>
      </c>
      <c r="BC196" s="8">
        <v>21.6</v>
      </c>
    </row>
    <row r="197" spans="1:55" x14ac:dyDescent="0.25">
      <c r="A197" s="7">
        <v>29982</v>
      </c>
      <c r="E197" s="8">
        <v>40</v>
      </c>
      <c r="F197" s="8">
        <v>39</v>
      </c>
      <c r="G197" s="8">
        <v>40</v>
      </c>
      <c r="AN197" s="8">
        <v>53.1</v>
      </c>
      <c r="AY197" s="8">
        <v>21</v>
      </c>
      <c r="BA197" s="8">
        <v>20.9</v>
      </c>
      <c r="BB197" s="8">
        <v>22.2</v>
      </c>
      <c r="BC197" s="8">
        <v>22</v>
      </c>
    </row>
    <row r="198" spans="1:55" x14ac:dyDescent="0.25">
      <c r="A198" s="7">
        <v>30010</v>
      </c>
      <c r="E198" s="8">
        <v>40</v>
      </c>
      <c r="F198" s="8">
        <v>39</v>
      </c>
      <c r="G198" s="8">
        <v>41</v>
      </c>
      <c r="AN198" s="8">
        <v>52.6</v>
      </c>
      <c r="AY198" s="8">
        <v>21.2</v>
      </c>
      <c r="BA198" s="8">
        <v>21.2</v>
      </c>
      <c r="BB198" s="8">
        <v>22.5</v>
      </c>
      <c r="BC198" s="8">
        <v>22.3</v>
      </c>
    </row>
    <row r="199" spans="1:55" x14ac:dyDescent="0.25">
      <c r="A199" s="7">
        <v>30041</v>
      </c>
      <c r="E199" s="8">
        <v>40</v>
      </c>
      <c r="F199" s="8">
        <v>39</v>
      </c>
      <c r="G199" s="8">
        <v>41</v>
      </c>
      <c r="AN199" s="8">
        <v>52.1</v>
      </c>
      <c r="AY199" s="8">
        <v>21.4</v>
      </c>
      <c r="BA199" s="8">
        <v>21.4</v>
      </c>
      <c r="BB199" s="8">
        <v>22.8</v>
      </c>
      <c r="BC199" s="8">
        <v>22.5</v>
      </c>
    </row>
    <row r="200" spans="1:55" x14ac:dyDescent="0.25">
      <c r="A200" s="7">
        <v>30071</v>
      </c>
      <c r="E200" s="8">
        <v>40</v>
      </c>
      <c r="F200" s="8">
        <v>38</v>
      </c>
      <c r="G200" s="8">
        <v>41</v>
      </c>
      <c r="AN200" s="8">
        <v>52.1</v>
      </c>
      <c r="AY200" s="8">
        <v>21.7</v>
      </c>
      <c r="BA200" s="8">
        <v>21.6</v>
      </c>
      <c r="BB200" s="8">
        <v>23.1</v>
      </c>
      <c r="BC200" s="8">
        <v>22.6</v>
      </c>
    </row>
    <row r="201" spans="1:55" x14ac:dyDescent="0.25">
      <c r="A201" s="7">
        <v>30102</v>
      </c>
      <c r="E201" s="8">
        <v>40</v>
      </c>
      <c r="F201" s="8">
        <v>38</v>
      </c>
      <c r="G201" s="8">
        <v>40</v>
      </c>
      <c r="AN201" s="8">
        <v>52.5</v>
      </c>
      <c r="AY201" s="8">
        <v>21.9</v>
      </c>
      <c r="BA201" s="8">
        <v>21.8</v>
      </c>
      <c r="BB201" s="8">
        <v>23.4</v>
      </c>
      <c r="BC201" s="8">
        <v>22.8</v>
      </c>
    </row>
    <row r="202" spans="1:55" x14ac:dyDescent="0.25">
      <c r="A202" s="7">
        <v>30132</v>
      </c>
      <c r="E202" s="8">
        <v>39</v>
      </c>
      <c r="F202" s="8">
        <v>38</v>
      </c>
      <c r="G202" s="8">
        <v>40</v>
      </c>
      <c r="AN202" s="8">
        <v>54.1</v>
      </c>
      <c r="AY202" s="8">
        <v>22.1</v>
      </c>
      <c r="BA202" s="8">
        <v>22</v>
      </c>
      <c r="BB202" s="8">
        <v>23.6</v>
      </c>
      <c r="BC202" s="8">
        <v>23</v>
      </c>
    </row>
    <row r="203" spans="1:55" x14ac:dyDescent="0.25">
      <c r="A203" s="7">
        <v>30163</v>
      </c>
      <c r="E203" s="8">
        <v>39</v>
      </c>
      <c r="F203" s="8">
        <v>38</v>
      </c>
      <c r="G203" s="8">
        <v>38</v>
      </c>
      <c r="AN203" s="8">
        <v>54.7</v>
      </c>
      <c r="AY203" s="8">
        <v>22.3</v>
      </c>
      <c r="BA203" s="8">
        <v>22.2</v>
      </c>
      <c r="BB203" s="8">
        <v>23.7</v>
      </c>
      <c r="BC203" s="8">
        <v>23.4</v>
      </c>
    </row>
    <row r="204" spans="1:55" x14ac:dyDescent="0.25">
      <c r="A204" s="7">
        <v>30194</v>
      </c>
      <c r="E204" s="8">
        <v>39</v>
      </c>
      <c r="F204" s="8">
        <v>38</v>
      </c>
      <c r="G204" s="8">
        <v>38</v>
      </c>
      <c r="AN204" s="8">
        <v>54.6</v>
      </c>
      <c r="AY204" s="8">
        <v>22.5</v>
      </c>
      <c r="BA204" s="8">
        <v>22.5</v>
      </c>
      <c r="BB204" s="8">
        <v>23.8</v>
      </c>
      <c r="BC204" s="8">
        <v>23.7</v>
      </c>
    </row>
    <row r="205" spans="1:55" x14ac:dyDescent="0.25">
      <c r="A205" s="7">
        <v>30224</v>
      </c>
      <c r="E205" s="8">
        <v>38</v>
      </c>
      <c r="F205" s="8">
        <v>38</v>
      </c>
      <c r="G205" s="8">
        <v>38</v>
      </c>
      <c r="AN205" s="8">
        <v>53.2</v>
      </c>
      <c r="AY205" s="8">
        <v>22.7</v>
      </c>
      <c r="BA205" s="8">
        <v>22.8</v>
      </c>
      <c r="BB205" s="8">
        <v>23.9</v>
      </c>
      <c r="BC205" s="8">
        <v>24</v>
      </c>
    </row>
    <row r="206" spans="1:55" x14ac:dyDescent="0.25">
      <c r="A206" s="7">
        <v>30255</v>
      </c>
      <c r="E206" s="8">
        <v>38</v>
      </c>
      <c r="F206" s="8">
        <v>37</v>
      </c>
      <c r="G206" s="8">
        <v>38</v>
      </c>
      <c r="AN206" s="8">
        <v>52.4</v>
      </c>
      <c r="AY206" s="8">
        <v>22.8</v>
      </c>
      <c r="BA206" s="8">
        <v>23.1</v>
      </c>
      <c r="BB206" s="8">
        <v>24</v>
      </c>
      <c r="BC206" s="8">
        <v>24.2</v>
      </c>
    </row>
    <row r="207" spans="1:55" x14ac:dyDescent="0.25">
      <c r="A207" s="7">
        <v>30285</v>
      </c>
      <c r="E207" s="8">
        <v>38</v>
      </c>
      <c r="F207" s="8">
        <v>37</v>
      </c>
      <c r="G207" s="8">
        <v>37</v>
      </c>
      <c r="AN207" s="8">
        <v>51.9</v>
      </c>
      <c r="AY207" s="8">
        <v>23.1</v>
      </c>
      <c r="BA207" s="8">
        <v>23.4</v>
      </c>
      <c r="BB207" s="8">
        <v>24.3</v>
      </c>
      <c r="BC207" s="8">
        <v>24.4</v>
      </c>
    </row>
    <row r="208" spans="1:55" x14ac:dyDescent="0.25">
      <c r="A208" s="7">
        <v>30316</v>
      </c>
      <c r="E208" s="8">
        <v>38</v>
      </c>
      <c r="F208" s="8">
        <v>37</v>
      </c>
      <c r="G208" s="8">
        <v>37</v>
      </c>
      <c r="AN208" s="8">
        <v>51.9</v>
      </c>
      <c r="AY208" s="8">
        <v>23.5</v>
      </c>
      <c r="BA208" s="8">
        <v>23.8</v>
      </c>
      <c r="BB208" s="8">
        <v>24.7</v>
      </c>
      <c r="BC208" s="8">
        <v>24.6</v>
      </c>
    </row>
    <row r="209" spans="1:55" x14ac:dyDescent="0.25">
      <c r="A209" s="7">
        <v>30347</v>
      </c>
      <c r="E209" s="8">
        <v>38</v>
      </c>
      <c r="F209" s="8">
        <v>37</v>
      </c>
      <c r="G209" s="8">
        <v>37</v>
      </c>
      <c r="AN209" s="8">
        <v>51.8</v>
      </c>
      <c r="AY209" s="8">
        <v>23.9</v>
      </c>
      <c r="BA209" s="8">
        <v>24.4</v>
      </c>
      <c r="BB209" s="8">
        <v>25.2</v>
      </c>
      <c r="BC209" s="8">
        <v>25</v>
      </c>
    </row>
    <row r="210" spans="1:55" x14ac:dyDescent="0.25">
      <c r="A210" s="7">
        <v>30375</v>
      </c>
      <c r="E210" s="8">
        <v>38</v>
      </c>
      <c r="F210" s="8">
        <v>37</v>
      </c>
      <c r="G210" s="8">
        <v>37</v>
      </c>
      <c r="AN210" s="8">
        <v>52</v>
      </c>
      <c r="AY210" s="8">
        <v>24.5</v>
      </c>
      <c r="BA210" s="8">
        <v>24.9</v>
      </c>
      <c r="BB210" s="8">
        <v>25.8</v>
      </c>
      <c r="BC210" s="8">
        <v>25.5</v>
      </c>
    </row>
    <row r="211" spans="1:55" x14ac:dyDescent="0.25">
      <c r="A211" s="7">
        <v>30406</v>
      </c>
      <c r="E211" s="8">
        <v>38</v>
      </c>
      <c r="F211" s="8">
        <v>37</v>
      </c>
      <c r="G211" s="8">
        <v>37</v>
      </c>
      <c r="AN211" s="8">
        <v>52.5</v>
      </c>
      <c r="AY211" s="8">
        <v>25.1</v>
      </c>
      <c r="BA211" s="8">
        <v>25.5</v>
      </c>
      <c r="BB211" s="8">
        <v>26.4</v>
      </c>
      <c r="BC211" s="8">
        <v>26.1</v>
      </c>
    </row>
    <row r="212" spans="1:55" x14ac:dyDescent="0.25">
      <c r="A212" s="7">
        <v>30436</v>
      </c>
      <c r="E212" s="8">
        <v>38</v>
      </c>
      <c r="F212" s="8">
        <v>37</v>
      </c>
      <c r="G212" s="8">
        <v>37</v>
      </c>
      <c r="AN212" s="8">
        <v>53.7</v>
      </c>
      <c r="AY212" s="8">
        <v>25.6</v>
      </c>
      <c r="BA212" s="8">
        <v>25.9</v>
      </c>
      <c r="BB212" s="8">
        <v>26.9</v>
      </c>
      <c r="BC212" s="8">
        <v>26.7</v>
      </c>
    </row>
    <row r="213" spans="1:55" x14ac:dyDescent="0.25">
      <c r="A213" s="7">
        <v>30467</v>
      </c>
      <c r="E213" s="8">
        <v>38</v>
      </c>
      <c r="F213" s="8">
        <v>37</v>
      </c>
      <c r="G213" s="8">
        <v>37</v>
      </c>
      <c r="AN213" s="8">
        <v>54.7</v>
      </c>
      <c r="AY213" s="8">
        <v>26</v>
      </c>
      <c r="BA213" s="8">
        <v>26.2</v>
      </c>
      <c r="BB213" s="8">
        <v>27.4</v>
      </c>
      <c r="BC213" s="8">
        <v>27.3</v>
      </c>
    </row>
    <row r="214" spans="1:55" x14ac:dyDescent="0.25">
      <c r="A214" s="7">
        <v>30497</v>
      </c>
      <c r="E214" s="8">
        <v>38</v>
      </c>
      <c r="F214" s="8">
        <v>37</v>
      </c>
      <c r="G214" s="8">
        <v>37</v>
      </c>
      <c r="AN214" s="8">
        <v>55.7</v>
      </c>
      <c r="AY214" s="8">
        <v>26.4</v>
      </c>
      <c r="BA214" s="8">
        <v>26.4</v>
      </c>
      <c r="BB214" s="8">
        <v>27.9</v>
      </c>
      <c r="BC214" s="8">
        <v>27.8</v>
      </c>
    </row>
    <row r="215" spans="1:55" x14ac:dyDescent="0.25">
      <c r="A215" s="7">
        <v>30528</v>
      </c>
      <c r="E215" s="8">
        <v>38</v>
      </c>
      <c r="F215" s="8">
        <v>37</v>
      </c>
      <c r="G215" s="8">
        <v>37</v>
      </c>
      <c r="AN215" s="8">
        <v>56.3</v>
      </c>
      <c r="AY215" s="8">
        <v>26.8</v>
      </c>
      <c r="BA215" s="8">
        <v>26.7</v>
      </c>
      <c r="BB215" s="8">
        <v>28.3</v>
      </c>
      <c r="BC215" s="8">
        <v>28.2</v>
      </c>
    </row>
    <row r="216" spans="1:55" x14ac:dyDescent="0.25">
      <c r="A216" s="7">
        <v>30559</v>
      </c>
      <c r="E216" s="8">
        <v>38</v>
      </c>
      <c r="F216" s="8">
        <v>37</v>
      </c>
      <c r="G216" s="8">
        <v>37</v>
      </c>
      <c r="AN216" s="8">
        <v>55.7</v>
      </c>
      <c r="AY216" s="8">
        <v>27.3</v>
      </c>
      <c r="BA216" s="8">
        <v>27.1</v>
      </c>
      <c r="BB216" s="8">
        <v>28.8</v>
      </c>
      <c r="BC216" s="8">
        <v>28.7</v>
      </c>
    </row>
    <row r="217" spans="1:55" x14ac:dyDescent="0.25">
      <c r="A217" s="7">
        <v>30589</v>
      </c>
      <c r="E217" s="8">
        <v>38</v>
      </c>
      <c r="F217" s="8">
        <v>37</v>
      </c>
      <c r="G217" s="8">
        <v>37</v>
      </c>
      <c r="AN217" s="8">
        <v>54.7</v>
      </c>
      <c r="AY217" s="8">
        <v>27.8</v>
      </c>
      <c r="BA217" s="8">
        <v>27.6</v>
      </c>
      <c r="BB217" s="8">
        <v>29.2</v>
      </c>
      <c r="BC217" s="8">
        <v>29.3</v>
      </c>
    </row>
    <row r="218" spans="1:55" x14ac:dyDescent="0.25">
      <c r="A218" s="7">
        <v>30620</v>
      </c>
      <c r="E218" s="8">
        <v>38</v>
      </c>
      <c r="F218" s="8">
        <v>37</v>
      </c>
      <c r="G218" s="8">
        <v>37</v>
      </c>
      <c r="AN218" s="8">
        <v>53.3</v>
      </c>
      <c r="AY218" s="8">
        <v>28.4</v>
      </c>
      <c r="BA218" s="8">
        <v>28.2</v>
      </c>
      <c r="BB218" s="8">
        <v>29.6</v>
      </c>
      <c r="BC218" s="8">
        <v>29.9</v>
      </c>
    </row>
    <row r="219" spans="1:55" x14ac:dyDescent="0.25">
      <c r="A219" s="7">
        <v>30650</v>
      </c>
      <c r="E219" s="8">
        <v>38</v>
      </c>
      <c r="F219" s="8">
        <v>37</v>
      </c>
      <c r="G219" s="8">
        <v>37</v>
      </c>
      <c r="AN219" s="8">
        <v>52.9</v>
      </c>
      <c r="AY219" s="8">
        <v>28.9</v>
      </c>
      <c r="BA219" s="8">
        <v>28.7</v>
      </c>
      <c r="BB219" s="8">
        <v>29.9</v>
      </c>
      <c r="BC219" s="8">
        <v>30.5</v>
      </c>
    </row>
    <row r="220" spans="1:55" x14ac:dyDescent="0.25">
      <c r="A220" s="7">
        <v>30681</v>
      </c>
      <c r="E220" s="8">
        <v>38</v>
      </c>
      <c r="F220" s="8">
        <v>37</v>
      </c>
      <c r="G220" s="8">
        <v>37</v>
      </c>
      <c r="AN220" s="8">
        <v>53.3</v>
      </c>
      <c r="AY220" s="8">
        <v>29.3</v>
      </c>
      <c r="BA220" s="8">
        <v>29</v>
      </c>
      <c r="BB220" s="8">
        <v>30</v>
      </c>
      <c r="BC220" s="8">
        <v>30.9</v>
      </c>
    </row>
    <row r="221" spans="1:55" x14ac:dyDescent="0.25">
      <c r="A221" s="7">
        <v>30712</v>
      </c>
      <c r="E221" s="8">
        <v>38</v>
      </c>
      <c r="F221" s="8">
        <v>37</v>
      </c>
      <c r="G221" s="8">
        <v>37</v>
      </c>
      <c r="AN221" s="8">
        <v>53.2</v>
      </c>
      <c r="AY221" s="8">
        <v>29.5</v>
      </c>
      <c r="BA221" s="8">
        <v>29.2</v>
      </c>
      <c r="BB221" s="8">
        <v>30.1</v>
      </c>
      <c r="BC221" s="8">
        <v>31.3</v>
      </c>
    </row>
    <row r="222" spans="1:55" x14ac:dyDescent="0.25">
      <c r="A222" s="7">
        <v>30741</v>
      </c>
      <c r="E222" s="8">
        <v>38</v>
      </c>
      <c r="F222" s="8">
        <v>37</v>
      </c>
      <c r="G222" s="8">
        <v>37</v>
      </c>
      <c r="AN222" s="8">
        <v>52.9</v>
      </c>
      <c r="AY222" s="8">
        <v>29.5</v>
      </c>
      <c r="BA222" s="8">
        <v>29.4</v>
      </c>
      <c r="BB222" s="8">
        <v>30.1</v>
      </c>
      <c r="BC222" s="8">
        <v>31.4</v>
      </c>
    </row>
    <row r="223" spans="1:55" x14ac:dyDescent="0.25">
      <c r="A223" s="7">
        <v>30772</v>
      </c>
      <c r="E223" s="8">
        <v>38</v>
      </c>
      <c r="F223" s="8">
        <v>38</v>
      </c>
      <c r="G223" s="8">
        <v>37</v>
      </c>
      <c r="AN223" s="8">
        <v>52.5</v>
      </c>
      <c r="AY223" s="8">
        <v>29.6</v>
      </c>
      <c r="BA223" s="8">
        <v>29.5</v>
      </c>
      <c r="BB223" s="8">
        <v>30.1</v>
      </c>
      <c r="BC223" s="8">
        <v>31.5</v>
      </c>
    </row>
    <row r="224" spans="1:55" x14ac:dyDescent="0.25">
      <c r="A224" s="7">
        <v>30802</v>
      </c>
      <c r="E224" s="8">
        <v>38</v>
      </c>
      <c r="F224" s="8">
        <v>38</v>
      </c>
      <c r="G224" s="8">
        <v>37</v>
      </c>
      <c r="AJ224" s="8">
        <v>94.3</v>
      </c>
      <c r="AN224" s="8">
        <v>52.8</v>
      </c>
      <c r="AY224" s="8">
        <v>29.5</v>
      </c>
      <c r="BA224" s="8">
        <v>29.6</v>
      </c>
      <c r="BB224" s="8">
        <v>30.1</v>
      </c>
      <c r="BC224" s="8">
        <v>31.6</v>
      </c>
    </row>
    <row r="225" spans="1:55" x14ac:dyDescent="0.25">
      <c r="A225" s="7">
        <v>30833</v>
      </c>
      <c r="E225" s="8">
        <v>38</v>
      </c>
      <c r="F225" s="8">
        <v>38</v>
      </c>
      <c r="G225" s="8">
        <v>37</v>
      </c>
      <c r="AJ225" s="8">
        <v>96.7</v>
      </c>
      <c r="AN225" s="8">
        <v>53.7</v>
      </c>
      <c r="AY225" s="8">
        <v>29.5</v>
      </c>
      <c r="BA225" s="8">
        <v>29.7</v>
      </c>
      <c r="BB225" s="8">
        <v>30.1</v>
      </c>
      <c r="BC225" s="8">
        <v>31.5</v>
      </c>
    </row>
    <row r="226" spans="1:55" x14ac:dyDescent="0.25">
      <c r="A226" s="7">
        <v>30863</v>
      </c>
      <c r="E226" s="8">
        <v>38</v>
      </c>
      <c r="F226" s="8">
        <v>37</v>
      </c>
      <c r="G226" s="8">
        <v>37</v>
      </c>
      <c r="AJ226" s="8">
        <v>96.6</v>
      </c>
      <c r="AN226" s="8">
        <v>54</v>
      </c>
      <c r="AY226" s="8">
        <v>29.4</v>
      </c>
      <c r="BA226" s="8">
        <v>29.9</v>
      </c>
      <c r="BB226" s="8">
        <v>30.1</v>
      </c>
      <c r="BC226" s="8">
        <v>31.3</v>
      </c>
    </row>
    <row r="227" spans="1:55" x14ac:dyDescent="0.25">
      <c r="A227" s="7">
        <v>30894</v>
      </c>
      <c r="E227" s="8">
        <v>38</v>
      </c>
      <c r="F227" s="8">
        <v>37</v>
      </c>
      <c r="G227" s="8">
        <v>37</v>
      </c>
      <c r="AJ227" s="8">
        <v>98.3</v>
      </c>
      <c r="AN227" s="8">
        <v>54.6</v>
      </c>
      <c r="AY227" s="8">
        <v>29.3</v>
      </c>
      <c r="BA227" s="8">
        <v>29.9</v>
      </c>
      <c r="BB227" s="8">
        <v>30.1</v>
      </c>
      <c r="BC227" s="8">
        <v>31</v>
      </c>
    </row>
    <row r="228" spans="1:55" x14ac:dyDescent="0.25">
      <c r="A228" s="7">
        <v>30925</v>
      </c>
      <c r="E228" s="8">
        <v>38</v>
      </c>
      <c r="F228" s="8">
        <v>37</v>
      </c>
      <c r="G228" s="8">
        <v>37</v>
      </c>
      <c r="AJ228" s="8">
        <v>98.4</v>
      </c>
      <c r="AN228" s="8">
        <v>54.6</v>
      </c>
      <c r="AY228" s="8">
        <v>29.1</v>
      </c>
      <c r="BA228" s="8">
        <v>29.9</v>
      </c>
      <c r="BB228" s="8">
        <v>30.1</v>
      </c>
      <c r="BC228" s="8">
        <v>30.5</v>
      </c>
    </row>
    <row r="229" spans="1:55" x14ac:dyDescent="0.25">
      <c r="A229" s="7">
        <v>30955</v>
      </c>
      <c r="E229" s="8">
        <v>38</v>
      </c>
      <c r="F229" s="8">
        <v>37</v>
      </c>
      <c r="G229" s="8">
        <v>37</v>
      </c>
      <c r="AJ229" s="8">
        <v>99.6</v>
      </c>
      <c r="AN229" s="8">
        <v>54.5</v>
      </c>
      <c r="AY229" s="8">
        <v>28.9</v>
      </c>
      <c r="BA229" s="8">
        <v>29.8</v>
      </c>
      <c r="BB229" s="8">
        <v>30.1</v>
      </c>
      <c r="BC229" s="8">
        <v>29.9</v>
      </c>
    </row>
    <row r="230" spans="1:55" x14ac:dyDescent="0.25">
      <c r="A230" s="7">
        <v>30986</v>
      </c>
      <c r="E230" s="8">
        <v>38</v>
      </c>
      <c r="F230" s="8">
        <v>37</v>
      </c>
      <c r="G230" s="8">
        <v>37</v>
      </c>
      <c r="AJ230" s="8">
        <v>99</v>
      </c>
      <c r="AN230" s="8">
        <v>53.4</v>
      </c>
      <c r="AY230" s="8">
        <v>28.6</v>
      </c>
      <c r="BA230" s="8">
        <v>29.6</v>
      </c>
      <c r="BB230" s="8">
        <v>30</v>
      </c>
      <c r="BC230" s="8">
        <v>29.4</v>
      </c>
    </row>
    <row r="231" spans="1:55" x14ac:dyDescent="0.25">
      <c r="A231" s="7">
        <v>31016</v>
      </c>
      <c r="E231" s="8">
        <v>38</v>
      </c>
      <c r="F231" s="8">
        <v>37</v>
      </c>
      <c r="G231" s="8">
        <v>37</v>
      </c>
      <c r="AJ231" s="8">
        <v>99.6</v>
      </c>
      <c r="AN231" s="8">
        <v>52.8</v>
      </c>
      <c r="AY231" s="8">
        <v>28.3</v>
      </c>
      <c r="BA231" s="8">
        <v>29.3</v>
      </c>
      <c r="BB231" s="8">
        <v>29.9</v>
      </c>
      <c r="BC231" s="8">
        <v>28.9</v>
      </c>
    </row>
    <row r="232" spans="1:55" x14ac:dyDescent="0.25">
      <c r="A232" s="7">
        <v>31047</v>
      </c>
      <c r="E232" s="8">
        <v>38</v>
      </c>
      <c r="F232" s="8">
        <v>37</v>
      </c>
      <c r="G232" s="8">
        <v>37</v>
      </c>
      <c r="AJ232" s="8">
        <v>96.8</v>
      </c>
      <c r="AN232" s="8">
        <v>53</v>
      </c>
      <c r="AY232" s="8">
        <v>27.9</v>
      </c>
      <c r="BA232" s="8">
        <v>29.1</v>
      </c>
      <c r="BB232" s="8">
        <v>29.7</v>
      </c>
      <c r="BC232" s="8">
        <v>28.6</v>
      </c>
    </row>
    <row r="233" spans="1:55" x14ac:dyDescent="0.25">
      <c r="A233" s="7">
        <v>31078</v>
      </c>
      <c r="E233" s="8">
        <v>38</v>
      </c>
      <c r="F233" s="8">
        <v>37</v>
      </c>
      <c r="G233" s="8">
        <v>37</v>
      </c>
      <c r="AJ233" s="8">
        <v>98.6</v>
      </c>
      <c r="AN233" s="8">
        <v>52.8</v>
      </c>
      <c r="AY233" s="8">
        <v>27.7</v>
      </c>
      <c r="BA233" s="8">
        <v>28.9</v>
      </c>
      <c r="BB233" s="8">
        <v>29.5</v>
      </c>
      <c r="BC233" s="8">
        <v>28.5</v>
      </c>
    </row>
    <row r="234" spans="1:55" x14ac:dyDescent="0.25">
      <c r="A234" s="7">
        <v>31106</v>
      </c>
      <c r="E234" s="8">
        <v>38</v>
      </c>
      <c r="F234" s="8">
        <v>37</v>
      </c>
      <c r="G234" s="8">
        <v>37</v>
      </c>
      <c r="AJ234" s="8">
        <v>100.3</v>
      </c>
      <c r="AN234" s="8">
        <v>52.4</v>
      </c>
      <c r="AY234" s="8">
        <v>27.4</v>
      </c>
      <c r="BA234" s="8">
        <v>28.8</v>
      </c>
      <c r="BB234" s="8">
        <v>29.3</v>
      </c>
      <c r="BC234" s="8">
        <v>28.4</v>
      </c>
    </row>
    <row r="235" spans="1:55" x14ac:dyDescent="0.25">
      <c r="A235" s="7">
        <v>31137</v>
      </c>
      <c r="E235" s="8">
        <v>38</v>
      </c>
      <c r="F235" s="8">
        <v>38</v>
      </c>
      <c r="G235" s="8">
        <v>37</v>
      </c>
      <c r="AJ235" s="8">
        <v>100.7</v>
      </c>
      <c r="AN235" s="8">
        <v>52.2</v>
      </c>
      <c r="AY235" s="8">
        <v>27.2</v>
      </c>
      <c r="BA235" s="8">
        <v>28.8</v>
      </c>
      <c r="BB235" s="8">
        <v>29.2</v>
      </c>
      <c r="BC235" s="8">
        <v>28.3</v>
      </c>
    </row>
    <row r="236" spans="1:55" x14ac:dyDescent="0.25">
      <c r="A236" s="7">
        <v>31167</v>
      </c>
      <c r="E236" s="8">
        <v>38</v>
      </c>
      <c r="F236" s="8">
        <v>38</v>
      </c>
      <c r="G236" s="8">
        <v>37</v>
      </c>
      <c r="AJ236" s="8">
        <v>99.6</v>
      </c>
      <c r="AN236" s="8">
        <v>53.1</v>
      </c>
      <c r="AY236" s="8">
        <v>27.1</v>
      </c>
      <c r="BA236" s="8">
        <v>28.8</v>
      </c>
      <c r="BB236" s="8">
        <v>29.1</v>
      </c>
      <c r="BC236" s="8">
        <v>28.2</v>
      </c>
    </row>
    <row r="237" spans="1:55" x14ac:dyDescent="0.25">
      <c r="A237" s="7">
        <v>31198</v>
      </c>
      <c r="E237" s="8">
        <v>38</v>
      </c>
      <c r="F237" s="8">
        <v>37</v>
      </c>
      <c r="G237" s="8">
        <v>38</v>
      </c>
      <c r="AJ237" s="8">
        <v>100.7</v>
      </c>
      <c r="AN237" s="8">
        <v>54.4</v>
      </c>
      <c r="AY237" s="8">
        <v>26.9</v>
      </c>
      <c r="BA237" s="8">
        <v>28.8</v>
      </c>
      <c r="BB237" s="8">
        <v>29</v>
      </c>
      <c r="BC237" s="8">
        <v>28.1</v>
      </c>
    </row>
    <row r="238" spans="1:55" x14ac:dyDescent="0.25">
      <c r="A238" s="7">
        <v>31228</v>
      </c>
      <c r="E238" s="8">
        <v>38</v>
      </c>
      <c r="F238" s="8">
        <v>38</v>
      </c>
      <c r="G238" s="8">
        <v>38</v>
      </c>
      <c r="AJ238" s="8">
        <v>99.2</v>
      </c>
      <c r="AN238" s="8">
        <v>54.9</v>
      </c>
      <c r="AY238" s="8">
        <v>26.8</v>
      </c>
      <c r="BA238" s="8">
        <v>28.8</v>
      </c>
      <c r="BB238" s="8">
        <v>29</v>
      </c>
      <c r="BC238" s="8">
        <v>28</v>
      </c>
    </row>
    <row r="239" spans="1:55" x14ac:dyDescent="0.25">
      <c r="A239" s="7">
        <v>31259</v>
      </c>
      <c r="E239" s="8">
        <v>38</v>
      </c>
      <c r="F239" s="8">
        <v>38</v>
      </c>
      <c r="G239" s="8">
        <v>38</v>
      </c>
      <c r="AJ239" s="8">
        <v>98.2</v>
      </c>
      <c r="AN239" s="8">
        <v>55</v>
      </c>
      <c r="AY239" s="8">
        <v>26.6</v>
      </c>
      <c r="BA239" s="8">
        <v>28.7</v>
      </c>
      <c r="BB239" s="8">
        <v>28.9</v>
      </c>
      <c r="BC239" s="8">
        <v>28</v>
      </c>
    </row>
    <row r="240" spans="1:55" x14ac:dyDescent="0.25">
      <c r="A240" s="7">
        <v>31290</v>
      </c>
      <c r="E240" s="8">
        <v>38</v>
      </c>
      <c r="F240" s="8">
        <v>38</v>
      </c>
      <c r="G240" s="8">
        <v>38</v>
      </c>
      <c r="AJ240" s="8">
        <v>101.9</v>
      </c>
      <c r="AN240" s="8">
        <v>54.1</v>
      </c>
      <c r="AY240" s="8">
        <v>26.5</v>
      </c>
      <c r="BA240" s="8">
        <v>28.6</v>
      </c>
      <c r="BB240" s="8">
        <v>28.9</v>
      </c>
      <c r="BC240" s="8">
        <v>28.1</v>
      </c>
    </row>
    <row r="241" spans="1:55" x14ac:dyDescent="0.25">
      <c r="A241" s="7">
        <v>31320</v>
      </c>
      <c r="E241" s="8">
        <v>39</v>
      </c>
      <c r="F241" s="8">
        <v>38</v>
      </c>
      <c r="G241" s="8">
        <v>38</v>
      </c>
      <c r="AJ241" s="8">
        <v>101.2</v>
      </c>
      <c r="AN241" s="8">
        <v>53.4</v>
      </c>
      <c r="AY241" s="8">
        <v>26.5</v>
      </c>
      <c r="BA241" s="8">
        <v>28.5</v>
      </c>
      <c r="BB241" s="8">
        <v>28.9</v>
      </c>
      <c r="BC241" s="8">
        <v>28.3</v>
      </c>
    </row>
    <row r="242" spans="1:55" x14ac:dyDescent="0.25">
      <c r="A242" s="7">
        <v>31351</v>
      </c>
      <c r="E242" s="8">
        <v>39</v>
      </c>
      <c r="F242" s="8">
        <v>38</v>
      </c>
      <c r="G242" s="8">
        <v>38</v>
      </c>
      <c r="AJ242" s="8">
        <v>101.4</v>
      </c>
      <c r="AN242" s="8">
        <v>53.1</v>
      </c>
      <c r="AY242" s="8">
        <v>26.5</v>
      </c>
      <c r="BA242" s="8">
        <v>28.5</v>
      </c>
      <c r="BB242" s="8">
        <v>29</v>
      </c>
      <c r="BC242" s="8">
        <v>28.5</v>
      </c>
    </row>
    <row r="243" spans="1:55" x14ac:dyDescent="0.25">
      <c r="A243" s="7">
        <v>31381</v>
      </c>
      <c r="E243" s="8">
        <v>39</v>
      </c>
      <c r="F243" s="8">
        <v>39</v>
      </c>
      <c r="G243" s="8">
        <v>38</v>
      </c>
      <c r="AJ243" s="8">
        <v>102.9</v>
      </c>
      <c r="AN243" s="8">
        <v>53.6</v>
      </c>
      <c r="AY243" s="8">
        <v>26.5</v>
      </c>
      <c r="BA243" s="8">
        <v>28.5</v>
      </c>
      <c r="BB243" s="8">
        <v>28.9</v>
      </c>
      <c r="BC243" s="8">
        <v>28.7</v>
      </c>
    </row>
    <row r="244" spans="1:55" x14ac:dyDescent="0.25">
      <c r="A244" s="7">
        <v>31412</v>
      </c>
      <c r="E244" s="8">
        <v>39</v>
      </c>
      <c r="F244" s="8">
        <v>39</v>
      </c>
      <c r="G244" s="8">
        <v>38</v>
      </c>
      <c r="AJ244" s="8">
        <v>101.7</v>
      </c>
      <c r="AN244" s="8">
        <v>54.1</v>
      </c>
      <c r="AY244" s="8">
        <v>26.4</v>
      </c>
      <c r="BA244" s="8">
        <v>28.5</v>
      </c>
      <c r="BB244" s="8">
        <v>28.9</v>
      </c>
      <c r="BC244" s="8">
        <v>28.8</v>
      </c>
    </row>
    <row r="245" spans="1:55" x14ac:dyDescent="0.25">
      <c r="A245" s="7">
        <v>31443</v>
      </c>
      <c r="E245" s="8">
        <v>40</v>
      </c>
      <c r="F245" s="8">
        <v>39</v>
      </c>
      <c r="G245" s="8">
        <v>39</v>
      </c>
      <c r="AJ245" s="8">
        <v>103.9</v>
      </c>
      <c r="AL245" s="8">
        <v>34.700000000000003</v>
      </c>
      <c r="AN245" s="8">
        <v>54.2</v>
      </c>
      <c r="AY245" s="8">
        <v>26.3</v>
      </c>
      <c r="BA245" s="8">
        <v>28.4</v>
      </c>
      <c r="BB245" s="8">
        <v>28.9</v>
      </c>
      <c r="BC245" s="8">
        <v>28.9</v>
      </c>
    </row>
    <row r="246" spans="1:55" x14ac:dyDescent="0.25">
      <c r="A246" s="7">
        <v>31471</v>
      </c>
      <c r="E246" s="8">
        <v>40</v>
      </c>
      <c r="F246" s="8">
        <v>40</v>
      </c>
      <c r="G246" s="8">
        <v>39</v>
      </c>
      <c r="AJ246" s="8">
        <v>109.6</v>
      </c>
      <c r="AL246" s="8">
        <v>34.700000000000003</v>
      </c>
      <c r="AN246" s="8">
        <v>54.4</v>
      </c>
      <c r="AY246" s="8">
        <v>26.2</v>
      </c>
      <c r="BA246" s="8">
        <v>28.3</v>
      </c>
      <c r="BB246" s="8">
        <v>28.9</v>
      </c>
      <c r="BC246" s="8">
        <v>28.9</v>
      </c>
    </row>
    <row r="247" spans="1:55" x14ac:dyDescent="0.25">
      <c r="A247" s="7">
        <v>31502</v>
      </c>
      <c r="E247" s="8">
        <v>41</v>
      </c>
      <c r="F247" s="8">
        <v>40</v>
      </c>
      <c r="G247" s="8">
        <v>39</v>
      </c>
      <c r="AJ247" s="8">
        <v>106.3</v>
      </c>
      <c r="AL247" s="8">
        <v>34.700000000000003</v>
      </c>
      <c r="AN247" s="8">
        <v>54.3</v>
      </c>
      <c r="AY247" s="8">
        <v>26</v>
      </c>
      <c r="BA247" s="8">
        <v>28.1</v>
      </c>
      <c r="BB247" s="8">
        <v>28.8</v>
      </c>
      <c r="BC247" s="8">
        <v>28.8</v>
      </c>
    </row>
    <row r="248" spans="1:55" x14ac:dyDescent="0.25">
      <c r="A248" s="7">
        <v>31532</v>
      </c>
      <c r="E248" s="8">
        <v>41</v>
      </c>
      <c r="F248" s="8">
        <v>41</v>
      </c>
      <c r="G248" s="8">
        <v>39</v>
      </c>
      <c r="AJ248" s="8">
        <v>110.9</v>
      </c>
      <c r="AL248" s="8">
        <v>34.4</v>
      </c>
      <c r="AN248" s="8">
        <v>54.7</v>
      </c>
      <c r="AY248" s="8">
        <v>25.8</v>
      </c>
      <c r="BA248" s="8">
        <v>28</v>
      </c>
      <c r="BB248" s="8">
        <v>28.6</v>
      </c>
      <c r="BC248" s="8">
        <v>28.6</v>
      </c>
    </row>
    <row r="249" spans="1:55" x14ac:dyDescent="0.25">
      <c r="A249" s="7">
        <v>31563</v>
      </c>
      <c r="E249" s="8">
        <v>41</v>
      </c>
      <c r="F249" s="8">
        <v>41</v>
      </c>
      <c r="G249" s="8">
        <v>40</v>
      </c>
      <c r="AJ249" s="8">
        <v>114.3</v>
      </c>
      <c r="AL249" s="8">
        <v>34.299999999999997</v>
      </c>
      <c r="AN249" s="8">
        <v>55.8</v>
      </c>
      <c r="AY249" s="8">
        <v>25.7</v>
      </c>
      <c r="BA249" s="8">
        <v>27.8</v>
      </c>
      <c r="BB249" s="8">
        <v>28.4</v>
      </c>
      <c r="BC249" s="8">
        <v>28.5</v>
      </c>
    </row>
    <row r="250" spans="1:55" x14ac:dyDescent="0.25">
      <c r="A250" s="7">
        <v>31593</v>
      </c>
      <c r="E250" s="8">
        <v>41</v>
      </c>
      <c r="F250" s="8">
        <v>41</v>
      </c>
      <c r="G250" s="8">
        <v>40</v>
      </c>
      <c r="AJ250" s="8">
        <v>112.4</v>
      </c>
      <c r="AL250" s="8">
        <v>34.1</v>
      </c>
      <c r="AN250" s="8">
        <v>57.2</v>
      </c>
      <c r="AY250" s="8">
        <v>25.6</v>
      </c>
      <c r="BA250" s="8">
        <v>27.8</v>
      </c>
      <c r="BB250" s="8">
        <v>28.2</v>
      </c>
      <c r="BC250" s="8">
        <v>28.4</v>
      </c>
    </row>
    <row r="251" spans="1:55" x14ac:dyDescent="0.25">
      <c r="A251" s="7">
        <v>31624</v>
      </c>
      <c r="E251" s="8">
        <v>42</v>
      </c>
      <c r="F251" s="8">
        <v>41</v>
      </c>
      <c r="G251" s="8">
        <v>40</v>
      </c>
      <c r="AJ251" s="8">
        <v>114.7</v>
      </c>
      <c r="AL251" s="8">
        <v>34</v>
      </c>
      <c r="AN251" s="8">
        <v>58</v>
      </c>
      <c r="AY251" s="8">
        <v>25.6</v>
      </c>
      <c r="BA251" s="8">
        <v>27.8</v>
      </c>
      <c r="BB251" s="8">
        <v>28.1</v>
      </c>
      <c r="BC251" s="8">
        <v>28.3</v>
      </c>
    </row>
    <row r="252" spans="1:55" x14ac:dyDescent="0.25">
      <c r="A252" s="7">
        <v>31655</v>
      </c>
      <c r="E252" s="8">
        <v>42</v>
      </c>
      <c r="F252" s="8">
        <v>42</v>
      </c>
      <c r="G252" s="8">
        <v>40</v>
      </c>
      <c r="AJ252" s="8">
        <v>122.9</v>
      </c>
      <c r="AL252" s="8">
        <v>34</v>
      </c>
      <c r="AN252" s="8">
        <v>57.8</v>
      </c>
      <c r="AY252" s="8">
        <v>25.5</v>
      </c>
      <c r="BA252" s="8">
        <v>27.9</v>
      </c>
      <c r="BB252" s="8">
        <v>28</v>
      </c>
      <c r="BC252" s="8">
        <v>28.4</v>
      </c>
    </row>
    <row r="253" spans="1:55" x14ac:dyDescent="0.25">
      <c r="A253" s="7">
        <v>31685</v>
      </c>
      <c r="E253" s="8">
        <v>43</v>
      </c>
      <c r="F253" s="8">
        <v>43</v>
      </c>
      <c r="G253" s="8">
        <v>41</v>
      </c>
      <c r="AJ253" s="8">
        <v>125.9</v>
      </c>
      <c r="AL253" s="8">
        <v>34</v>
      </c>
      <c r="AN253" s="8">
        <v>57.3</v>
      </c>
      <c r="AY253" s="8">
        <v>25.5</v>
      </c>
      <c r="BA253" s="8">
        <v>28.1</v>
      </c>
      <c r="BB253" s="8">
        <v>28.1</v>
      </c>
      <c r="BC253" s="8">
        <v>28.5</v>
      </c>
    </row>
    <row r="254" spans="1:55" x14ac:dyDescent="0.25">
      <c r="A254" s="7">
        <v>31716</v>
      </c>
      <c r="E254" s="8">
        <v>43</v>
      </c>
      <c r="F254" s="8">
        <v>43</v>
      </c>
      <c r="G254" s="8">
        <v>41</v>
      </c>
      <c r="AJ254" s="8">
        <v>131.9</v>
      </c>
      <c r="AL254" s="8">
        <v>34</v>
      </c>
      <c r="AN254" s="8">
        <v>56.7</v>
      </c>
      <c r="AY254" s="8">
        <v>25.5</v>
      </c>
      <c r="BA254" s="8">
        <v>28.4</v>
      </c>
      <c r="BB254" s="8">
        <v>28.2</v>
      </c>
      <c r="BC254" s="8">
        <v>28.7</v>
      </c>
    </row>
    <row r="255" spans="1:55" x14ac:dyDescent="0.25">
      <c r="A255" s="7">
        <v>31746</v>
      </c>
      <c r="E255" s="8">
        <v>44</v>
      </c>
      <c r="F255" s="8">
        <v>44</v>
      </c>
      <c r="G255" s="8">
        <v>41</v>
      </c>
      <c r="AJ255" s="8">
        <v>136.6</v>
      </c>
      <c r="AL255" s="8">
        <v>33.799999999999997</v>
      </c>
      <c r="AN255" s="8">
        <v>56.8</v>
      </c>
      <c r="AY255" s="8">
        <v>25.7</v>
      </c>
      <c r="BA255" s="8">
        <v>28.7</v>
      </c>
      <c r="BB255" s="8">
        <v>28.4</v>
      </c>
      <c r="BC255" s="8">
        <v>29</v>
      </c>
    </row>
    <row r="256" spans="1:55" x14ac:dyDescent="0.25">
      <c r="A256" s="7">
        <v>31777</v>
      </c>
      <c r="E256" s="8">
        <v>44</v>
      </c>
      <c r="F256" s="8">
        <v>44</v>
      </c>
      <c r="G256" s="8">
        <v>41</v>
      </c>
      <c r="AJ256" s="8">
        <v>146.19999999999999</v>
      </c>
      <c r="AL256" s="8">
        <v>33.700000000000003</v>
      </c>
      <c r="AN256" s="8">
        <v>56.5</v>
      </c>
      <c r="AY256" s="8">
        <v>25.9</v>
      </c>
      <c r="BA256" s="8">
        <v>29</v>
      </c>
      <c r="BB256" s="8">
        <v>28.7</v>
      </c>
      <c r="BC256" s="8">
        <v>29.2</v>
      </c>
    </row>
    <row r="257" spans="1:55" x14ac:dyDescent="0.25">
      <c r="A257" s="7">
        <v>31808</v>
      </c>
      <c r="E257" s="8">
        <v>44</v>
      </c>
      <c r="F257" s="8">
        <v>45</v>
      </c>
      <c r="G257" s="8">
        <v>41</v>
      </c>
      <c r="AJ257" s="8">
        <v>158.69999999999999</v>
      </c>
      <c r="AL257" s="8">
        <v>33.700000000000003</v>
      </c>
      <c r="AN257" s="8">
        <v>57</v>
      </c>
      <c r="AY257" s="8">
        <v>26.2</v>
      </c>
      <c r="BA257" s="8">
        <v>29.5</v>
      </c>
      <c r="BB257" s="8">
        <v>28.9</v>
      </c>
      <c r="BC257" s="8">
        <v>29.3</v>
      </c>
    </row>
    <row r="258" spans="1:55" x14ac:dyDescent="0.25">
      <c r="A258" s="7">
        <v>31836</v>
      </c>
      <c r="E258" s="8">
        <v>45</v>
      </c>
      <c r="F258" s="8">
        <v>46</v>
      </c>
      <c r="G258" s="8">
        <v>41</v>
      </c>
      <c r="AJ258" s="8">
        <v>163.80000000000001</v>
      </c>
      <c r="AL258" s="8">
        <v>33.6</v>
      </c>
      <c r="AN258" s="8">
        <v>57</v>
      </c>
      <c r="AY258" s="8">
        <v>26.6</v>
      </c>
      <c r="BA258" s="8">
        <v>30</v>
      </c>
      <c r="BB258" s="8">
        <v>29.3</v>
      </c>
      <c r="BC258" s="8">
        <v>29.3</v>
      </c>
    </row>
    <row r="259" spans="1:55" x14ac:dyDescent="0.25">
      <c r="A259" s="7">
        <v>31867</v>
      </c>
      <c r="E259" s="8">
        <v>47</v>
      </c>
      <c r="F259" s="8">
        <v>47</v>
      </c>
      <c r="G259" s="8">
        <v>43</v>
      </c>
      <c r="AJ259" s="8">
        <v>154</v>
      </c>
      <c r="AL259" s="8">
        <v>33.6</v>
      </c>
      <c r="AM259" s="8">
        <v>30.1</v>
      </c>
      <c r="AN259" s="8">
        <v>57.6</v>
      </c>
      <c r="AY259" s="8">
        <v>27</v>
      </c>
      <c r="BA259" s="8">
        <v>30.5</v>
      </c>
      <c r="BB259" s="8">
        <v>29.6</v>
      </c>
      <c r="BC259" s="8">
        <v>29.4</v>
      </c>
    </row>
    <row r="260" spans="1:55" x14ac:dyDescent="0.25">
      <c r="A260" s="7">
        <v>31897</v>
      </c>
      <c r="E260" s="8">
        <v>47</v>
      </c>
      <c r="F260" s="8">
        <v>48</v>
      </c>
      <c r="G260" s="8">
        <v>43</v>
      </c>
      <c r="AJ260" s="8">
        <v>163.19999999999999</v>
      </c>
      <c r="AL260" s="8">
        <v>33.6</v>
      </c>
      <c r="AM260" s="6" t="s">
        <v>1609</v>
      </c>
      <c r="AN260" s="8">
        <v>58.4</v>
      </c>
      <c r="AY260" s="8">
        <v>27.4</v>
      </c>
      <c r="BA260" s="8">
        <v>30.9</v>
      </c>
      <c r="BB260" s="8">
        <v>30</v>
      </c>
      <c r="BC260" s="8">
        <v>29.6</v>
      </c>
    </row>
    <row r="261" spans="1:55" x14ac:dyDescent="0.25">
      <c r="A261" s="7">
        <v>31928</v>
      </c>
      <c r="E261" s="8">
        <v>48</v>
      </c>
      <c r="F261" s="8">
        <v>48</v>
      </c>
      <c r="G261" s="8">
        <v>44</v>
      </c>
      <c r="AJ261" s="8">
        <v>175.9</v>
      </c>
      <c r="AL261" s="8">
        <v>33.6</v>
      </c>
      <c r="AM261" s="6" t="s">
        <v>1609</v>
      </c>
      <c r="AN261" s="8">
        <v>59.3</v>
      </c>
      <c r="AY261" s="8">
        <v>27.7</v>
      </c>
      <c r="BA261" s="8">
        <v>31.1</v>
      </c>
      <c r="BB261" s="8">
        <v>30.3</v>
      </c>
      <c r="BC261" s="8">
        <v>29.9</v>
      </c>
    </row>
    <row r="262" spans="1:55" x14ac:dyDescent="0.25">
      <c r="A262" s="7">
        <v>31958</v>
      </c>
      <c r="E262" s="8">
        <v>48</v>
      </c>
      <c r="F262" s="8">
        <v>49</v>
      </c>
      <c r="G262" s="8">
        <v>44</v>
      </c>
      <c r="AJ262" s="8">
        <v>197.9</v>
      </c>
      <c r="AL262" s="8">
        <v>33.6</v>
      </c>
      <c r="AM262" s="8">
        <v>30.7</v>
      </c>
      <c r="AN262" s="8">
        <v>59.8</v>
      </c>
      <c r="AY262" s="8">
        <v>28.1</v>
      </c>
      <c r="BA262" s="8">
        <v>31.2</v>
      </c>
      <c r="BB262" s="8">
        <v>30.7</v>
      </c>
      <c r="BC262" s="8">
        <v>30.3</v>
      </c>
    </row>
    <row r="263" spans="1:55" x14ac:dyDescent="0.25">
      <c r="A263" s="7">
        <v>31989</v>
      </c>
      <c r="E263" s="8">
        <v>48</v>
      </c>
      <c r="F263" s="8">
        <v>49</v>
      </c>
      <c r="G263" s="8">
        <v>44</v>
      </c>
      <c r="AJ263" s="8">
        <v>190.9</v>
      </c>
      <c r="AL263" s="8">
        <v>33.700000000000003</v>
      </c>
      <c r="AM263" s="6" t="s">
        <v>1609</v>
      </c>
      <c r="AN263" s="8">
        <v>60.1</v>
      </c>
      <c r="AY263" s="8">
        <v>28.4</v>
      </c>
      <c r="BA263" s="8">
        <v>31.3</v>
      </c>
      <c r="BB263" s="8">
        <v>31.1</v>
      </c>
      <c r="BC263" s="8">
        <v>30.8</v>
      </c>
    </row>
    <row r="264" spans="1:55" x14ac:dyDescent="0.25">
      <c r="A264" s="7">
        <v>32020</v>
      </c>
      <c r="E264" s="8">
        <v>48</v>
      </c>
      <c r="F264" s="8">
        <v>49</v>
      </c>
      <c r="G264" s="8">
        <v>44</v>
      </c>
      <c r="AJ264" s="8">
        <v>212.6</v>
      </c>
      <c r="AL264" s="8">
        <v>33.799999999999997</v>
      </c>
      <c r="AM264" s="6" t="s">
        <v>1609</v>
      </c>
      <c r="AN264" s="8">
        <v>59.7</v>
      </c>
      <c r="AY264" s="8">
        <v>28.7</v>
      </c>
      <c r="BA264" s="8">
        <v>31.4</v>
      </c>
      <c r="BB264" s="8">
        <v>31.4</v>
      </c>
      <c r="BC264" s="8">
        <v>31.2</v>
      </c>
    </row>
    <row r="265" spans="1:55" x14ac:dyDescent="0.25">
      <c r="A265" s="7">
        <v>32050</v>
      </c>
      <c r="E265" s="8">
        <v>49</v>
      </c>
      <c r="F265" s="8">
        <v>49</v>
      </c>
      <c r="G265" s="8">
        <v>45</v>
      </c>
      <c r="AJ265" s="8">
        <v>215.2</v>
      </c>
      <c r="AL265" s="8">
        <v>35.1</v>
      </c>
      <c r="AM265" s="8">
        <v>33</v>
      </c>
      <c r="AN265" s="8">
        <v>59.5</v>
      </c>
      <c r="AY265" s="8">
        <v>29.1</v>
      </c>
      <c r="BA265" s="8">
        <v>31.6</v>
      </c>
      <c r="BB265" s="8">
        <v>31.8</v>
      </c>
      <c r="BC265" s="8">
        <v>31.6</v>
      </c>
    </row>
    <row r="266" spans="1:55" x14ac:dyDescent="0.25">
      <c r="A266" s="7">
        <v>32081</v>
      </c>
      <c r="E266" s="8">
        <v>49</v>
      </c>
      <c r="F266" s="8">
        <v>49</v>
      </c>
      <c r="G266" s="8">
        <v>46</v>
      </c>
      <c r="AJ266" s="8">
        <v>217.7</v>
      </c>
      <c r="AL266" s="8">
        <v>35.6</v>
      </c>
      <c r="AM266" s="6" t="s">
        <v>1609</v>
      </c>
      <c r="AN266" s="8">
        <v>58.7</v>
      </c>
      <c r="AY266" s="8">
        <v>29.6</v>
      </c>
      <c r="BA266" s="8">
        <v>32</v>
      </c>
      <c r="BB266" s="8">
        <v>32.200000000000003</v>
      </c>
      <c r="BC266" s="8">
        <v>32</v>
      </c>
    </row>
    <row r="267" spans="1:55" x14ac:dyDescent="0.25">
      <c r="A267" s="7">
        <v>32111</v>
      </c>
      <c r="E267" s="8">
        <v>49</v>
      </c>
      <c r="F267" s="8">
        <v>50</v>
      </c>
      <c r="G267" s="8">
        <v>46</v>
      </c>
      <c r="AJ267" s="8">
        <v>234.7</v>
      </c>
      <c r="AL267" s="8">
        <v>36.1</v>
      </c>
      <c r="AM267" s="6" t="s">
        <v>1609</v>
      </c>
      <c r="AN267" s="8">
        <v>59.3</v>
      </c>
      <c r="AY267" s="8">
        <v>30.1</v>
      </c>
      <c r="BA267" s="8">
        <v>32.4</v>
      </c>
      <c r="BB267" s="8">
        <v>32.700000000000003</v>
      </c>
      <c r="BC267" s="8">
        <v>32.299999999999997</v>
      </c>
    </row>
    <row r="268" spans="1:55" x14ac:dyDescent="0.25">
      <c r="A268" s="7">
        <v>32142</v>
      </c>
      <c r="E268" s="8">
        <v>49</v>
      </c>
      <c r="F268" s="8">
        <v>50</v>
      </c>
      <c r="G268" s="8">
        <v>46</v>
      </c>
      <c r="AJ268" s="8">
        <v>218</v>
      </c>
      <c r="AL268" s="8">
        <v>36.1</v>
      </c>
      <c r="AM268" s="8">
        <v>34.700000000000003</v>
      </c>
      <c r="AN268" s="8">
        <v>59.1</v>
      </c>
      <c r="AY268" s="8">
        <v>30.5</v>
      </c>
      <c r="BA268" s="8">
        <v>32.9</v>
      </c>
      <c r="BB268" s="8">
        <v>33.200000000000003</v>
      </c>
      <c r="BC268" s="8">
        <v>32.6</v>
      </c>
    </row>
    <row r="269" spans="1:55" x14ac:dyDescent="0.25">
      <c r="A269" s="7">
        <v>32173</v>
      </c>
      <c r="E269" s="8">
        <v>49</v>
      </c>
      <c r="F269" s="8">
        <v>50</v>
      </c>
      <c r="G269" s="8">
        <v>46</v>
      </c>
      <c r="AJ269" s="8">
        <v>203.5</v>
      </c>
      <c r="AL269" s="8">
        <v>36.6</v>
      </c>
      <c r="AM269" s="6" t="s">
        <v>1609</v>
      </c>
      <c r="AN269" s="8">
        <v>59</v>
      </c>
      <c r="AP269" s="8">
        <v>37.799999999999997</v>
      </c>
      <c r="AY269" s="8">
        <v>30.9</v>
      </c>
      <c r="BA269" s="8">
        <v>33.299999999999997</v>
      </c>
      <c r="BB269" s="8">
        <v>33.6</v>
      </c>
      <c r="BC269" s="8">
        <v>32.9</v>
      </c>
    </row>
    <row r="270" spans="1:55" x14ac:dyDescent="0.25">
      <c r="A270" s="7">
        <v>32202</v>
      </c>
      <c r="E270" s="8">
        <v>50</v>
      </c>
      <c r="F270" s="8">
        <v>50</v>
      </c>
      <c r="G270" s="8">
        <v>47</v>
      </c>
      <c r="AJ270" s="8">
        <v>204.2</v>
      </c>
      <c r="AL270" s="8">
        <v>37.5</v>
      </c>
      <c r="AM270" s="6" t="s">
        <v>1609</v>
      </c>
      <c r="AN270" s="8">
        <v>58.3</v>
      </c>
      <c r="AP270" s="8">
        <v>38.1</v>
      </c>
      <c r="AY270" s="8">
        <v>31.2</v>
      </c>
      <c r="BA270" s="8">
        <v>33.5</v>
      </c>
      <c r="BB270" s="8">
        <v>33.9</v>
      </c>
      <c r="BC270" s="8">
        <v>33.1</v>
      </c>
    </row>
    <row r="271" spans="1:55" x14ac:dyDescent="0.25">
      <c r="A271" s="7">
        <v>32233</v>
      </c>
      <c r="E271" s="8">
        <v>50</v>
      </c>
      <c r="F271" s="8">
        <v>51</v>
      </c>
      <c r="G271" s="8">
        <v>47</v>
      </c>
      <c r="AJ271" s="8">
        <v>199.8</v>
      </c>
      <c r="AL271" s="8">
        <v>38.4</v>
      </c>
      <c r="AM271" s="8">
        <v>36.9</v>
      </c>
      <c r="AN271" s="8">
        <v>58.9</v>
      </c>
      <c r="AP271" s="8">
        <v>38.799999999999997</v>
      </c>
      <c r="AY271" s="8">
        <v>31.4</v>
      </c>
      <c r="BA271" s="8">
        <v>33.9</v>
      </c>
      <c r="BB271" s="8">
        <v>34.1</v>
      </c>
      <c r="BC271" s="8">
        <v>33.200000000000003</v>
      </c>
    </row>
    <row r="272" spans="1:55" x14ac:dyDescent="0.25">
      <c r="A272" s="7">
        <v>32263</v>
      </c>
      <c r="E272" s="8">
        <v>51</v>
      </c>
      <c r="F272" s="8">
        <v>52</v>
      </c>
      <c r="G272" s="8">
        <v>48</v>
      </c>
      <c r="AJ272" s="8">
        <v>205.2</v>
      </c>
      <c r="AL272" s="8">
        <v>39.200000000000003</v>
      </c>
      <c r="AM272" s="6" t="s">
        <v>1609</v>
      </c>
      <c r="AN272" s="8">
        <v>59.9</v>
      </c>
      <c r="AP272" s="8">
        <v>39</v>
      </c>
      <c r="AY272" s="8">
        <v>31.6</v>
      </c>
      <c r="BA272" s="8">
        <v>34.299999999999997</v>
      </c>
      <c r="BB272" s="8">
        <v>34.299999999999997</v>
      </c>
      <c r="BC272" s="8">
        <v>33.299999999999997</v>
      </c>
    </row>
    <row r="273" spans="1:55" x14ac:dyDescent="0.25">
      <c r="A273" s="7">
        <v>32294</v>
      </c>
      <c r="E273" s="8">
        <v>52</v>
      </c>
      <c r="F273" s="8">
        <v>52</v>
      </c>
      <c r="G273" s="8">
        <v>49</v>
      </c>
      <c r="AJ273" s="8">
        <v>201</v>
      </c>
      <c r="AL273" s="8">
        <v>39.5</v>
      </c>
      <c r="AM273" s="6" t="s">
        <v>1609</v>
      </c>
      <c r="AN273" s="8">
        <v>61.9</v>
      </c>
      <c r="AP273" s="8">
        <v>39.6</v>
      </c>
      <c r="AY273" s="8">
        <v>31.8</v>
      </c>
      <c r="BA273" s="8">
        <v>34.9</v>
      </c>
      <c r="BB273" s="8">
        <v>34.6</v>
      </c>
      <c r="BC273" s="8">
        <v>33.299999999999997</v>
      </c>
    </row>
    <row r="274" spans="1:55" x14ac:dyDescent="0.25">
      <c r="A274" s="7">
        <v>32324</v>
      </c>
      <c r="E274" s="8">
        <v>52</v>
      </c>
      <c r="F274" s="8">
        <v>52</v>
      </c>
      <c r="G274" s="8">
        <v>50</v>
      </c>
      <c r="AJ274" s="8">
        <v>191.9</v>
      </c>
      <c r="AL274" s="8">
        <v>39.799999999999997</v>
      </c>
      <c r="AM274" s="8">
        <v>39.700000000000003</v>
      </c>
      <c r="AN274" s="8">
        <v>63.4</v>
      </c>
      <c r="AP274" s="8">
        <v>40.5</v>
      </c>
      <c r="AY274" s="8">
        <v>32.1</v>
      </c>
      <c r="BA274" s="8">
        <v>35.6</v>
      </c>
      <c r="BB274" s="8">
        <v>34.9</v>
      </c>
      <c r="BC274" s="8">
        <v>33.299999999999997</v>
      </c>
    </row>
    <row r="275" spans="1:55" x14ac:dyDescent="0.25">
      <c r="A275" s="7">
        <v>32355</v>
      </c>
      <c r="E275" s="8">
        <v>52</v>
      </c>
      <c r="F275" s="8">
        <v>52</v>
      </c>
      <c r="G275" s="8">
        <v>51</v>
      </c>
      <c r="AJ275" s="8">
        <v>198.4</v>
      </c>
      <c r="AL275" s="8">
        <v>40.299999999999997</v>
      </c>
      <c r="AM275" s="6" t="s">
        <v>1609</v>
      </c>
      <c r="AN275" s="8">
        <v>63.9</v>
      </c>
      <c r="AP275" s="8">
        <v>41</v>
      </c>
      <c r="AY275" s="8">
        <v>32.6</v>
      </c>
      <c r="BA275" s="8">
        <v>36.299999999999997</v>
      </c>
      <c r="BB275" s="8">
        <v>35.299999999999997</v>
      </c>
      <c r="BC275" s="8">
        <v>33.4</v>
      </c>
    </row>
    <row r="276" spans="1:55" x14ac:dyDescent="0.25">
      <c r="A276" s="7">
        <v>32386</v>
      </c>
      <c r="E276" s="8">
        <v>53</v>
      </c>
      <c r="F276" s="8">
        <v>53</v>
      </c>
      <c r="G276" s="8">
        <v>51</v>
      </c>
      <c r="AJ276" s="8">
        <v>192.1</v>
      </c>
      <c r="AL276" s="8">
        <v>41.2</v>
      </c>
      <c r="AM276" s="6" t="s">
        <v>1609</v>
      </c>
      <c r="AN276" s="8">
        <v>63.3</v>
      </c>
      <c r="AP276" s="8">
        <v>41.6</v>
      </c>
      <c r="AY276" s="8">
        <v>33</v>
      </c>
      <c r="BA276" s="8">
        <v>37</v>
      </c>
      <c r="BB276" s="8">
        <v>35.700000000000003</v>
      </c>
      <c r="BC276" s="8">
        <v>33.5</v>
      </c>
    </row>
    <row r="277" spans="1:55" x14ac:dyDescent="0.25">
      <c r="A277" s="7">
        <v>32416</v>
      </c>
      <c r="E277" s="8">
        <v>54</v>
      </c>
      <c r="F277" s="8">
        <v>54</v>
      </c>
      <c r="G277" s="8">
        <v>52</v>
      </c>
      <c r="AJ277" s="8">
        <v>197</v>
      </c>
      <c r="AL277" s="8">
        <v>41.1</v>
      </c>
      <c r="AM277" s="8">
        <v>42.3</v>
      </c>
      <c r="AN277" s="8">
        <v>62.4</v>
      </c>
      <c r="AP277" s="8">
        <v>42.1</v>
      </c>
      <c r="AY277" s="8">
        <v>33.5</v>
      </c>
      <c r="BA277" s="8">
        <v>37.5</v>
      </c>
      <c r="BB277" s="8">
        <v>36.1</v>
      </c>
      <c r="BC277" s="8">
        <v>33.6</v>
      </c>
    </row>
    <row r="278" spans="1:55" x14ac:dyDescent="0.25">
      <c r="A278" s="7">
        <v>32447</v>
      </c>
      <c r="E278" s="8">
        <v>54</v>
      </c>
      <c r="F278" s="8">
        <v>54</v>
      </c>
      <c r="G278" s="8">
        <v>53</v>
      </c>
      <c r="AJ278" s="8">
        <v>200.1</v>
      </c>
      <c r="AL278" s="8">
        <v>41.1</v>
      </c>
      <c r="AM278" s="6" t="s">
        <v>1609</v>
      </c>
      <c r="AN278" s="8">
        <v>62.1</v>
      </c>
      <c r="AP278" s="8">
        <v>43.1</v>
      </c>
      <c r="AY278" s="8">
        <v>33.799999999999997</v>
      </c>
      <c r="BA278" s="8">
        <v>37.700000000000003</v>
      </c>
      <c r="BB278" s="8">
        <v>36.299999999999997</v>
      </c>
      <c r="BC278" s="8">
        <v>33.700000000000003</v>
      </c>
    </row>
    <row r="279" spans="1:55" x14ac:dyDescent="0.25">
      <c r="A279" s="7">
        <v>32477</v>
      </c>
      <c r="E279" s="8">
        <v>55</v>
      </c>
      <c r="F279" s="8">
        <v>54</v>
      </c>
      <c r="G279" s="8">
        <v>54</v>
      </c>
      <c r="AJ279" s="8">
        <v>192.7</v>
      </c>
      <c r="AL279" s="8">
        <v>40.799999999999997</v>
      </c>
      <c r="AM279" s="6" t="s">
        <v>1609</v>
      </c>
      <c r="AN279" s="8">
        <v>62.2</v>
      </c>
      <c r="AP279" s="8">
        <v>43.8</v>
      </c>
      <c r="AY279" s="8">
        <v>34.200000000000003</v>
      </c>
      <c r="BA279" s="8">
        <v>37.799999999999997</v>
      </c>
      <c r="BB279" s="8">
        <v>36.6</v>
      </c>
      <c r="BC279" s="8">
        <v>33.700000000000003</v>
      </c>
    </row>
    <row r="280" spans="1:55" x14ac:dyDescent="0.25">
      <c r="A280" s="7">
        <v>32508</v>
      </c>
      <c r="E280" s="8">
        <v>56</v>
      </c>
      <c r="F280" s="8">
        <v>55</v>
      </c>
      <c r="G280" s="8">
        <v>56</v>
      </c>
      <c r="AJ280" s="8">
        <v>195.9</v>
      </c>
      <c r="AL280" s="8">
        <v>40.9</v>
      </c>
      <c r="AM280" s="8">
        <v>44.4</v>
      </c>
      <c r="AN280" s="8">
        <v>62.7</v>
      </c>
      <c r="AP280" s="8">
        <v>44.2</v>
      </c>
      <c r="AY280" s="8">
        <v>34.5</v>
      </c>
      <c r="BA280" s="8">
        <v>37.9</v>
      </c>
      <c r="BB280" s="8">
        <v>36.799999999999997</v>
      </c>
      <c r="BC280" s="8">
        <v>33.799999999999997</v>
      </c>
    </row>
    <row r="281" spans="1:55" x14ac:dyDescent="0.25">
      <c r="A281" s="7">
        <v>32539</v>
      </c>
      <c r="E281" s="8">
        <v>56</v>
      </c>
      <c r="F281" s="8">
        <v>55</v>
      </c>
      <c r="G281" s="8">
        <v>58</v>
      </c>
      <c r="AJ281" s="8">
        <v>186.6</v>
      </c>
      <c r="AL281" s="8">
        <v>41.3</v>
      </c>
      <c r="AM281" s="6" t="s">
        <v>1609</v>
      </c>
      <c r="AN281" s="8">
        <v>62.8</v>
      </c>
      <c r="AP281" s="8">
        <v>44.8</v>
      </c>
      <c r="AY281" s="8">
        <v>34.799999999999997</v>
      </c>
      <c r="BA281" s="8">
        <v>38</v>
      </c>
      <c r="BB281" s="8">
        <v>37</v>
      </c>
      <c r="BC281" s="8">
        <v>34</v>
      </c>
    </row>
    <row r="282" spans="1:55" x14ac:dyDescent="0.25">
      <c r="A282" s="7">
        <v>32567</v>
      </c>
      <c r="E282" s="8">
        <v>58</v>
      </c>
      <c r="F282" s="8">
        <v>56</v>
      </c>
      <c r="G282" s="8">
        <v>60</v>
      </c>
      <c r="AJ282" s="8">
        <v>190.6</v>
      </c>
      <c r="AL282" s="8">
        <v>42.6</v>
      </c>
      <c r="AM282" s="6" t="s">
        <v>1609</v>
      </c>
      <c r="AN282" s="8">
        <v>62.3</v>
      </c>
      <c r="AP282" s="8">
        <v>45.3</v>
      </c>
      <c r="AY282" s="8">
        <v>35.200000000000003</v>
      </c>
      <c r="BA282" s="8">
        <v>38.299999999999997</v>
      </c>
      <c r="BB282" s="8">
        <v>37.299999999999997</v>
      </c>
      <c r="BC282" s="8">
        <v>34.4</v>
      </c>
    </row>
    <row r="283" spans="1:55" x14ac:dyDescent="0.25">
      <c r="A283" s="7">
        <v>32598</v>
      </c>
      <c r="E283" s="8">
        <v>59</v>
      </c>
      <c r="F283" s="8">
        <v>56</v>
      </c>
      <c r="G283" s="8">
        <v>62</v>
      </c>
      <c r="AJ283" s="8">
        <v>188.5</v>
      </c>
      <c r="AL283" s="8">
        <v>43.8</v>
      </c>
      <c r="AM283" s="8">
        <v>49</v>
      </c>
      <c r="AN283" s="8">
        <v>62.9</v>
      </c>
      <c r="AP283" s="8">
        <v>45.8</v>
      </c>
      <c r="AY283" s="8">
        <v>35.700000000000003</v>
      </c>
      <c r="BA283" s="8">
        <v>38.700000000000003</v>
      </c>
      <c r="BB283" s="8">
        <v>37.5</v>
      </c>
      <c r="BC283" s="8">
        <v>34.799999999999997</v>
      </c>
    </row>
    <row r="284" spans="1:55" x14ac:dyDescent="0.25">
      <c r="A284" s="7">
        <v>32628</v>
      </c>
      <c r="E284" s="8">
        <v>59</v>
      </c>
      <c r="F284" s="8">
        <v>56</v>
      </c>
      <c r="G284" s="8">
        <v>63</v>
      </c>
      <c r="AJ284" s="8">
        <v>183.8</v>
      </c>
      <c r="AL284" s="8">
        <v>45.7</v>
      </c>
      <c r="AM284" s="6" t="s">
        <v>1609</v>
      </c>
      <c r="AN284" s="8">
        <v>64.2</v>
      </c>
      <c r="AP284" s="8">
        <v>45.8</v>
      </c>
      <c r="AY284" s="8">
        <v>36.299999999999997</v>
      </c>
      <c r="BA284" s="8">
        <v>39.299999999999997</v>
      </c>
      <c r="BB284" s="8">
        <v>37.700000000000003</v>
      </c>
      <c r="BC284" s="8">
        <v>35.4</v>
      </c>
    </row>
    <row r="285" spans="1:55" x14ac:dyDescent="0.25">
      <c r="A285" s="7">
        <v>32659</v>
      </c>
      <c r="E285" s="8">
        <v>59</v>
      </c>
      <c r="F285" s="8">
        <v>56</v>
      </c>
      <c r="G285" s="8">
        <v>64</v>
      </c>
      <c r="AJ285" s="8">
        <v>187.2</v>
      </c>
      <c r="AL285" s="8">
        <v>46</v>
      </c>
      <c r="AM285" s="6" t="s">
        <v>1609</v>
      </c>
      <c r="AN285" s="8">
        <v>65.7</v>
      </c>
      <c r="AP285" s="8">
        <v>46.3</v>
      </c>
      <c r="AY285" s="8">
        <v>36.9</v>
      </c>
      <c r="BA285" s="8">
        <v>39.9</v>
      </c>
      <c r="BB285" s="8">
        <v>38</v>
      </c>
      <c r="BC285" s="8">
        <v>35.9</v>
      </c>
    </row>
    <row r="286" spans="1:55" x14ac:dyDescent="0.25">
      <c r="A286" s="7">
        <v>32689</v>
      </c>
      <c r="E286" s="8">
        <v>60</v>
      </c>
      <c r="F286" s="8">
        <v>57</v>
      </c>
      <c r="G286" s="8">
        <v>64</v>
      </c>
      <c r="AJ286" s="8">
        <v>195.1</v>
      </c>
      <c r="AL286" s="8">
        <v>46.1</v>
      </c>
      <c r="AM286" s="8">
        <v>52.1</v>
      </c>
      <c r="AN286" s="8">
        <v>67</v>
      </c>
      <c r="AP286" s="8">
        <v>47.5</v>
      </c>
      <c r="AY286" s="8">
        <v>37.4</v>
      </c>
      <c r="BA286" s="8">
        <v>40.5</v>
      </c>
      <c r="BB286" s="8">
        <v>38.4</v>
      </c>
      <c r="BC286" s="8">
        <v>36.299999999999997</v>
      </c>
    </row>
    <row r="287" spans="1:55" x14ac:dyDescent="0.25">
      <c r="A287" s="7">
        <v>32720</v>
      </c>
      <c r="E287" s="8">
        <v>60</v>
      </c>
      <c r="F287" s="8">
        <v>57</v>
      </c>
      <c r="G287" s="8">
        <v>64</v>
      </c>
      <c r="AJ287" s="8">
        <v>187</v>
      </c>
      <c r="AL287" s="8">
        <v>46</v>
      </c>
      <c r="AM287" s="6" t="s">
        <v>1609</v>
      </c>
      <c r="AN287" s="8">
        <v>67.7</v>
      </c>
      <c r="AP287" s="8">
        <v>48.7</v>
      </c>
      <c r="AY287" s="8">
        <v>37.9</v>
      </c>
      <c r="BA287" s="8">
        <v>41</v>
      </c>
      <c r="BB287" s="8">
        <v>38.700000000000003</v>
      </c>
      <c r="BC287" s="8">
        <v>36.6</v>
      </c>
    </row>
    <row r="288" spans="1:55" x14ac:dyDescent="0.25">
      <c r="A288" s="7">
        <v>32751</v>
      </c>
      <c r="E288" s="8">
        <v>60</v>
      </c>
      <c r="F288" s="8">
        <v>57</v>
      </c>
      <c r="G288" s="8">
        <v>65</v>
      </c>
      <c r="AJ288" s="8">
        <v>187.7</v>
      </c>
      <c r="AL288" s="8">
        <v>46</v>
      </c>
      <c r="AM288" s="6" t="s">
        <v>1609</v>
      </c>
      <c r="AN288" s="8">
        <v>67.5</v>
      </c>
      <c r="AP288" s="8">
        <v>50</v>
      </c>
      <c r="AY288" s="8">
        <v>38.200000000000003</v>
      </c>
      <c r="BA288" s="8">
        <v>41.5</v>
      </c>
      <c r="BB288" s="8">
        <v>39.1</v>
      </c>
      <c r="BC288" s="8">
        <v>36.799999999999997</v>
      </c>
    </row>
    <row r="289" spans="1:55" x14ac:dyDescent="0.25">
      <c r="A289" s="7">
        <v>32781</v>
      </c>
      <c r="E289" s="8">
        <v>60</v>
      </c>
      <c r="F289" s="8">
        <v>57</v>
      </c>
      <c r="G289" s="8">
        <v>65</v>
      </c>
      <c r="AJ289" s="8">
        <v>195.4</v>
      </c>
      <c r="AL289" s="8">
        <v>46.1</v>
      </c>
      <c r="AM289" s="8">
        <v>54.3</v>
      </c>
      <c r="AN289" s="8">
        <v>67.3</v>
      </c>
      <c r="AP289" s="8">
        <v>50.4</v>
      </c>
      <c r="AY289" s="8">
        <v>38.5</v>
      </c>
      <c r="BA289" s="8">
        <v>41.8</v>
      </c>
      <c r="BB289" s="8">
        <v>39.5</v>
      </c>
      <c r="BC289" s="8">
        <v>37</v>
      </c>
    </row>
    <row r="290" spans="1:55" x14ac:dyDescent="0.25">
      <c r="A290" s="7">
        <v>32812</v>
      </c>
      <c r="E290" s="8">
        <v>60</v>
      </c>
      <c r="F290" s="8">
        <v>57</v>
      </c>
      <c r="G290" s="8">
        <v>66</v>
      </c>
      <c r="AJ290" s="8">
        <v>206</v>
      </c>
      <c r="AL290" s="8">
        <v>46.4</v>
      </c>
      <c r="AM290" s="6" t="s">
        <v>1609</v>
      </c>
      <c r="AN290" s="8">
        <v>66.400000000000006</v>
      </c>
      <c r="AP290" s="8">
        <v>50.8</v>
      </c>
      <c r="AY290" s="8">
        <v>38.700000000000003</v>
      </c>
      <c r="BA290" s="8">
        <v>42.1</v>
      </c>
      <c r="BB290" s="8">
        <v>39.9</v>
      </c>
      <c r="BC290" s="8">
        <v>37.200000000000003</v>
      </c>
    </row>
    <row r="291" spans="1:55" x14ac:dyDescent="0.25">
      <c r="A291" s="7">
        <v>32842</v>
      </c>
      <c r="E291" s="8">
        <v>61</v>
      </c>
      <c r="F291" s="8">
        <v>58</v>
      </c>
      <c r="G291" s="8">
        <v>67</v>
      </c>
      <c r="AJ291" s="8">
        <v>194.8</v>
      </c>
      <c r="AL291" s="8">
        <v>46.6</v>
      </c>
      <c r="AM291" s="6" t="s">
        <v>1609</v>
      </c>
      <c r="AN291" s="8">
        <v>66.7</v>
      </c>
      <c r="AP291" s="8">
        <v>51.2</v>
      </c>
      <c r="AY291" s="8">
        <v>39</v>
      </c>
      <c r="BA291" s="8">
        <v>42.4</v>
      </c>
      <c r="BB291" s="8">
        <v>40.299999999999997</v>
      </c>
      <c r="BC291" s="8">
        <v>37.5</v>
      </c>
    </row>
    <row r="292" spans="1:55" x14ac:dyDescent="0.25">
      <c r="A292" s="7">
        <v>32873</v>
      </c>
      <c r="E292" s="8">
        <v>61</v>
      </c>
      <c r="F292" s="8">
        <v>58</v>
      </c>
      <c r="G292" s="8">
        <v>67</v>
      </c>
      <c r="AJ292" s="8">
        <v>213.8</v>
      </c>
      <c r="AL292" s="8">
        <v>46.8</v>
      </c>
      <c r="AM292" s="8">
        <v>56.5</v>
      </c>
      <c r="AN292" s="8">
        <v>66.599999999999994</v>
      </c>
      <c r="AP292" s="8">
        <v>51.6</v>
      </c>
      <c r="AY292" s="8">
        <v>39.4</v>
      </c>
      <c r="BA292" s="8">
        <v>42.9</v>
      </c>
      <c r="BB292" s="8">
        <v>40.700000000000003</v>
      </c>
      <c r="BC292" s="8">
        <v>38</v>
      </c>
    </row>
    <row r="293" spans="1:55" x14ac:dyDescent="0.25">
      <c r="A293" s="7">
        <v>32904</v>
      </c>
      <c r="E293" s="8">
        <v>62</v>
      </c>
      <c r="F293" s="8">
        <v>58</v>
      </c>
      <c r="G293" s="8">
        <v>68</v>
      </c>
      <c r="AJ293" s="8">
        <v>218.5</v>
      </c>
      <c r="AL293" s="8">
        <v>47.3</v>
      </c>
      <c r="AM293" s="6" t="s">
        <v>1609</v>
      </c>
      <c r="AN293" s="8">
        <v>65.8</v>
      </c>
      <c r="AP293" s="8">
        <v>52</v>
      </c>
      <c r="AY293" s="8">
        <v>40</v>
      </c>
      <c r="BA293" s="8">
        <v>43.6</v>
      </c>
      <c r="BB293" s="8">
        <v>41.2</v>
      </c>
      <c r="BC293" s="8">
        <v>38.6</v>
      </c>
    </row>
    <row r="294" spans="1:55" x14ac:dyDescent="0.25">
      <c r="A294" s="7">
        <v>32932</v>
      </c>
      <c r="E294" s="8">
        <v>62</v>
      </c>
      <c r="F294" s="8">
        <v>58</v>
      </c>
      <c r="G294" s="8">
        <v>68</v>
      </c>
      <c r="AJ294" s="8">
        <v>215.9</v>
      </c>
      <c r="AL294" s="8">
        <v>49.6</v>
      </c>
      <c r="AM294" s="6" t="s">
        <v>1609</v>
      </c>
      <c r="AN294" s="8">
        <v>65.400000000000006</v>
      </c>
      <c r="AP294" s="8">
        <v>52.7</v>
      </c>
      <c r="AY294" s="8">
        <v>40.700000000000003</v>
      </c>
      <c r="BA294" s="8">
        <v>44.2</v>
      </c>
      <c r="BB294" s="8">
        <v>41.8</v>
      </c>
      <c r="BC294" s="8">
        <v>39.200000000000003</v>
      </c>
    </row>
    <row r="295" spans="1:55" x14ac:dyDescent="0.25">
      <c r="A295" s="7">
        <v>32963</v>
      </c>
      <c r="E295" s="8">
        <v>62</v>
      </c>
      <c r="F295" s="8">
        <v>58</v>
      </c>
      <c r="G295" s="8">
        <v>68</v>
      </c>
      <c r="AJ295" s="8">
        <v>226.2</v>
      </c>
      <c r="AL295" s="8">
        <v>50.7</v>
      </c>
      <c r="AM295" s="8">
        <v>60.1</v>
      </c>
      <c r="AN295" s="8">
        <v>65.7</v>
      </c>
      <c r="AP295" s="8">
        <v>53.3</v>
      </c>
      <c r="AY295" s="8">
        <v>41.4</v>
      </c>
      <c r="BA295" s="8">
        <v>44.7</v>
      </c>
      <c r="BB295" s="8">
        <v>42.5</v>
      </c>
      <c r="BC295" s="8">
        <v>39.799999999999997</v>
      </c>
    </row>
    <row r="296" spans="1:55" x14ac:dyDescent="0.25">
      <c r="A296" s="7">
        <v>32993</v>
      </c>
      <c r="E296" s="8">
        <v>62</v>
      </c>
      <c r="F296" s="8">
        <v>58</v>
      </c>
      <c r="G296" s="8">
        <v>68</v>
      </c>
      <c r="AJ296" s="8">
        <v>225.8</v>
      </c>
      <c r="AL296" s="8">
        <v>52.3</v>
      </c>
      <c r="AM296" s="6" t="s">
        <v>1609</v>
      </c>
      <c r="AN296" s="8">
        <v>67.7</v>
      </c>
      <c r="AP296" s="8">
        <v>53.7</v>
      </c>
      <c r="AY296" s="8">
        <v>42.1</v>
      </c>
      <c r="BA296" s="8">
        <v>45.1</v>
      </c>
      <c r="BB296" s="8">
        <v>43.3</v>
      </c>
      <c r="BC296" s="8">
        <v>40.4</v>
      </c>
    </row>
    <row r="297" spans="1:55" x14ac:dyDescent="0.25">
      <c r="A297" s="7">
        <v>33024</v>
      </c>
      <c r="E297" s="8">
        <v>62</v>
      </c>
      <c r="F297" s="8">
        <v>58</v>
      </c>
      <c r="G297" s="8">
        <v>69</v>
      </c>
      <c r="AJ297" s="8">
        <v>226.1</v>
      </c>
      <c r="AL297" s="8">
        <v>52.9</v>
      </c>
      <c r="AM297" s="6" t="s">
        <v>1609</v>
      </c>
      <c r="AN297" s="8">
        <v>68.900000000000006</v>
      </c>
      <c r="AP297" s="8">
        <v>54.2</v>
      </c>
      <c r="AY297" s="8">
        <v>42.6</v>
      </c>
      <c r="BA297" s="8">
        <v>45.3</v>
      </c>
      <c r="BB297" s="8">
        <v>44</v>
      </c>
      <c r="BC297" s="8">
        <v>41</v>
      </c>
    </row>
    <row r="298" spans="1:55" x14ac:dyDescent="0.25">
      <c r="A298" s="7">
        <v>33054</v>
      </c>
      <c r="E298" s="8">
        <v>61</v>
      </c>
      <c r="F298" s="8">
        <v>57</v>
      </c>
      <c r="G298" s="8">
        <v>68</v>
      </c>
      <c r="AJ298" s="8">
        <v>226.4</v>
      </c>
      <c r="AL298" s="8">
        <v>53.1</v>
      </c>
      <c r="AM298" s="8">
        <v>62.3</v>
      </c>
      <c r="AN298" s="8">
        <v>69.099999999999994</v>
      </c>
      <c r="AP298" s="8">
        <v>55.1</v>
      </c>
      <c r="AY298" s="8">
        <v>43</v>
      </c>
      <c r="BA298" s="8">
        <v>45.5</v>
      </c>
      <c r="BB298" s="8">
        <v>44.6</v>
      </c>
      <c r="BC298" s="8">
        <v>41.5</v>
      </c>
    </row>
    <row r="299" spans="1:55" x14ac:dyDescent="0.25">
      <c r="A299" s="7">
        <v>33085</v>
      </c>
      <c r="E299" s="8">
        <v>60</v>
      </c>
      <c r="F299" s="8">
        <v>56</v>
      </c>
      <c r="G299" s="8">
        <v>68</v>
      </c>
      <c r="AJ299" s="8">
        <v>229.9</v>
      </c>
      <c r="AL299" s="8">
        <v>53.2</v>
      </c>
      <c r="AM299" s="6" t="s">
        <v>1609</v>
      </c>
      <c r="AN299" s="8">
        <v>68.599999999999994</v>
      </c>
      <c r="AP299" s="8">
        <v>55.7</v>
      </c>
      <c r="AY299" s="8">
        <v>43.3</v>
      </c>
      <c r="BA299" s="8">
        <v>45.7</v>
      </c>
      <c r="BB299" s="8">
        <v>45</v>
      </c>
      <c r="BC299" s="8">
        <v>42</v>
      </c>
    </row>
    <row r="300" spans="1:55" x14ac:dyDescent="0.25">
      <c r="A300" s="7">
        <v>33116</v>
      </c>
      <c r="E300" s="8">
        <v>60</v>
      </c>
      <c r="F300" s="8">
        <v>56</v>
      </c>
      <c r="G300" s="8">
        <v>68</v>
      </c>
      <c r="AJ300" s="8">
        <v>226.3</v>
      </c>
      <c r="AL300" s="8">
        <v>53.6</v>
      </c>
      <c r="AM300" s="6" t="s">
        <v>1609</v>
      </c>
      <c r="AN300" s="8">
        <v>67.3</v>
      </c>
      <c r="AP300" s="8">
        <v>56.3</v>
      </c>
      <c r="AY300" s="8">
        <v>43.6</v>
      </c>
      <c r="BA300" s="8">
        <v>46</v>
      </c>
      <c r="BB300" s="8">
        <v>45.2</v>
      </c>
      <c r="BC300" s="8">
        <v>42.6</v>
      </c>
    </row>
    <row r="301" spans="1:55" x14ac:dyDescent="0.25">
      <c r="A301" s="7">
        <v>33146</v>
      </c>
      <c r="E301" s="8">
        <v>59</v>
      </c>
      <c r="F301" s="8">
        <v>55</v>
      </c>
      <c r="G301" s="8">
        <v>67</v>
      </c>
      <c r="AJ301" s="8">
        <v>239.9</v>
      </c>
      <c r="AL301" s="8">
        <v>55</v>
      </c>
      <c r="AM301" s="8">
        <v>65.3</v>
      </c>
      <c r="AN301" s="8">
        <v>66.599999999999994</v>
      </c>
      <c r="AP301" s="8">
        <v>57.2</v>
      </c>
      <c r="AY301" s="8">
        <v>43.8</v>
      </c>
      <c r="BA301" s="8">
        <v>46.4</v>
      </c>
      <c r="BB301" s="8">
        <v>45.4</v>
      </c>
      <c r="BC301" s="8">
        <v>43.1</v>
      </c>
    </row>
    <row r="302" spans="1:55" x14ac:dyDescent="0.25">
      <c r="A302" s="7">
        <v>33177</v>
      </c>
      <c r="E302" s="8">
        <v>59</v>
      </c>
      <c r="F302" s="8">
        <v>54</v>
      </c>
      <c r="G302" s="8">
        <v>66</v>
      </c>
      <c r="AJ302" s="8">
        <v>248.3</v>
      </c>
      <c r="AL302" s="8">
        <v>55.8</v>
      </c>
      <c r="AM302" s="6" t="s">
        <v>1609</v>
      </c>
      <c r="AN302" s="8">
        <v>65.7</v>
      </c>
      <c r="AP302" s="8">
        <v>57.7</v>
      </c>
      <c r="AY302" s="8">
        <v>44.1</v>
      </c>
      <c r="BA302" s="8">
        <v>47</v>
      </c>
      <c r="BB302" s="8">
        <v>45.5</v>
      </c>
      <c r="BC302" s="8">
        <v>43.6</v>
      </c>
    </row>
    <row r="303" spans="1:55" x14ac:dyDescent="0.25">
      <c r="A303" s="7">
        <v>33207</v>
      </c>
      <c r="E303" s="8">
        <v>58</v>
      </c>
      <c r="F303" s="8">
        <v>54</v>
      </c>
      <c r="G303" s="8">
        <v>66</v>
      </c>
      <c r="AJ303" s="8">
        <v>234.8</v>
      </c>
      <c r="AL303" s="8">
        <v>56.5</v>
      </c>
      <c r="AM303" s="6" t="s">
        <v>1609</v>
      </c>
      <c r="AN303" s="8">
        <v>66</v>
      </c>
      <c r="AP303" s="8">
        <v>57.7</v>
      </c>
      <c r="AY303" s="8">
        <v>44.4</v>
      </c>
      <c r="BA303" s="8">
        <v>47.6</v>
      </c>
      <c r="BB303" s="8">
        <v>45.8</v>
      </c>
      <c r="BC303" s="8">
        <v>44</v>
      </c>
    </row>
    <row r="304" spans="1:55" x14ac:dyDescent="0.25">
      <c r="A304" s="7">
        <v>33238</v>
      </c>
      <c r="E304" s="8">
        <v>58</v>
      </c>
      <c r="F304" s="8">
        <v>53</v>
      </c>
      <c r="G304" s="8">
        <v>66</v>
      </c>
      <c r="AJ304" s="8">
        <v>221.8</v>
      </c>
      <c r="AL304" s="8">
        <v>56.7</v>
      </c>
      <c r="AM304" s="8">
        <v>69.099999999999994</v>
      </c>
      <c r="AN304" s="8">
        <v>65.900000000000006</v>
      </c>
      <c r="AP304" s="8">
        <v>59.5</v>
      </c>
      <c r="AY304" s="8">
        <v>44.8</v>
      </c>
      <c r="BA304" s="8">
        <v>48.1</v>
      </c>
      <c r="BB304" s="8">
        <v>46.2</v>
      </c>
      <c r="BC304" s="8">
        <v>44.4</v>
      </c>
    </row>
    <row r="305" spans="1:55" x14ac:dyDescent="0.25">
      <c r="A305" s="7">
        <v>33269</v>
      </c>
      <c r="E305" s="8">
        <v>57</v>
      </c>
      <c r="F305" s="8">
        <v>53</v>
      </c>
      <c r="G305" s="8">
        <v>65</v>
      </c>
      <c r="AJ305" s="8">
        <v>232.8</v>
      </c>
      <c r="AL305" s="8">
        <v>57</v>
      </c>
      <c r="AM305" s="6" t="s">
        <v>1609</v>
      </c>
      <c r="AN305" s="8">
        <v>65.8</v>
      </c>
      <c r="AP305" s="8">
        <v>61.4</v>
      </c>
      <c r="AY305" s="8">
        <v>45.3</v>
      </c>
      <c r="BA305" s="8">
        <v>48.8</v>
      </c>
      <c r="BB305" s="8">
        <v>46.8</v>
      </c>
      <c r="BC305" s="8">
        <v>44.8</v>
      </c>
    </row>
    <row r="306" spans="1:55" x14ac:dyDescent="0.25">
      <c r="A306" s="7">
        <v>33297</v>
      </c>
      <c r="E306" s="8">
        <v>56</v>
      </c>
      <c r="F306" s="8">
        <v>52</v>
      </c>
      <c r="G306" s="8">
        <v>64</v>
      </c>
      <c r="AJ306" s="8">
        <v>228.3</v>
      </c>
      <c r="AL306" s="8">
        <v>57.7</v>
      </c>
      <c r="AM306" s="6" t="s">
        <v>1609</v>
      </c>
      <c r="AN306" s="8">
        <v>65.7</v>
      </c>
      <c r="AP306" s="8">
        <v>61.7</v>
      </c>
      <c r="AY306" s="8">
        <v>45.8</v>
      </c>
      <c r="BA306" s="8">
        <v>49.5</v>
      </c>
      <c r="BB306" s="8">
        <v>47.4</v>
      </c>
      <c r="BC306" s="8">
        <v>45.3</v>
      </c>
    </row>
    <row r="307" spans="1:55" x14ac:dyDescent="0.25">
      <c r="A307" s="7">
        <v>33328</v>
      </c>
      <c r="E307" s="8">
        <v>56</v>
      </c>
      <c r="F307" s="8">
        <v>52</v>
      </c>
      <c r="G307" s="8">
        <v>64</v>
      </c>
      <c r="AJ307" s="8">
        <v>206</v>
      </c>
      <c r="AL307" s="8">
        <v>58.7</v>
      </c>
      <c r="AM307" s="8">
        <v>72.8</v>
      </c>
      <c r="AN307" s="8">
        <v>66.2</v>
      </c>
      <c r="AP307" s="8">
        <v>63.9</v>
      </c>
      <c r="AY307" s="8">
        <v>46.4</v>
      </c>
      <c r="BA307" s="8">
        <v>50.3</v>
      </c>
      <c r="BB307" s="8">
        <v>47.9</v>
      </c>
      <c r="BC307" s="8">
        <v>45.7</v>
      </c>
    </row>
    <row r="308" spans="1:55" x14ac:dyDescent="0.25">
      <c r="A308" s="7">
        <v>33358</v>
      </c>
      <c r="E308" s="8">
        <v>56</v>
      </c>
      <c r="F308" s="8">
        <v>52</v>
      </c>
      <c r="G308" s="8">
        <v>64</v>
      </c>
      <c r="AJ308" s="8">
        <v>221.3</v>
      </c>
      <c r="AL308" s="8">
        <v>60</v>
      </c>
      <c r="AM308" s="6" t="s">
        <v>1609</v>
      </c>
      <c r="AN308" s="8">
        <v>67.5</v>
      </c>
      <c r="AP308" s="8">
        <v>64.7</v>
      </c>
      <c r="AY308" s="8">
        <v>47.1</v>
      </c>
      <c r="BA308" s="8">
        <v>51.1</v>
      </c>
      <c r="BB308" s="8">
        <v>48.5</v>
      </c>
      <c r="BC308" s="8">
        <v>46.2</v>
      </c>
    </row>
    <row r="309" spans="1:55" x14ac:dyDescent="0.25">
      <c r="A309" s="7">
        <v>33389</v>
      </c>
      <c r="E309" s="8">
        <v>56</v>
      </c>
      <c r="F309" s="8">
        <v>52</v>
      </c>
      <c r="G309" s="8">
        <v>64</v>
      </c>
      <c r="AJ309" s="8">
        <v>213.1</v>
      </c>
      <c r="AL309" s="8">
        <v>59.9</v>
      </c>
      <c r="AM309" s="6" t="s">
        <v>1609</v>
      </c>
      <c r="AN309" s="8">
        <v>68.7</v>
      </c>
      <c r="AP309" s="8">
        <v>64.900000000000006</v>
      </c>
      <c r="AY309" s="8">
        <v>47.8</v>
      </c>
      <c r="BA309" s="8">
        <v>51.8</v>
      </c>
      <c r="BB309" s="8">
        <v>49.2</v>
      </c>
      <c r="BC309" s="8">
        <v>46.7</v>
      </c>
    </row>
    <row r="310" spans="1:55" x14ac:dyDescent="0.25">
      <c r="A310" s="7">
        <v>33419</v>
      </c>
      <c r="E310" s="8">
        <v>56</v>
      </c>
      <c r="F310" s="8">
        <v>52</v>
      </c>
      <c r="G310" s="8">
        <v>64</v>
      </c>
      <c r="AJ310" s="8">
        <v>203</v>
      </c>
      <c r="AL310" s="8">
        <v>59.7</v>
      </c>
      <c r="AM310" s="8">
        <v>75.900000000000006</v>
      </c>
      <c r="AN310" s="8">
        <v>69.400000000000006</v>
      </c>
      <c r="AP310" s="8">
        <v>66.400000000000006</v>
      </c>
      <c r="AY310" s="8">
        <v>48.4</v>
      </c>
      <c r="BA310" s="8">
        <v>52.4</v>
      </c>
      <c r="BB310" s="8">
        <v>49.9</v>
      </c>
      <c r="BC310" s="8">
        <v>47.2</v>
      </c>
    </row>
    <row r="311" spans="1:55" x14ac:dyDescent="0.25">
      <c r="A311" s="7">
        <v>33450</v>
      </c>
      <c r="E311" s="8">
        <v>56</v>
      </c>
      <c r="F311" s="8">
        <v>52</v>
      </c>
      <c r="G311" s="8">
        <v>64</v>
      </c>
      <c r="AJ311" s="8">
        <v>214.5</v>
      </c>
      <c r="AL311" s="8">
        <v>59.4</v>
      </c>
      <c r="AM311" s="6" t="s">
        <v>1609</v>
      </c>
      <c r="AN311" s="8">
        <v>69.900000000000006</v>
      </c>
      <c r="AP311" s="8">
        <v>66.599999999999994</v>
      </c>
      <c r="AY311" s="8">
        <v>49</v>
      </c>
      <c r="BA311" s="8">
        <v>53</v>
      </c>
      <c r="BB311" s="8">
        <v>50.6</v>
      </c>
      <c r="BC311" s="8">
        <v>47.7</v>
      </c>
    </row>
    <row r="312" spans="1:55" x14ac:dyDescent="0.25">
      <c r="A312" s="7">
        <v>33481</v>
      </c>
      <c r="E312" s="8">
        <v>56</v>
      </c>
      <c r="F312" s="8">
        <v>52</v>
      </c>
      <c r="G312" s="8">
        <v>64</v>
      </c>
      <c r="AJ312" s="8">
        <v>205.2</v>
      </c>
      <c r="AL312" s="8">
        <v>59.1</v>
      </c>
      <c r="AM312" s="6" t="s">
        <v>1609</v>
      </c>
      <c r="AN312" s="8">
        <v>69.599999999999994</v>
      </c>
      <c r="AP312" s="8">
        <v>67.5</v>
      </c>
      <c r="AY312" s="8">
        <v>49.6</v>
      </c>
      <c r="BA312" s="8">
        <v>53.6</v>
      </c>
      <c r="BB312" s="8">
        <v>51.4</v>
      </c>
      <c r="BC312" s="8">
        <v>48.2</v>
      </c>
    </row>
    <row r="313" spans="1:55" x14ac:dyDescent="0.25">
      <c r="A313" s="7">
        <v>33511</v>
      </c>
      <c r="E313" s="8">
        <v>56</v>
      </c>
      <c r="F313" s="8">
        <v>52</v>
      </c>
      <c r="G313" s="8">
        <v>64</v>
      </c>
      <c r="AJ313" s="8">
        <v>204.9</v>
      </c>
      <c r="AL313" s="8">
        <v>58.9</v>
      </c>
      <c r="AM313" s="8">
        <v>78.3</v>
      </c>
      <c r="AN313" s="8">
        <v>69.7</v>
      </c>
      <c r="AP313" s="8">
        <v>68</v>
      </c>
      <c r="AY313" s="8">
        <v>50.2</v>
      </c>
      <c r="BA313" s="8">
        <v>54.1</v>
      </c>
      <c r="BB313" s="8">
        <v>52.2</v>
      </c>
      <c r="BC313" s="8">
        <v>48.8</v>
      </c>
    </row>
    <row r="314" spans="1:55" x14ac:dyDescent="0.25">
      <c r="A314" s="7">
        <v>33542</v>
      </c>
      <c r="E314" s="8">
        <v>56</v>
      </c>
      <c r="F314" s="8">
        <v>52</v>
      </c>
      <c r="G314" s="8">
        <v>64</v>
      </c>
      <c r="AJ314" s="8">
        <v>186.9</v>
      </c>
      <c r="AL314" s="8">
        <v>58.5</v>
      </c>
      <c r="AM314" s="6" t="s">
        <v>1609</v>
      </c>
      <c r="AN314" s="8">
        <v>69.7</v>
      </c>
      <c r="AP314" s="8">
        <v>68.3</v>
      </c>
      <c r="AY314" s="8">
        <v>50.7</v>
      </c>
      <c r="BA314" s="8">
        <v>54.6</v>
      </c>
      <c r="BB314" s="8">
        <v>52.8</v>
      </c>
      <c r="BC314" s="8">
        <v>49.4</v>
      </c>
    </row>
    <row r="315" spans="1:55" x14ac:dyDescent="0.25">
      <c r="A315" s="7">
        <v>33572</v>
      </c>
      <c r="E315" s="8">
        <v>56</v>
      </c>
      <c r="F315" s="8">
        <v>52</v>
      </c>
      <c r="G315" s="8">
        <v>64</v>
      </c>
      <c r="AJ315" s="8">
        <v>193.5</v>
      </c>
      <c r="AL315" s="8">
        <v>57.3</v>
      </c>
      <c r="AM315" s="6" t="s">
        <v>1609</v>
      </c>
      <c r="AN315" s="8">
        <v>70.3</v>
      </c>
      <c r="AP315" s="8">
        <v>69.900000000000006</v>
      </c>
      <c r="AY315" s="8">
        <v>51.1</v>
      </c>
      <c r="BA315" s="8">
        <v>55.1</v>
      </c>
      <c r="BB315" s="8">
        <v>53.3</v>
      </c>
      <c r="BC315" s="8">
        <v>50</v>
      </c>
    </row>
    <row r="316" spans="1:55" x14ac:dyDescent="0.25">
      <c r="A316" s="7">
        <v>33603</v>
      </c>
      <c r="E316" s="8">
        <v>56</v>
      </c>
      <c r="F316" s="8">
        <v>52</v>
      </c>
      <c r="G316" s="8">
        <v>64</v>
      </c>
      <c r="AJ316" s="8">
        <v>193.8</v>
      </c>
      <c r="AL316" s="8">
        <v>56.4</v>
      </c>
      <c r="AM316" s="8">
        <v>79.2</v>
      </c>
      <c r="AN316" s="8">
        <v>70.900000000000006</v>
      </c>
      <c r="AP316" s="8">
        <v>70.7</v>
      </c>
      <c r="AY316" s="8">
        <v>51.3</v>
      </c>
      <c r="BA316" s="8">
        <v>55.5</v>
      </c>
      <c r="BB316" s="8">
        <v>53.6</v>
      </c>
      <c r="BC316" s="8">
        <v>50.6</v>
      </c>
    </row>
    <row r="317" spans="1:55" x14ac:dyDescent="0.25">
      <c r="A317" s="7">
        <v>33634</v>
      </c>
      <c r="E317" s="8">
        <v>56</v>
      </c>
      <c r="F317" s="8">
        <v>52</v>
      </c>
      <c r="G317" s="8">
        <v>64</v>
      </c>
      <c r="AJ317" s="8">
        <v>188.9</v>
      </c>
      <c r="AL317" s="8">
        <v>56.1</v>
      </c>
      <c r="AM317" s="6" t="s">
        <v>1609</v>
      </c>
      <c r="AN317" s="8">
        <v>71.5</v>
      </c>
      <c r="AP317" s="8">
        <v>71</v>
      </c>
      <c r="AY317" s="8">
        <v>51.4</v>
      </c>
      <c r="BA317" s="8">
        <v>55.8</v>
      </c>
      <c r="BB317" s="8">
        <v>53.9</v>
      </c>
      <c r="BC317" s="8">
        <v>51.1</v>
      </c>
    </row>
    <row r="318" spans="1:55" x14ac:dyDescent="0.25">
      <c r="A318" s="7">
        <v>33663</v>
      </c>
      <c r="E318" s="8">
        <v>56</v>
      </c>
      <c r="F318" s="8">
        <v>52</v>
      </c>
      <c r="G318" s="8">
        <v>64</v>
      </c>
      <c r="AJ318" s="8">
        <v>186</v>
      </c>
      <c r="AL318" s="8">
        <v>56</v>
      </c>
      <c r="AM318" s="6" t="s">
        <v>1609</v>
      </c>
      <c r="AN318" s="8">
        <v>71.8</v>
      </c>
      <c r="AP318" s="8">
        <v>72.8</v>
      </c>
      <c r="AY318" s="8">
        <v>51.3</v>
      </c>
      <c r="BA318" s="8">
        <v>56</v>
      </c>
      <c r="BB318" s="8">
        <v>54.2</v>
      </c>
      <c r="BC318" s="8">
        <v>51.6</v>
      </c>
    </row>
    <row r="319" spans="1:55" x14ac:dyDescent="0.25">
      <c r="A319" s="7">
        <v>33694</v>
      </c>
      <c r="E319" s="8">
        <v>56</v>
      </c>
      <c r="F319" s="8">
        <v>52</v>
      </c>
      <c r="G319" s="8">
        <v>64</v>
      </c>
      <c r="AJ319" s="8">
        <v>177.4</v>
      </c>
      <c r="AL319" s="8">
        <v>55.9</v>
      </c>
      <c r="AM319" s="8">
        <v>79.5</v>
      </c>
      <c r="AN319" s="8">
        <v>73.7</v>
      </c>
      <c r="AP319" s="8">
        <v>74.2</v>
      </c>
      <c r="AY319" s="8">
        <v>51.1</v>
      </c>
      <c r="BA319" s="8">
        <v>56.2</v>
      </c>
      <c r="BB319" s="8">
        <v>54.6</v>
      </c>
      <c r="BC319" s="8">
        <v>51.9</v>
      </c>
    </row>
    <row r="320" spans="1:55" x14ac:dyDescent="0.25">
      <c r="A320" s="7">
        <v>33724</v>
      </c>
      <c r="E320" s="8">
        <v>56</v>
      </c>
      <c r="F320" s="8">
        <v>52</v>
      </c>
      <c r="G320" s="8">
        <v>65</v>
      </c>
      <c r="AJ320" s="8">
        <v>171.8</v>
      </c>
      <c r="AL320" s="8">
        <v>55.6</v>
      </c>
      <c r="AM320" s="6" t="s">
        <v>1609</v>
      </c>
      <c r="AN320" s="8">
        <v>71.900000000000006</v>
      </c>
      <c r="AP320" s="8">
        <v>74.8</v>
      </c>
      <c r="AY320" s="8">
        <v>50.7</v>
      </c>
      <c r="BA320" s="8">
        <v>56.1</v>
      </c>
      <c r="BB320" s="8">
        <v>54.9</v>
      </c>
      <c r="BC320" s="8">
        <v>52.2</v>
      </c>
    </row>
    <row r="321" spans="1:55" x14ac:dyDescent="0.25">
      <c r="A321" s="7">
        <v>33755</v>
      </c>
      <c r="E321" s="8">
        <v>56</v>
      </c>
      <c r="F321" s="8">
        <v>52</v>
      </c>
      <c r="G321" s="8">
        <v>65</v>
      </c>
      <c r="AJ321" s="8">
        <v>176.3</v>
      </c>
      <c r="AL321" s="8">
        <v>54.9</v>
      </c>
      <c r="AM321" s="6" t="s">
        <v>1609</v>
      </c>
      <c r="AN321" s="8">
        <v>73</v>
      </c>
      <c r="AP321" s="8">
        <v>75.400000000000006</v>
      </c>
      <c r="AY321" s="8">
        <v>50.3</v>
      </c>
      <c r="BA321" s="8">
        <v>55.9</v>
      </c>
      <c r="BB321" s="8">
        <v>55</v>
      </c>
      <c r="BC321" s="8">
        <v>52.6</v>
      </c>
    </row>
    <row r="322" spans="1:55" x14ac:dyDescent="0.25">
      <c r="A322" s="7">
        <v>33785</v>
      </c>
      <c r="E322" s="8">
        <v>56</v>
      </c>
      <c r="F322" s="8">
        <v>52</v>
      </c>
      <c r="G322" s="8">
        <v>65</v>
      </c>
      <c r="AJ322" s="8">
        <v>178.8</v>
      </c>
      <c r="AL322" s="8">
        <v>54.3</v>
      </c>
      <c r="AM322" s="8">
        <v>79</v>
      </c>
      <c r="AN322" s="8">
        <v>70.3</v>
      </c>
      <c r="AP322" s="8">
        <v>75.5</v>
      </c>
      <c r="AY322" s="8">
        <v>50</v>
      </c>
      <c r="BA322" s="8">
        <v>55.5</v>
      </c>
      <c r="BB322" s="8">
        <v>55</v>
      </c>
      <c r="BC322" s="8">
        <v>52.9</v>
      </c>
    </row>
    <row r="323" spans="1:55" x14ac:dyDescent="0.25">
      <c r="A323" s="7">
        <v>33816</v>
      </c>
      <c r="E323" s="8">
        <v>56</v>
      </c>
      <c r="F323" s="8">
        <v>52</v>
      </c>
      <c r="G323" s="8">
        <v>66</v>
      </c>
      <c r="AJ323" s="8">
        <v>175.9</v>
      </c>
      <c r="AL323" s="8">
        <v>53.9</v>
      </c>
      <c r="AM323" s="6" t="s">
        <v>1609</v>
      </c>
      <c r="AN323" s="8">
        <v>77.7</v>
      </c>
      <c r="AP323" s="8">
        <v>75.099999999999994</v>
      </c>
      <c r="AY323" s="8">
        <v>49.8</v>
      </c>
      <c r="BA323" s="8">
        <v>55.1</v>
      </c>
      <c r="BB323" s="8">
        <v>55</v>
      </c>
      <c r="BC323" s="8">
        <v>53.4</v>
      </c>
    </row>
    <row r="324" spans="1:55" x14ac:dyDescent="0.25">
      <c r="A324" s="7">
        <v>33847</v>
      </c>
      <c r="E324" s="8">
        <v>56</v>
      </c>
      <c r="F324" s="8">
        <v>52</v>
      </c>
      <c r="G324" s="8">
        <v>66</v>
      </c>
      <c r="AJ324" s="8">
        <v>178.7</v>
      </c>
      <c r="AL324" s="8">
        <v>54</v>
      </c>
      <c r="AM324" s="6" t="s">
        <v>1609</v>
      </c>
      <c r="AN324" s="8">
        <v>77.400000000000006</v>
      </c>
      <c r="AP324" s="8">
        <v>74.900000000000006</v>
      </c>
      <c r="AY324" s="8">
        <v>49.9</v>
      </c>
      <c r="BA324" s="8">
        <v>55</v>
      </c>
      <c r="BB324" s="8">
        <v>55</v>
      </c>
      <c r="BC324" s="8">
        <v>54</v>
      </c>
    </row>
    <row r="325" spans="1:55" x14ac:dyDescent="0.25">
      <c r="A325" s="7">
        <v>33877</v>
      </c>
      <c r="E325" s="8">
        <v>56</v>
      </c>
      <c r="F325" s="8">
        <v>52</v>
      </c>
      <c r="G325" s="8">
        <v>66</v>
      </c>
      <c r="AJ325" s="8">
        <v>168.7</v>
      </c>
      <c r="AL325" s="8">
        <v>54.4</v>
      </c>
      <c r="AM325" s="8">
        <v>78.599999999999994</v>
      </c>
      <c r="AN325" s="8">
        <v>76.599999999999994</v>
      </c>
      <c r="AP325" s="8">
        <v>74.8</v>
      </c>
      <c r="AY325" s="8">
        <v>50.2</v>
      </c>
      <c r="BA325" s="8">
        <v>55.2</v>
      </c>
      <c r="BB325" s="8">
        <v>55.3</v>
      </c>
      <c r="BC325" s="8">
        <v>54.5</v>
      </c>
    </row>
    <row r="326" spans="1:55" x14ac:dyDescent="0.25">
      <c r="A326" s="7">
        <v>33908</v>
      </c>
      <c r="E326" s="8">
        <v>56</v>
      </c>
      <c r="F326" s="8">
        <v>52</v>
      </c>
      <c r="G326" s="8">
        <v>66</v>
      </c>
      <c r="AJ326" s="8">
        <v>169.5</v>
      </c>
      <c r="AL326" s="8">
        <v>54.3</v>
      </c>
      <c r="AM326" s="6" t="s">
        <v>1609</v>
      </c>
      <c r="AN326" s="8">
        <v>77.599999999999994</v>
      </c>
      <c r="AP326" s="8">
        <v>74.8</v>
      </c>
      <c r="AY326" s="8">
        <v>50.7</v>
      </c>
      <c r="BA326" s="8">
        <v>55.7</v>
      </c>
      <c r="BB326" s="8">
        <v>55.9</v>
      </c>
      <c r="BC326" s="8">
        <v>55.1</v>
      </c>
    </row>
    <row r="327" spans="1:55" x14ac:dyDescent="0.25">
      <c r="A327" s="7">
        <v>33938</v>
      </c>
      <c r="E327" s="8">
        <v>56</v>
      </c>
      <c r="F327" s="8">
        <v>52</v>
      </c>
      <c r="G327" s="8">
        <v>66</v>
      </c>
      <c r="AJ327" s="8">
        <v>172</v>
      </c>
      <c r="AL327" s="8">
        <v>54</v>
      </c>
      <c r="AM327" s="6" t="s">
        <v>1609</v>
      </c>
      <c r="AN327" s="8">
        <v>76.400000000000006</v>
      </c>
      <c r="AP327" s="8">
        <v>74.900000000000006</v>
      </c>
      <c r="AY327" s="8">
        <v>51.2</v>
      </c>
      <c r="BA327" s="8">
        <v>56.3</v>
      </c>
      <c r="BB327" s="8">
        <v>56.7</v>
      </c>
      <c r="BC327" s="8">
        <v>55.6</v>
      </c>
    </row>
    <row r="328" spans="1:55" x14ac:dyDescent="0.25">
      <c r="A328" s="7">
        <v>33969</v>
      </c>
      <c r="E328" s="8">
        <v>56</v>
      </c>
      <c r="F328" s="8">
        <v>52</v>
      </c>
      <c r="G328" s="8">
        <v>66</v>
      </c>
      <c r="AJ328" s="8">
        <v>165</v>
      </c>
      <c r="AL328" s="8">
        <v>53.6</v>
      </c>
      <c r="AM328" s="8">
        <v>77.900000000000006</v>
      </c>
      <c r="AN328" s="8">
        <v>74.5</v>
      </c>
      <c r="AP328" s="8">
        <v>74.5</v>
      </c>
      <c r="AY328" s="8">
        <v>51.7</v>
      </c>
      <c r="BA328" s="8">
        <v>56.9</v>
      </c>
      <c r="BB328" s="8">
        <v>57.5</v>
      </c>
      <c r="BC328" s="8">
        <v>56.1</v>
      </c>
    </row>
    <row r="329" spans="1:55" x14ac:dyDescent="0.25">
      <c r="A329" s="7">
        <v>34000</v>
      </c>
      <c r="E329" s="8">
        <v>56</v>
      </c>
      <c r="F329" s="8">
        <v>52</v>
      </c>
      <c r="G329" s="8">
        <v>66</v>
      </c>
      <c r="T329" s="8">
        <v>84.4</v>
      </c>
      <c r="AJ329" s="8">
        <v>156.30000000000001</v>
      </c>
      <c r="AL329" s="8">
        <v>53.5</v>
      </c>
      <c r="AM329" s="6" t="s">
        <v>1609</v>
      </c>
      <c r="AN329" s="8">
        <v>76.599999999999994</v>
      </c>
      <c r="AP329" s="8">
        <v>74.5</v>
      </c>
      <c r="AY329" s="8">
        <v>52</v>
      </c>
      <c r="BA329" s="8">
        <v>57.2</v>
      </c>
      <c r="BB329" s="8">
        <v>58.1</v>
      </c>
      <c r="BC329" s="8">
        <v>56.5</v>
      </c>
    </row>
    <row r="330" spans="1:55" x14ac:dyDescent="0.25">
      <c r="A330" s="7">
        <v>34028</v>
      </c>
      <c r="E330" s="8">
        <v>56</v>
      </c>
      <c r="F330" s="8">
        <v>52</v>
      </c>
      <c r="G330" s="8">
        <v>67</v>
      </c>
      <c r="T330" s="8">
        <v>85.2</v>
      </c>
      <c r="AJ330" s="8">
        <v>161.9</v>
      </c>
      <c r="AL330" s="8">
        <v>53.7</v>
      </c>
      <c r="AM330" s="6" t="s">
        <v>1609</v>
      </c>
      <c r="AN330" s="8">
        <v>76.2</v>
      </c>
      <c r="AP330" s="8">
        <v>74.8</v>
      </c>
      <c r="AY330" s="8">
        <v>52</v>
      </c>
      <c r="BA330" s="8">
        <v>57.2</v>
      </c>
      <c r="BB330" s="8">
        <v>58.4</v>
      </c>
      <c r="BC330" s="8">
        <v>56.8</v>
      </c>
    </row>
    <row r="331" spans="1:55" x14ac:dyDescent="0.25">
      <c r="A331" s="7">
        <v>34059</v>
      </c>
      <c r="E331" s="8">
        <v>57</v>
      </c>
      <c r="F331" s="8">
        <v>52</v>
      </c>
      <c r="G331" s="8">
        <v>67</v>
      </c>
      <c r="T331" s="8">
        <v>85.7</v>
      </c>
      <c r="AJ331" s="8">
        <v>161.5</v>
      </c>
      <c r="AL331" s="8">
        <v>53.7</v>
      </c>
      <c r="AM331" s="8">
        <v>77.5</v>
      </c>
      <c r="AN331" s="8">
        <v>77</v>
      </c>
      <c r="AP331" s="8">
        <v>75.3</v>
      </c>
      <c r="AY331" s="8">
        <v>52.1</v>
      </c>
      <c r="BA331" s="8">
        <v>57</v>
      </c>
      <c r="BB331" s="8">
        <v>58.5</v>
      </c>
      <c r="BC331" s="8">
        <v>57.1</v>
      </c>
    </row>
    <row r="332" spans="1:55" x14ac:dyDescent="0.25">
      <c r="A332" s="7">
        <v>34089</v>
      </c>
      <c r="E332" s="8">
        <v>57</v>
      </c>
      <c r="F332" s="8">
        <v>53</v>
      </c>
      <c r="G332" s="8">
        <v>67</v>
      </c>
      <c r="T332" s="8">
        <v>87.5</v>
      </c>
      <c r="AJ332" s="8">
        <v>167.1</v>
      </c>
      <c r="AL332" s="8">
        <v>53.5</v>
      </c>
      <c r="AM332" s="6" t="s">
        <v>1609</v>
      </c>
      <c r="AN332" s="8">
        <v>78.5</v>
      </c>
      <c r="AP332" s="8">
        <v>75.8</v>
      </c>
      <c r="AY332" s="8">
        <v>52.2</v>
      </c>
      <c r="BA332" s="8">
        <v>56.8</v>
      </c>
      <c r="BB332" s="8">
        <v>58.5</v>
      </c>
      <c r="BC332" s="8">
        <v>57.4</v>
      </c>
    </row>
    <row r="333" spans="1:55" x14ac:dyDescent="0.25">
      <c r="A333" s="7">
        <v>34120</v>
      </c>
      <c r="E333" s="8">
        <v>57</v>
      </c>
      <c r="F333" s="8">
        <v>52</v>
      </c>
      <c r="G333" s="8">
        <v>67</v>
      </c>
      <c r="T333" s="8">
        <v>90.7</v>
      </c>
      <c r="AJ333" s="8">
        <v>158.30000000000001</v>
      </c>
      <c r="AL333" s="8">
        <v>53.2</v>
      </c>
      <c r="AM333" s="6" t="s">
        <v>1609</v>
      </c>
      <c r="AN333" s="8">
        <v>79.5</v>
      </c>
      <c r="AP333" s="8">
        <v>75.5</v>
      </c>
      <c r="AY333" s="8">
        <v>52.4</v>
      </c>
      <c r="BA333" s="8">
        <v>56.9</v>
      </c>
      <c r="BB333" s="8">
        <v>58.6</v>
      </c>
      <c r="BC333" s="8">
        <v>57.6</v>
      </c>
    </row>
    <row r="334" spans="1:55" x14ac:dyDescent="0.25">
      <c r="A334" s="7">
        <v>34150</v>
      </c>
      <c r="E334" s="8">
        <v>57</v>
      </c>
      <c r="F334" s="8">
        <v>52</v>
      </c>
      <c r="G334" s="8">
        <v>68</v>
      </c>
      <c r="T334" s="8">
        <v>94.9</v>
      </c>
      <c r="AJ334" s="8">
        <v>155.9</v>
      </c>
      <c r="AL334" s="8">
        <v>52.9</v>
      </c>
      <c r="AM334" s="8">
        <v>75.3</v>
      </c>
      <c r="AN334" s="8">
        <v>80.3</v>
      </c>
      <c r="AP334" s="8">
        <v>75.5</v>
      </c>
      <c r="AY334" s="8">
        <v>52.8</v>
      </c>
      <c r="BA334" s="8">
        <v>57.2</v>
      </c>
      <c r="BB334" s="8">
        <v>58.9</v>
      </c>
      <c r="BC334" s="8">
        <v>57.9</v>
      </c>
    </row>
    <row r="335" spans="1:55" x14ac:dyDescent="0.25">
      <c r="A335" s="7">
        <v>34181</v>
      </c>
      <c r="E335" s="8">
        <v>57</v>
      </c>
      <c r="F335" s="8">
        <v>52</v>
      </c>
      <c r="G335" s="8">
        <v>68</v>
      </c>
      <c r="T335" s="8">
        <v>98.1</v>
      </c>
      <c r="AJ335" s="8">
        <v>160.19999999999999</v>
      </c>
      <c r="AL335" s="8">
        <v>52.6</v>
      </c>
      <c r="AM335" s="6" t="s">
        <v>1609</v>
      </c>
      <c r="AN335" s="8">
        <v>82.4</v>
      </c>
      <c r="AP335" s="8">
        <v>75.400000000000006</v>
      </c>
      <c r="AY335" s="8">
        <v>53.2</v>
      </c>
      <c r="BA335" s="8">
        <v>57.8</v>
      </c>
      <c r="BB335" s="8">
        <v>59.4</v>
      </c>
      <c r="BC335" s="8">
        <v>58.3</v>
      </c>
    </row>
    <row r="336" spans="1:55" x14ac:dyDescent="0.25">
      <c r="A336" s="7">
        <v>34212</v>
      </c>
      <c r="E336" s="8">
        <v>57</v>
      </c>
      <c r="F336" s="8">
        <v>52</v>
      </c>
      <c r="G336" s="8">
        <v>68</v>
      </c>
      <c r="T336" s="8">
        <v>98.3</v>
      </c>
      <c r="AJ336" s="8">
        <v>162</v>
      </c>
      <c r="AL336" s="8">
        <v>52.5</v>
      </c>
      <c r="AM336" s="6" t="s">
        <v>1609</v>
      </c>
      <c r="AN336" s="8">
        <v>82.1</v>
      </c>
      <c r="AP336" s="8">
        <v>75.400000000000006</v>
      </c>
      <c r="AY336" s="8">
        <v>53.7</v>
      </c>
      <c r="BA336" s="8">
        <v>58.4</v>
      </c>
      <c r="BB336" s="8">
        <v>59.8</v>
      </c>
      <c r="BC336" s="8">
        <v>58.8</v>
      </c>
    </row>
    <row r="337" spans="1:55" x14ac:dyDescent="0.25">
      <c r="A337" s="7">
        <v>34242</v>
      </c>
      <c r="E337" s="8">
        <v>57</v>
      </c>
      <c r="F337" s="8">
        <v>53</v>
      </c>
      <c r="G337" s="8">
        <v>68</v>
      </c>
      <c r="T337" s="8">
        <v>97.3</v>
      </c>
      <c r="AJ337" s="8">
        <v>160</v>
      </c>
      <c r="AL337" s="8">
        <v>52.3</v>
      </c>
      <c r="AM337" s="8">
        <v>73.3</v>
      </c>
      <c r="AN337" s="8">
        <v>83.8</v>
      </c>
      <c r="AP337" s="8">
        <v>75.400000000000006</v>
      </c>
      <c r="AY337" s="8">
        <v>54</v>
      </c>
      <c r="BA337" s="8">
        <v>59</v>
      </c>
      <c r="BB337" s="8">
        <v>60.1</v>
      </c>
      <c r="BC337" s="8">
        <v>59.3</v>
      </c>
    </row>
    <row r="338" spans="1:55" x14ac:dyDescent="0.25">
      <c r="A338" s="7">
        <v>34273</v>
      </c>
      <c r="E338" s="8">
        <v>57</v>
      </c>
      <c r="F338" s="8">
        <v>52</v>
      </c>
      <c r="G338" s="8">
        <v>68</v>
      </c>
      <c r="T338" s="8">
        <v>95.5</v>
      </c>
      <c r="AJ338" s="8">
        <v>163.6</v>
      </c>
      <c r="AL338" s="8">
        <v>52.3</v>
      </c>
      <c r="AM338" s="6" t="s">
        <v>1609</v>
      </c>
      <c r="AN338" s="8">
        <v>83.1</v>
      </c>
      <c r="AP338" s="8">
        <v>75.2</v>
      </c>
      <c r="AY338" s="8">
        <v>54.4</v>
      </c>
      <c r="BA338" s="8">
        <v>59.3</v>
      </c>
      <c r="BB338" s="8">
        <v>60.3</v>
      </c>
      <c r="BC338" s="8">
        <v>59.9</v>
      </c>
    </row>
    <row r="339" spans="1:55" x14ac:dyDescent="0.25">
      <c r="A339" s="7">
        <v>34303</v>
      </c>
      <c r="E339" s="8">
        <v>57</v>
      </c>
      <c r="F339" s="8">
        <v>52</v>
      </c>
      <c r="G339" s="8">
        <v>68</v>
      </c>
      <c r="T339" s="8">
        <v>97.8</v>
      </c>
      <c r="AJ339" s="8">
        <v>154</v>
      </c>
      <c r="AL339" s="8">
        <v>52.1</v>
      </c>
      <c r="AM339" s="6" t="s">
        <v>1609</v>
      </c>
      <c r="AN339" s="8">
        <v>83</v>
      </c>
      <c r="AP339" s="8">
        <v>75.5</v>
      </c>
      <c r="AY339" s="8">
        <v>54.7</v>
      </c>
      <c r="BA339" s="8">
        <v>59.6</v>
      </c>
      <c r="BB339" s="8">
        <v>60.4</v>
      </c>
      <c r="BC339" s="8">
        <v>60.3</v>
      </c>
    </row>
    <row r="340" spans="1:55" x14ac:dyDescent="0.25">
      <c r="A340" s="7">
        <v>34334</v>
      </c>
      <c r="E340" s="8">
        <v>57</v>
      </c>
      <c r="F340" s="8">
        <v>52</v>
      </c>
      <c r="G340" s="8">
        <v>68</v>
      </c>
      <c r="T340" s="8">
        <v>100.8</v>
      </c>
      <c r="AJ340" s="8">
        <v>155.9</v>
      </c>
      <c r="AL340" s="8">
        <v>52</v>
      </c>
      <c r="AM340" s="8">
        <v>72.2</v>
      </c>
      <c r="AN340" s="8">
        <v>83.5</v>
      </c>
      <c r="AP340" s="8">
        <v>75.7</v>
      </c>
      <c r="AY340" s="8">
        <v>55.1</v>
      </c>
      <c r="BA340" s="8">
        <v>59.8</v>
      </c>
      <c r="BB340" s="8">
        <v>60.7</v>
      </c>
      <c r="BC340" s="8">
        <v>60.6</v>
      </c>
    </row>
    <row r="341" spans="1:55" x14ac:dyDescent="0.25">
      <c r="A341" s="7">
        <v>34365</v>
      </c>
      <c r="E341" s="8">
        <v>57</v>
      </c>
      <c r="F341" s="8">
        <v>52</v>
      </c>
      <c r="G341" s="8">
        <v>68</v>
      </c>
      <c r="T341" s="8">
        <v>107.7</v>
      </c>
      <c r="AC341" s="8">
        <v>117.2</v>
      </c>
      <c r="AJ341" s="8">
        <v>159.30000000000001</v>
      </c>
      <c r="AL341" s="8">
        <v>52</v>
      </c>
      <c r="AM341" s="6" t="s">
        <v>1609</v>
      </c>
      <c r="AN341" s="8">
        <v>85</v>
      </c>
      <c r="AP341" s="8">
        <v>76.5</v>
      </c>
      <c r="AY341" s="8">
        <v>55.5</v>
      </c>
      <c r="BA341" s="8">
        <v>60.3</v>
      </c>
      <c r="BB341" s="8">
        <v>61.1</v>
      </c>
      <c r="BC341" s="8">
        <v>60.9</v>
      </c>
    </row>
    <row r="342" spans="1:55" x14ac:dyDescent="0.25">
      <c r="A342" s="7">
        <v>34393</v>
      </c>
      <c r="E342" s="8">
        <v>57</v>
      </c>
      <c r="F342" s="8">
        <v>52</v>
      </c>
      <c r="G342" s="8">
        <v>68</v>
      </c>
      <c r="T342" s="8">
        <v>111.6</v>
      </c>
      <c r="AC342" s="8">
        <v>119.6</v>
      </c>
      <c r="AJ342" s="8">
        <v>156</v>
      </c>
      <c r="AL342" s="8">
        <v>52.1</v>
      </c>
      <c r="AM342" s="6" t="s">
        <v>1609</v>
      </c>
      <c r="AN342" s="8">
        <v>84.2</v>
      </c>
      <c r="AP342" s="8">
        <v>76.3</v>
      </c>
      <c r="AY342" s="8">
        <v>56.2</v>
      </c>
      <c r="BA342" s="8">
        <v>61</v>
      </c>
      <c r="BB342" s="8">
        <v>61.9</v>
      </c>
      <c r="BC342" s="8">
        <v>61.2</v>
      </c>
    </row>
    <row r="343" spans="1:55" x14ac:dyDescent="0.25">
      <c r="A343" s="7">
        <v>34424</v>
      </c>
      <c r="E343" s="8">
        <v>57</v>
      </c>
      <c r="F343" s="8">
        <v>52</v>
      </c>
      <c r="G343" s="8">
        <v>68</v>
      </c>
      <c r="T343" s="8">
        <v>119.4</v>
      </c>
      <c r="AC343" s="8">
        <v>122.1</v>
      </c>
      <c r="AJ343" s="8">
        <v>161.9</v>
      </c>
      <c r="AL343" s="8">
        <v>52.1</v>
      </c>
      <c r="AM343" s="8">
        <v>71.900000000000006</v>
      </c>
      <c r="AN343" s="8">
        <v>86.7</v>
      </c>
      <c r="AP343" s="8">
        <v>76.2</v>
      </c>
      <c r="AY343" s="8">
        <v>56.9</v>
      </c>
      <c r="BA343" s="8">
        <v>62</v>
      </c>
      <c r="BB343" s="8">
        <v>62.8</v>
      </c>
      <c r="BC343" s="8">
        <v>61.7</v>
      </c>
    </row>
    <row r="344" spans="1:55" x14ac:dyDescent="0.25">
      <c r="A344" s="7">
        <v>34454</v>
      </c>
      <c r="E344" s="8">
        <v>57</v>
      </c>
      <c r="F344" s="8">
        <v>52</v>
      </c>
      <c r="G344" s="8">
        <v>68</v>
      </c>
      <c r="T344" s="8">
        <v>118.2</v>
      </c>
      <c r="AC344" s="8">
        <v>124.3</v>
      </c>
      <c r="AJ344" s="8">
        <v>158.6</v>
      </c>
      <c r="AL344" s="8">
        <v>52</v>
      </c>
      <c r="AM344" s="6" t="s">
        <v>1609</v>
      </c>
      <c r="AN344" s="8">
        <v>85.7</v>
      </c>
      <c r="AP344" s="8">
        <v>76.3</v>
      </c>
      <c r="AY344" s="8">
        <v>57.6</v>
      </c>
      <c r="BA344" s="8">
        <v>63.1</v>
      </c>
      <c r="BB344" s="8">
        <v>63.7</v>
      </c>
      <c r="BC344" s="8">
        <v>62.4</v>
      </c>
    </row>
    <row r="345" spans="1:55" x14ac:dyDescent="0.25">
      <c r="A345" s="7">
        <v>34485</v>
      </c>
      <c r="E345" s="8">
        <v>57</v>
      </c>
      <c r="F345" s="8">
        <v>52</v>
      </c>
      <c r="G345" s="8">
        <v>68</v>
      </c>
      <c r="T345" s="8">
        <v>116</v>
      </c>
      <c r="AC345" s="8">
        <v>127.1</v>
      </c>
      <c r="AJ345" s="8">
        <v>153.19999999999999</v>
      </c>
      <c r="AL345" s="8">
        <v>52</v>
      </c>
      <c r="AM345" s="6" t="s">
        <v>1609</v>
      </c>
      <c r="AN345" s="8">
        <v>87.9</v>
      </c>
      <c r="AP345" s="8">
        <v>76.5</v>
      </c>
      <c r="AY345" s="8">
        <v>58.4</v>
      </c>
      <c r="BA345" s="8">
        <v>64.400000000000006</v>
      </c>
      <c r="BB345" s="8">
        <v>64.7</v>
      </c>
      <c r="BC345" s="8">
        <v>63</v>
      </c>
    </row>
    <row r="346" spans="1:55" x14ac:dyDescent="0.25">
      <c r="A346" s="7">
        <v>34515</v>
      </c>
      <c r="E346" s="8">
        <v>57</v>
      </c>
      <c r="F346" s="8">
        <v>52</v>
      </c>
      <c r="G346" s="8">
        <v>68</v>
      </c>
      <c r="T346" s="8">
        <v>116.1</v>
      </c>
      <c r="AC346" s="8">
        <v>129.30000000000001</v>
      </c>
      <c r="AJ346" s="8">
        <v>157.1</v>
      </c>
      <c r="AL346" s="8">
        <v>51.9</v>
      </c>
      <c r="AM346" s="8">
        <v>71.7</v>
      </c>
      <c r="AN346" s="8">
        <v>88.7</v>
      </c>
      <c r="AP346" s="8">
        <v>76.599999999999994</v>
      </c>
      <c r="AY346" s="8">
        <v>59.1</v>
      </c>
      <c r="BA346" s="8">
        <v>65.599999999999994</v>
      </c>
      <c r="BB346" s="8">
        <v>65.5</v>
      </c>
      <c r="BC346" s="8">
        <v>63.6</v>
      </c>
    </row>
    <row r="347" spans="1:55" x14ac:dyDescent="0.25">
      <c r="A347" s="7">
        <v>34546</v>
      </c>
      <c r="E347" s="8">
        <v>57</v>
      </c>
      <c r="F347" s="8">
        <v>52</v>
      </c>
      <c r="G347" s="8">
        <v>68</v>
      </c>
      <c r="T347" s="8">
        <v>113.8</v>
      </c>
      <c r="AC347" s="8">
        <v>131.19999999999999</v>
      </c>
      <c r="AJ347" s="8">
        <v>159.80000000000001</v>
      </c>
      <c r="AL347" s="8">
        <v>51.9</v>
      </c>
      <c r="AM347" s="6" t="s">
        <v>1609</v>
      </c>
      <c r="AN347" s="8">
        <v>91.9</v>
      </c>
      <c r="AP347" s="8">
        <v>76.900000000000006</v>
      </c>
      <c r="AY347" s="8">
        <v>59.6</v>
      </c>
      <c r="BA347" s="8">
        <v>66.599999999999994</v>
      </c>
      <c r="BB347" s="8">
        <v>66.099999999999994</v>
      </c>
      <c r="BC347" s="8">
        <v>64</v>
      </c>
    </row>
    <row r="348" spans="1:55" x14ac:dyDescent="0.25">
      <c r="A348" s="7">
        <v>34577</v>
      </c>
      <c r="E348" s="8">
        <v>57</v>
      </c>
      <c r="F348" s="8">
        <v>52</v>
      </c>
      <c r="G348" s="8">
        <v>68</v>
      </c>
      <c r="T348" s="8">
        <v>117.7</v>
      </c>
      <c r="AC348" s="8">
        <v>132.5</v>
      </c>
      <c r="AJ348" s="8">
        <v>159.4</v>
      </c>
      <c r="AL348" s="8">
        <v>51.9</v>
      </c>
      <c r="AM348" s="6" t="s">
        <v>1609</v>
      </c>
      <c r="AN348" s="8">
        <v>91.9</v>
      </c>
      <c r="AP348" s="8">
        <v>77.3</v>
      </c>
      <c r="AY348" s="8">
        <v>60.1</v>
      </c>
      <c r="BA348" s="8">
        <v>67.2</v>
      </c>
      <c r="BB348" s="8">
        <v>66.5</v>
      </c>
      <c r="BC348" s="8">
        <v>64.2</v>
      </c>
    </row>
    <row r="349" spans="1:55" x14ac:dyDescent="0.25">
      <c r="A349" s="7">
        <v>34607</v>
      </c>
      <c r="E349" s="8">
        <v>57</v>
      </c>
      <c r="F349" s="8">
        <v>52</v>
      </c>
      <c r="G349" s="8">
        <v>68</v>
      </c>
      <c r="T349" s="8">
        <v>116.3</v>
      </c>
      <c r="AC349" s="8">
        <v>133.5</v>
      </c>
      <c r="AJ349" s="8">
        <v>159.30000000000001</v>
      </c>
      <c r="AL349" s="8">
        <v>52</v>
      </c>
      <c r="AM349" s="8">
        <v>71.7</v>
      </c>
      <c r="AN349" s="8">
        <v>92.3</v>
      </c>
      <c r="AP349" s="8">
        <v>77.599999999999994</v>
      </c>
      <c r="AY349" s="8">
        <v>60.4</v>
      </c>
      <c r="BA349" s="8">
        <v>67.7</v>
      </c>
      <c r="BB349" s="8">
        <v>66.8</v>
      </c>
      <c r="BC349" s="8">
        <v>64.2</v>
      </c>
    </row>
    <row r="350" spans="1:55" x14ac:dyDescent="0.25">
      <c r="A350" s="7">
        <v>34638</v>
      </c>
      <c r="E350" s="8">
        <v>57</v>
      </c>
      <c r="F350" s="8">
        <v>52</v>
      </c>
      <c r="G350" s="8">
        <v>68</v>
      </c>
      <c r="T350" s="8">
        <v>116.8</v>
      </c>
      <c r="AC350" s="8">
        <v>135.30000000000001</v>
      </c>
      <c r="AJ350" s="8">
        <v>154</v>
      </c>
      <c r="AL350" s="8">
        <v>52</v>
      </c>
      <c r="AM350" s="6" t="s">
        <v>1609</v>
      </c>
      <c r="AN350" s="8">
        <v>90</v>
      </c>
      <c r="AP350" s="8">
        <v>78</v>
      </c>
      <c r="AY350" s="8">
        <v>60.7</v>
      </c>
      <c r="BA350" s="8">
        <v>68.2</v>
      </c>
      <c r="BB350" s="8">
        <v>67.099999999999994</v>
      </c>
      <c r="BC350" s="8">
        <v>64.2</v>
      </c>
    </row>
    <row r="351" spans="1:55" x14ac:dyDescent="0.25">
      <c r="A351" s="7">
        <v>34668</v>
      </c>
      <c r="E351" s="8">
        <v>57</v>
      </c>
      <c r="F351" s="8">
        <v>52</v>
      </c>
      <c r="G351" s="8">
        <v>68</v>
      </c>
      <c r="T351" s="8">
        <v>115.2</v>
      </c>
      <c r="AC351" s="8">
        <v>136.9</v>
      </c>
      <c r="AJ351" s="8">
        <v>157.1</v>
      </c>
      <c r="AL351" s="8">
        <v>52</v>
      </c>
      <c r="AM351" s="6" t="s">
        <v>1609</v>
      </c>
      <c r="AN351" s="8">
        <v>89.9</v>
      </c>
      <c r="AP351" s="8">
        <v>78.2</v>
      </c>
      <c r="AY351" s="8">
        <v>61</v>
      </c>
      <c r="BA351" s="8">
        <v>68.8</v>
      </c>
      <c r="BB351" s="8">
        <v>67.3</v>
      </c>
      <c r="BC351" s="8">
        <v>64.3</v>
      </c>
    </row>
    <row r="352" spans="1:55" x14ac:dyDescent="0.25">
      <c r="A352" s="7">
        <v>34699</v>
      </c>
      <c r="E352" s="8">
        <v>57</v>
      </c>
      <c r="F352" s="8">
        <v>52</v>
      </c>
      <c r="G352" s="8">
        <v>68</v>
      </c>
      <c r="T352" s="8">
        <v>110.1</v>
      </c>
      <c r="AC352" s="8">
        <v>138.9</v>
      </c>
      <c r="AJ352" s="8">
        <v>159.1</v>
      </c>
      <c r="AL352" s="8">
        <v>52</v>
      </c>
      <c r="AM352" s="8">
        <v>71.7</v>
      </c>
      <c r="AN352" s="8">
        <v>88.9</v>
      </c>
      <c r="AP352" s="8">
        <v>78.2</v>
      </c>
      <c r="AY352" s="8">
        <v>61.4</v>
      </c>
      <c r="BA352" s="8">
        <v>69.400000000000006</v>
      </c>
      <c r="BB352" s="8">
        <v>67.7</v>
      </c>
      <c r="BC352" s="8">
        <v>64.599999999999994</v>
      </c>
    </row>
    <row r="353" spans="1:55" x14ac:dyDescent="0.25">
      <c r="A353" s="7">
        <v>34730</v>
      </c>
      <c r="E353" s="8">
        <v>57</v>
      </c>
      <c r="F353" s="8">
        <v>52</v>
      </c>
      <c r="G353" s="8">
        <v>68</v>
      </c>
      <c r="S353" s="8">
        <v>74000</v>
      </c>
      <c r="T353" s="8">
        <v>110</v>
      </c>
      <c r="AC353" s="8">
        <v>140.30000000000001</v>
      </c>
      <c r="AJ353" s="8">
        <v>157.1</v>
      </c>
      <c r="AL353" s="8">
        <v>51.9</v>
      </c>
      <c r="AM353" s="6" t="s">
        <v>1609</v>
      </c>
      <c r="AN353" s="8">
        <v>88.991</v>
      </c>
      <c r="AO353" s="8">
        <v>41.3</v>
      </c>
      <c r="AP353" s="8">
        <v>78.2</v>
      </c>
      <c r="AY353" s="8">
        <v>61.8</v>
      </c>
      <c r="BA353" s="8">
        <v>70.099999999999994</v>
      </c>
      <c r="BB353" s="8">
        <v>68.099999999999994</v>
      </c>
      <c r="BC353" s="8">
        <v>65</v>
      </c>
    </row>
    <row r="354" spans="1:55" x14ac:dyDescent="0.25">
      <c r="A354" s="7">
        <v>34758</v>
      </c>
      <c r="E354" s="8">
        <v>57</v>
      </c>
      <c r="F354" s="8">
        <v>52</v>
      </c>
      <c r="G354" s="8">
        <v>67</v>
      </c>
      <c r="S354" s="8">
        <v>73000</v>
      </c>
      <c r="T354" s="8">
        <v>112.4</v>
      </c>
      <c r="AC354" s="8">
        <v>140.69999999999999</v>
      </c>
      <c r="AJ354" s="8">
        <v>152.30000000000001</v>
      </c>
      <c r="AL354" s="8">
        <v>51.9</v>
      </c>
      <c r="AM354" s="6" t="s">
        <v>1609</v>
      </c>
      <c r="AN354" s="8">
        <v>89.741</v>
      </c>
      <c r="AO354" s="8">
        <v>41.5</v>
      </c>
      <c r="AP354" s="8">
        <v>78.400000000000006</v>
      </c>
      <c r="AY354" s="8">
        <v>62.3</v>
      </c>
      <c r="BA354" s="8">
        <v>70.900000000000006</v>
      </c>
      <c r="BB354" s="8">
        <v>68.599999999999994</v>
      </c>
      <c r="BC354" s="8">
        <v>65.400000000000006</v>
      </c>
    </row>
    <row r="355" spans="1:55" x14ac:dyDescent="0.25">
      <c r="A355" s="7">
        <v>34789</v>
      </c>
      <c r="E355" s="8">
        <v>57</v>
      </c>
      <c r="F355" s="8">
        <v>52</v>
      </c>
      <c r="G355" s="8">
        <v>67</v>
      </c>
      <c r="S355" s="8">
        <v>74000</v>
      </c>
      <c r="T355" s="8">
        <v>113.3</v>
      </c>
      <c r="AC355" s="8">
        <v>141.5</v>
      </c>
      <c r="AJ355" s="8">
        <v>153</v>
      </c>
      <c r="AL355" s="8">
        <v>52</v>
      </c>
      <c r="AM355" s="8">
        <v>71.8</v>
      </c>
      <c r="AN355" s="8">
        <v>90.432000000000002</v>
      </c>
      <c r="AO355" s="8">
        <v>41.4</v>
      </c>
      <c r="AP355" s="8">
        <v>78.099999999999994</v>
      </c>
      <c r="AY355" s="8">
        <v>62.8</v>
      </c>
      <c r="BA355" s="8">
        <v>71.5</v>
      </c>
      <c r="BB355" s="8">
        <v>69</v>
      </c>
      <c r="BC355" s="8">
        <v>65.7</v>
      </c>
    </row>
    <row r="356" spans="1:55" x14ac:dyDescent="0.25">
      <c r="A356" s="7">
        <v>34819</v>
      </c>
      <c r="E356" s="8">
        <v>56</v>
      </c>
      <c r="F356" s="8">
        <v>52</v>
      </c>
      <c r="G356" s="8">
        <v>67</v>
      </c>
      <c r="S356" s="8">
        <v>74000</v>
      </c>
      <c r="T356" s="8">
        <v>112.7</v>
      </c>
      <c r="AC356" s="8">
        <v>142.69999999999999</v>
      </c>
      <c r="AJ356" s="8">
        <v>149.30000000000001</v>
      </c>
      <c r="AL356" s="8">
        <v>52</v>
      </c>
      <c r="AM356" s="6" t="s">
        <v>1609</v>
      </c>
      <c r="AN356" s="8">
        <v>89.808000000000007</v>
      </c>
      <c r="AO356" s="8">
        <v>41.6</v>
      </c>
      <c r="AP356" s="8">
        <v>78</v>
      </c>
      <c r="AY356" s="8">
        <v>63.2</v>
      </c>
      <c r="BA356" s="8">
        <v>71.8</v>
      </c>
      <c r="BB356" s="8">
        <v>69.3</v>
      </c>
      <c r="BC356" s="8">
        <v>66</v>
      </c>
    </row>
    <row r="357" spans="1:55" x14ac:dyDescent="0.25">
      <c r="A357" s="7">
        <v>34850</v>
      </c>
      <c r="E357" s="8">
        <v>56</v>
      </c>
      <c r="F357" s="8">
        <v>52</v>
      </c>
      <c r="G357" s="8">
        <v>67</v>
      </c>
      <c r="S357" s="8">
        <v>75000</v>
      </c>
      <c r="T357" s="8">
        <v>110.1</v>
      </c>
      <c r="AC357" s="8">
        <v>144.4</v>
      </c>
      <c r="AJ357" s="8">
        <v>147.80000000000001</v>
      </c>
      <c r="AL357" s="8">
        <v>51.9</v>
      </c>
      <c r="AM357" s="6" t="s">
        <v>1609</v>
      </c>
      <c r="AN357" s="8">
        <v>92.325999999999993</v>
      </c>
      <c r="AO357" s="8">
        <v>41.8</v>
      </c>
      <c r="AP357" s="8">
        <v>78.2</v>
      </c>
      <c r="AY357" s="8">
        <v>63.5</v>
      </c>
      <c r="BA357" s="8">
        <v>71.8</v>
      </c>
      <c r="BB357" s="8">
        <v>69.400000000000006</v>
      </c>
      <c r="BC357" s="8">
        <v>66.2</v>
      </c>
    </row>
    <row r="358" spans="1:55" x14ac:dyDescent="0.25">
      <c r="A358" s="7">
        <v>34880</v>
      </c>
      <c r="E358" s="8">
        <v>56</v>
      </c>
      <c r="F358" s="8">
        <v>52</v>
      </c>
      <c r="G358" s="8">
        <v>67</v>
      </c>
      <c r="S358" s="8">
        <v>76000</v>
      </c>
      <c r="T358" s="8">
        <v>108.2</v>
      </c>
      <c r="AC358" s="8">
        <v>145.5</v>
      </c>
      <c r="AJ358" s="8">
        <v>148.80000000000001</v>
      </c>
      <c r="AL358" s="8">
        <v>51.9</v>
      </c>
      <c r="AM358" s="8">
        <v>71.900000000000006</v>
      </c>
      <c r="AN358" s="8">
        <v>93.652000000000001</v>
      </c>
      <c r="AO358" s="8">
        <v>42.2</v>
      </c>
      <c r="AP358" s="8">
        <v>78</v>
      </c>
      <c r="AY358" s="8">
        <v>63.6</v>
      </c>
      <c r="BA358" s="8">
        <v>71.8</v>
      </c>
      <c r="BB358" s="8">
        <v>69.5</v>
      </c>
      <c r="BC358" s="8">
        <v>66.400000000000006</v>
      </c>
    </row>
    <row r="359" spans="1:55" x14ac:dyDescent="0.25">
      <c r="A359" s="7">
        <v>34911</v>
      </c>
      <c r="E359" s="8">
        <v>56</v>
      </c>
      <c r="F359" s="8">
        <v>52</v>
      </c>
      <c r="G359" s="8">
        <v>67</v>
      </c>
      <c r="S359" s="8">
        <v>76000</v>
      </c>
      <c r="T359" s="8">
        <v>106.4</v>
      </c>
      <c r="AC359" s="8">
        <v>148.69999999999999</v>
      </c>
      <c r="AJ359" s="8">
        <v>145.9</v>
      </c>
      <c r="AL359" s="8">
        <v>51.9</v>
      </c>
      <c r="AM359" s="6" t="s">
        <v>1609</v>
      </c>
      <c r="AN359" s="8">
        <v>95.221999999999994</v>
      </c>
      <c r="AO359" s="8">
        <v>42.7</v>
      </c>
      <c r="AP359" s="8">
        <v>78.099999999999994</v>
      </c>
      <c r="AY359" s="8">
        <v>63.7</v>
      </c>
      <c r="BA359" s="8">
        <v>71.599999999999994</v>
      </c>
      <c r="BB359" s="8">
        <v>69.599999999999994</v>
      </c>
      <c r="BC359" s="8">
        <v>66.5</v>
      </c>
    </row>
    <row r="360" spans="1:55" x14ac:dyDescent="0.25">
      <c r="A360" s="7">
        <v>34942</v>
      </c>
      <c r="E360" s="8">
        <v>56</v>
      </c>
      <c r="F360" s="8">
        <v>52</v>
      </c>
      <c r="G360" s="8">
        <v>67</v>
      </c>
      <c r="S360" s="8">
        <v>76000</v>
      </c>
      <c r="T360" s="8">
        <v>105</v>
      </c>
      <c r="AC360" s="8">
        <v>151.80000000000001</v>
      </c>
      <c r="AJ360" s="8">
        <v>144.5</v>
      </c>
      <c r="AL360" s="8">
        <v>51.9</v>
      </c>
      <c r="AM360" s="6" t="s">
        <v>1609</v>
      </c>
      <c r="AN360" s="8">
        <v>96.582999999999998</v>
      </c>
      <c r="AO360" s="8">
        <v>43.2</v>
      </c>
      <c r="AP360" s="8">
        <v>78.2</v>
      </c>
      <c r="AY360" s="8">
        <v>63.7</v>
      </c>
      <c r="BA360" s="8">
        <v>71.3</v>
      </c>
      <c r="BB360" s="8">
        <v>69.7</v>
      </c>
      <c r="BC360" s="8">
        <v>66.599999999999994</v>
      </c>
    </row>
    <row r="361" spans="1:55" x14ac:dyDescent="0.25">
      <c r="A361" s="7">
        <v>34972</v>
      </c>
      <c r="E361" s="8">
        <v>56</v>
      </c>
      <c r="F361" s="8">
        <v>52</v>
      </c>
      <c r="G361" s="8">
        <v>67</v>
      </c>
      <c r="S361" s="8">
        <v>75000</v>
      </c>
      <c r="T361" s="8">
        <v>101.6</v>
      </c>
      <c r="AC361" s="8">
        <v>151.9</v>
      </c>
      <c r="AJ361" s="8">
        <v>145.6</v>
      </c>
      <c r="AL361" s="8">
        <v>51.9</v>
      </c>
      <c r="AM361" s="8">
        <v>72</v>
      </c>
      <c r="AN361" s="8">
        <v>95.676000000000002</v>
      </c>
      <c r="AO361" s="8">
        <v>43.3</v>
      </c>
      <c r="AP361" s="8">
        <v>78.2</v>
      </c>
      <c r="AY361" s="8">
        <v>63.7</v>
      </c>
      <c r="BA361" s="8">
        <v>71.099999999999994</v>
      </c>
      <c r="BB361" s="8">
        <v>69.900000000000006</v>
      </c>
      <c r="BC361" s="8">
        <v>66.8</v>
      </c>
    </row>
    <row r="362" spans="1:55" x14ac:dyDescent="0.25">
      <c r="A362" s="7">
        <v>35003</v>
      </c>
      <c r="E362" s="8">
        <v>56</v>
      </c>
      <c r="F362" s="8">
        <v>51</v>
      </c>
      <c r="G362" s="8">
        <v>67</v>
      </c>
      <c r="S362" s="8">
        <v>74000</v>
      </c>
      <c r="T362" s="8">
        <v>100.8</v>
      </c>
      <c r="AC362" s="8">
        <v>153.5</v>
      </c>
      <c r="AJ362" s="8">
        <v>142.80000000000001</v>
      </c>
      <c r="AL362" s="8">
        <v>51.9</v>
      </c>
      <c r="AM362" s="6" t="s">
        <v>1609</v>
      </c>
      <c r="AN362" s="8">
        <v>95.075999999999993</v>
      </c>
      <c r="AO362" s="8">
        <v>43.5</v>
      </c>
      <c r="AP362" s="8">
        <v>78.2</v>
      </c>
      <c r="AY362" s="8">
        <v>63.8</v>
      </c>
      <c r="BA362" s="8">
        <v>70.900000000000006</v>
      </c>
      <c r="BB362" s="8">
        <v>70.099999999999994</v>
      </c>
      <c r="BC362" s="8">
        <v>67</v>
      </c>
    </row>
    <row r="363" spans="1:55" x14ac:dyDescent="0.25">
      <c r="A363" s="7">
        <v>35033</v>
      </c>
      <c r="E363" s="8">
        <v>56</v>
      </c>
      <c r="F363" s="8">
        <v>51</v>
      </c>
      <c r="G363" s="8">
        <v>66</v>
      </c>
      <c r="S363" s="8">
        <v>74000</v>
      </c>
      <c r="T363" s="8">
        <v>103.2</v>
      </c>
      <c r="AC363" s="8">
        <v>157.9</v>
      </c>
      <c r="AJ363" s="8">
        <v>143</v>
      </c>
      <c r="AL363" s="8">
        <v>51.9</v>
      </c>
      <c r="AM363" s="6" t="s">
        <v>1609</v>
      </c>
      <c r="AN363" s="8">
        <v>95.408000000000001</v>
      </c>
      <c r="AO363" s="8">
        <v>43.4</v>
      </c>
      <c r="AP363" s="8">
        <v>78.599999999999994</v>
      </c>
      <c r="AY363" s="8">
        <v>64</v>
      </c>
      <c r="BA363" s="8">
        <v>71</v>
      </c>
      <c r="BB363" s="8">
        <v>70.400000000000006</v>
      </c>
      <c r="BC363" s="8">
        <v>67.2</v>
      </c>
    </row>
    <row r="364" spans="1:55" x14ac:dyDescent="0.25">
      <c r="A364" s="7">
        <v>35064</v>
      </c>
      <c r="E364" s="8">
        <v>56</v>
      </c>
      <c r="F364" s="8">
        <v>51</v>
      </c>
      <c r="G364" s="8">
        <v>66</v>
      </c>
      <c r="S364" s="8">
        <v>75000</v>
      </c>
      <c r="T364" s="8">
        <v>103.9</v>
      </c>
      <c r="AC364" s="8">
        <v>162.69999999999999</v>
      </c>
      <c r="AJ364" s="8">
        <v>148</v>
      </c>
      <c r="AL364" s="8">
        <v>51.9</v>
      </c>
      <c r="AM364" s="8">
        <v>72.099999999999994</v>
      </c>
      <c r="AN364" s="8">
        <v>96.804000000000002</v>
      </c>
      <c r="AO364" s="8">
        <v>43.9</v>
      </c>
      <c r="AP364" s="8">
        <v>78.599999999999994</v>
      </c>
      <c r="AY364" s="8">
        <v>64.3</v>
      </c>
      <c r="BA364" s="8">
        <v>71.099999999999994</v>
      </c>
      <c r="BB364" s="8">
        <v>70.599999999999994</v>
      </c>
      <c r="BC364" s="8">
        <v>67.3</v>
      </c>
    </row>
    <row r="365" spans="1:55" x14ac:dyDescent="0.25">
      <c r="A365" s="7">
        <v>35095</v>
      </c>
      <c r="E365" s="8">
        <v>56</v>
      </c>
      <c r="F365" s="8">
        <v>51</v>
      </c>
      <c r="G365" s="8">
        <v>66</v>
      </c>
      <c r="S365" s="8">
        <v>75000</v>
      </c>
      <c r="T365" s="8">
        <v>105.2</v>
      </c>
      <c r="AC365" s="8">
        <v>164.7</v>
      </c>
      <c r="AJ365" s="8">
        <v>148.19999999999999</v>
      </c>
      <c r="AL365" s="8">
        <v>51.9</v>
      </c>
      <c r="AM365" s="6" t="s">
        <v>1609</v>
      </c>
      <c r="AN365" s="8">
        <v>96.766999999999996</v>
      </c>
      <c r="AO365" s="8">
        <v>44.5</v>
      </c>
      <c r="AP365" s="8">
        <v>78.5</v>
      </c>
      <c r="AY365" s="8">
        <v>64.599999999999994</v>
      </c>
      <c r="BA365" s="8">
        <v>71.3</v>
      </c>
      <c r="BB365" s="8">
        <v>70.8</v>
      </c>
      <c r="BC365" s="8">
        <v>67.5</v>
      </c>
    </row>
    <row r="366" spans="1:55" x14ac:dyDescent="0.25">
      <c r="A366" s="7">
        <v>35124</v>
      </c>
      <c r="E366" s="8">
        <v>55</v>
      </c>
      <c r="F366" s="8">
        <v>51</v>
      </c>
      <c r="G366" s="8">
        <v>66</v>
      </c>
      <c r="S366" s="8">
        <v>76000</v>
      </c>
      <c r="T366" s="8">
        <v>108.5</v>
      </c>
      <c r="AC366" s="8">
        <v>164.7</v>
      </c>
      <c r="AJ366" s="8">
        <v>145.19999999999999</v>
      </c>
      <c r="AL366" s="8">
        <v>52</v>
      </c>
      <c r="AM366" s="6" t="s">
        <v>1609</v>
      </c>
      <c r="AN366" s="8">
        <v>96.539000000000001</v>
      </c>
      <c r="AO366" s="8">
        <v>44.8</v>
      </c>
      <c r="AP366" s="8">
        <v>78.599999999999994</v>
      </c>
      <c r="AY366" s="8">
        <v>64.900000000000006</v>
      </c>
      <c r="BA366" s="8">
        <v>71.3</v>
      </c>
      <c r="BB366" s="8">
        <v>70.7</v>
      </c>
      <c r="BC366" s="8">
        <v>67.5</v>
      </c>
    </row>
    <row r="367" spans="1:55" x14ac:dyDescent="0.25">
      <c r="A367" s="7">
        <v>35155</v>
      </c>
      <c r="E367" s="8">
        <v>55</v>
      </c>
      <c r="F367" s="8">
        <v>51</v>
      </c>
      <c r="G367" s="8">
        <v>66</v>
      </c>
      <c r="S367" s="8">
        <v>76000</v>
      </c>
      <c r="T367" s="8">
        <v>112.8</v>
      </c>
      <c r="AC367" s="8">
        <v>167</v>
      </c>
      <c r="AJ367" s="8">
        <v>147.1</v>
      </c>
      <c r="AL367" s="8">
        <v>52.2</v>
      </c>
      <c r="AM367" s="8">
        <v>72.2</v>
      </c>
      <c r="AN367" s="8">
        <v>98.188000000000002</v>
      </c>
      <c r="AO367" s="8">
        <v>45.2</v>
      </c>
      <c r="AP367" s="8">
        <v>79.3</v>
      </c>
      <c r="AY367" s="8">
        <v>65.099999999999994</v>
      </c>
      <c r="BA367" s="8">
        <v>71.400000000000006</v>
      </c>
      <c r="BB367" s="8">
        <v>70.599999999999994</v>
      </c>
      <c r="BC367" s="8">
        <v>67.599999999999994</v>
      </c>
    </row>
    <row r="368" spans="1:55" x14ac:dyDescent="0.25">
      <c r="A368" s="7">
        <v>35185</v>
      </c>
      <c r="E368" s="8">
        <v>55</v>
      </c>
      <c r="F368" s="8">
        <v>51</v>
      </c>
      <c r="G368" s="8">
        <v>66</v>
      </c>
      <c r="S368" s="8">
        <v>77000</v>
      </c>
      <c r="T368" s="8">
        <v>112.1</v>
      </c>
      <c r="AC368" s="8">
        <v>171.8</v>
      </c>
      <c r="AJ368" s="8">
        <v>150</v>
      </c>
      <c r="AL368" s="8">
        <v>52.2</v>
      </c>
      <c r="AM368" s="6" t="s">
        <v>1609</v>
      </c>
      <c r="AN368" s="8">
        <v>99.608999999999995</v>
      </c>
      <c r="AO368" s="8">
        <v>45.9</v>
      </c>
      <c r="AP368" s="8">
        <v>79.5</v>
      </c>
      <c r="AY368" s="8">
        <v>65.3</v>
      </c>
      <c r="BA368" s="8">
        <v>71.400000000000006</v>
      </c>
      <c r="BB368" s="8">
        <v>70.3</v>
      </c>
      <c r="BC368" s="8">
        <v>67.599999999999994</v>
      </c>
    </row>
    <row r="369" spans="1:55" x14ac:dyDescent="0.25">
      <c r="A369" s="7">
        <v>35216</v>
      </c>
      <c r="E369" s="8">
        <v>55</v>
      </c>
      <c r="F369" s="8">
        <v>50</v>
      </c>
      <c r="G369" s="8">
        <v>66</v>
      </c>
      <c r="S369" s="8">
        <v>77000</v>
      </c>
      <c r="T369" s="8">
        <v>113.5</v>
      </c>
      <c r="AC369" s="8">
        <v>175.3</v>
      </c>
      <c r="AJ369" s="8">
        <v>146.69999999999999</v>
      </c>
      <c r="AL369" s="8">
        <v>52.2</v>
      </c>
      <c r="AM369" s="6" t="s">
        <v>1609</v>
      </c>
      <c r="AN369" s="8">
        <v>101.31699999999999</v>
      </c>
      <c r="AO369" s="8">
        <v>46.5</v>
      </c>
      <c r="AP369" s="8">
        <v>79.400000000000006</v>
      </c>
      <c r="AY369" s="8">
        <v>65.5</v>
      </c>
      <c r="BA369" s="8">
        <v>71.400000000000006</v>
      </c>
      <c r="BB369" s="8">
        <v>70</v>
      </c>
      <c r="BC369" s="8">
        <v>67.7</v>
      </c>
    </row>
    <row r="370" spans="1:55" x14ac:dyDescent="0.25">
      <c r="A370" s="7">
        <v>35246</v>
      </c>
      <c r="E370" s="8">
        <v>55</v>
      </c>
      <c r="F370" s="8">
        <v>51</v>
      </c>
      <c r="G370" s="8">
        <v>66</v>
      </c>
      <c r="S370" s="8">
        <v>78000</v>
      </c>
      <c r="T370" s="8">
        <v>115</v>
      </c>
      <c r="AC370" s="8">
        <v>174.6</v>
      </c>
      <c r="AJ370" s="8">
        <v>147.30000000000001</v>
      </c>
      <c r="AL370" s="8">
        <v>52.2</v>
      </c>
      <c r="AM370" s="8">
        <v>72.3</v>
      </c>
      <c r="AN370" s="8">
        <v>99.819000000000003</v>
      </c>
      <c r="AO370" s="8">
        <v>46.7</v>
      </c>
      <c r="AP370" s="8">
        <v>79.5</v>
      </c>
      <c r="AY370" s="8">
        <v>65.5</v>
      </c>
      <c r="BA370" s="8">
        <v>71.400000000000006</v>
      </c>
      <c r="BB370" s="8">
        <v>69.8</v>
      </c>
      <c r="BC370" s="8">
        <v>67.8</v>
      </c>
    </row>
    <row r="371" spans="1:55" x14ac:dyDescent="0.25">
      <c r="A371" s="7">
        <v>35277</v>
      </c>
      <c r="E371" s="8">
        <v>55</v>
      </c>
      <c r="F371" s="8">
        <v>51</v>
      </c>
      <c r="G371" s="8">
        <v>66</v>
      </c>
      <c r="S371" s="8">
        <v>79000</v>
      </c>
      <c r="T371" s="8">
        <v>114.6</v>
      </c>
      <c r="AC371" s="8">
        <v>171.6</v>
      </c>
      <c r="AJ371" s="8">
        <v>144.9</v>
      </c>
      <c r="AL371" s="8">
        <v>52.2</v>
      </c>
      <c r="AM371" s="6" t="s">
        <v>1609</v>
      </c>
      <c r="AN371" s="8">
        <v>104.167</v>
      </c>
      <c r="AO371" s="8">
        <v>47.4</v>
      </c>
      <c r="AP371" s="8">
        <v>79.599999999999994</v>
      </c>
      <c r="AY371" s="8">
        <v>65.599999999999994</v>
      </c>
      <c r="BA371" s="8">
        <v>71.599999999999994</v>
      </c>
      <c r="BB371" s="8">
        <v>69.8</v>
      </c>
      <c r="BC371" s="8">
        <v>67.8</v>
      </c>
    </row>
    <row r="372" spans="1:55" x14ac:dyDescent="0.25">
      <c r="A372" s="7">
        <v>35308</v>
      </c>
      <c r="E372" s="8">
        <v>55</v>
      </c>
      <c r="F372" s="8">
        <v>51</v>
      </c>
      <c r="G372" s="8">
        <v>66</v>
      </c>
      <c r="S372" s="8">
        <v>79000</v>
      </c>
      <c r="T372" s="8">
        <v>117.4</v>
      </c>
      <c r="AC372" s="8">
        <v>170.8</v>
      </c>
      <c r="AJ372" s="8">
        <v>139.19999999999999</v>
      </c>
      <c r="AL372" s="8">
        <v>52.2</v>
      </c>
      <c r="AM372" s="6" t="s">
        <v>1609</v>
      </c>
      <c r="AN372" s="8">
        <v>105.608</v>
      </c>
      <c r="AO372" s="8">
        <v>48</v>
      </c>
      <c r="AP372" s="8">
        <v>79.599999999999994</v>
      </c>
      <c r="AY372" s="8">
        <v>65.8</v>
      </c>
      <c r="BA372" s="8">
        <v>72</v>
      </c>
      <c r="BB372" s="8">
        <v>70</v>
      </c>
      <c r="BC372" s="8">
        <v>67.7</v>
      </c>
    </row>
    <row r="373" spans="1:55" x14ac:dyDescent="0.25">
      <c r="A373" s="7">
        <v>35338</v>
      </c>
      <c r="E373" s="8">
        <v>55</v>
      </c>
      <c r="F373" s="8">
        <v>51</v>
      </c>
      <c r="G373" s="8">
        <v>66</v>
      </c>
      <c r="S373" s="8">
        <v>80000</v>
      </c>
      <c r="T373" s="8">
        <v>118.2</v>
      </c>
      <c r="AC373" s="8">
        <v>173.5</v>
      </c>
      <c r="AJ373" s="8">
        <v>143.5</v>
      </c>
      <c r="AL373" s="8">
        <v>52.5</v>
      </c>
      <c r="AM373" s="8">
        <v>72.5</v>
      </c>
      <c r="AN373" s="8">
        <v>104.589</v>
      </c>
      <c r="AO373" s="8">
        <v>48.5</v>
      </c>
      <c r="AP373" s="8">
        <v>79.7</v>
      </c>
      <c r="AY373" s="8">
        <v>66</v>
      </c>
      <c r="BA373" s="8">
        <v>72.3</v>
      </c>
      <c r="BB373" s="8">
        <v>70.400000000000006</v>
      </c>
      <c r="BC373" s="8">
        <v>67.7</v>
      </c>
    </row>
    <row r="374" spans="1:55" x14ac:dyDescent="0.25">
      <c r="A374" s="7">
        <v>35369</v>
      </c>
      <c r="E374" s="8">
        <v>55</v>
      </c>
      <c r="F374" s="8">
        <v>51</v>
      </c>
      <c r="G374" s="8">
        <v>66</v>
      </c>
      <c r="S374" s="8">
        <v>80000</v>
      </c>
      <c r="T374" s="8">
        <v>123.1</v>
      </c>
      <c r="AC374" s="8">
        <v>176.4</v>
      </c>
      <c r="AJ374" s="8">
        <v>143</v>
      </c>
      <c r="AL374" s="8">
        <v>52.6</v>
      </c>
      <c r="AM374" s="6" t="s">
        <v>1609</v>
      </c>
      <c r="AN374" s="8">
        <v>104.819</v>
      </c>
      <c r="AO374" s="8">
        <v>48.7</v>
      </c>
      <c r="AP374" s="8">
        <v>79.900000000000006</v>
      </c>
      <c r="AY374" s="8">
        <v>66.3</v>
      </c>
      <c r="BA374" s="8">
        <v>72.5</v>
      </c>
      <c r="BB374" s="8">
        <v>70.7</v>
      </c>
      <c r="BC374" s="8">
        <v>67.7</v>
      </c>
    </row>
    <row r="375" spans="1:55" x14ac:dyDescent="0.25">
      <c r="A375" s="7">
        <v>35399</v>
      </c>
      <c r="E375" s="8">
        <v>55</v>
      </c>
      <c r="F375" s="8">
        <v>51</v>
      </c>
      <c r="G375" s="8">
        <v>66</v>
      </c>
      <c r="S375" s="8">
        <v>80000</v>
      </c>
      <c r="T375" s="8">
        <v>128</v>
      </c>
      <c r="AC375" s="8">
        <v>177.1</v>
      </c>
      <c r="AJ375" s="8">
        <v>145</v>
      </c>
      <c r="AL375" s="8">
        <v>52.6</v>
      </c>
      <c r="AM375" s="6" t="s">
        <v>1609</v>
      </c>
      <c r="AN375" s="8">
        <v>106.05500000000001</v>
      </c>
      <c r="AO375" s="8">
        <v>49.1</v>
      </c>
      <c r="AP375" s="8">
        <v>80.2</v>
      </c>
      <c r="AY375" s="8">
        <v>66.5</v>
      </c>
      <c r="BA375" s="8">
        <v>72.400000000000006</v>
      </c>
      <c r="BB375" s="8">
        <v>70.900000000000006</v>
      </c>
      <c r="BC375" s="8">
        <v>67.900000000000006</v>
      </c>
    </row>
    <row r="376" spans="1:55" x14ac:dyDescent="0.25">
      <c r="A376" s="7">
        <v>35430</v>
      </c>
      <c r="E376" s="8">
        <v>55</v>
      </c>
      <c r="F376" s="8">
        <v>51</v>
      </c>
      <c r="G376" s="8">
        <v>66</v>
      </c>
      <c r="S376" s="8">
        <v>81000</v>
      </c>
      <c r="T376" s="8">
        <v>134.5</v>
      </c>
      <c r="AC376" s="8">
        <v>178.4</v>
      </c>
      <c r="AJ376" s="8">
        <v>136.5</v>
      </c>
      <c r="AL376" s="8">
        <v>52.7</v>
      </c>
      <c r="AM376" s="8">
        <v>72.7</v>
      </c>
      <c r="AN376" s="8">
        <v>108.07299999999999</v>
      </c>
      <c r="AO376" s="8">
        <v>49.3</v>
      </c>
      <c r="AP376" s="8">
        <v>80.3</v>
      </c>
      <c r="AY376" s="8">
        <v>66.7</v>
      </c>
      <c r="BA376" s="8">
        <v>72.2</v>
      </c>
      <c r="BB376" s="8">
        <v>70.900000000000006</v>
      </c>
      <c r="BC376" s="8">
        <v>68.2</v>
      </c>
    </row>
    <row r="377" spans="1:55" x14ac:dyDescent="0.25">
      <c r="A377" s="7">
        <v>35461</v>
      </c>
      <c r="E377" s="8">
        <v>55</v>
      </c>
      <c r="F377" s="8">
        <v>51</v>
      </c>
      <c r="G377" s="8">
        <v>66</v>
      </c>
      <c r="S377" s="8">
        <v>83000</v>
      </c>
      <c r="T377" s="8">
        <v>142.69999999999999</v>
      </c>
      <c r="AC377" s="8">
        <v>181.8</v>
      </c>
      <c r="AJ377" s="8">
        <v>139.6</v>
      </c>
      <c r="AL377" s="8">
        <v>53.2</v>
      </c>
      <c r="AM377" s="6" t="s">
        <v>1609</v>
      </c>
      <c r="AN377" s="8">
        <v>105.876</v>
      </c>
      <c r="AO377" s="8">
        <v>49.9</v>
      </c>
      <c r="AP377" s="8">
        <v>80.599999999999994</v>
      </c>
      <c r="AY377" s="8">
        <v>66.900000000000006</v>
      </c>
      <c r="BA377" s="8">
        <v>72.099999999999994</v>
      </c>
      <c r="BB377" s="8">
        <v>70.8</v>
      </c>
      <c r="BC377" s="8">
        <v>68.7</v>
      </c>
    </row>
    <row r="378" spans="1:55" x14ac:dyDescent="0.25">
      <c r="A378" s="7">
        <v>35489</v>
      </c>
      <c r="E378" s="8">
        <v>55</v>
      </c>
      <c r="F378" s="8">
        <v>51</v>
      </c>
      <c r="G378" s="8">
        <v>66</v>
      </c>
      <c r="S378" s="8">
        <v>84000</v>
      </c>
      <c r="T378" s="8">
        <v>154.30000000000001</v>
      </c>
      <c r="AC378" s="8">
        <v>183</v>
      </c>
      <c r="AJ378" s="8">
        <v>137.30000000000001</v>
      </c>
      <c r="AL378" s="8">
        <v>53.7</v>
      </c>
      <c r="AM378" s="6" t="s">
        <v>1609</v>
      </c>
      <c r="AN378" s="8">
        <v>107.56699999999999</v>
      </c>
      <c r="AO378" s="8">
        <v>50.6</v>
      </c>
      <c r="AP378" s="8">
        <v>81</v>
      </c>
      <c r="AY378" s="8">
        <v>67.2</v>
      </c>
      <c r="BA378" s="8">
        <v>72.2</v>
      </c>
      <c r="BB378" s="8">
        <v>70.7</v>
      </c>
      <c r="BC378" s="8">
        <v>69.2</v>
      </c>
    </row>
    <row r="379" spans="1:55" x14ac:dyDescent="0.25">
      <c r="A379" s="7">
        <v>35520</v>
      </c>
      <c r="E379" s="8">
        <v>56</v>
      </c>
      <c r="F379" s="8">
        <v>51</v>
      </c>
      <c r="G379" s="8">
        <v>66</v>
      </c>
      <c r="S379" s="8">
        <v>85000</v>
      </c>
      <c r="T379" s="8">
        <v>162.19999999999999</v>
      </c>
      <c r="AC379" s="8">
        <v>183.2</v>
      </c>
      <c r="AJ379" s="8">
        <v>140.19999999999999</v>
      </c>
      <c r="AL379" s="8">
        <v>53.9</v>
      </c>
      <c r="AM379" s="8">
        <v>72.8</v>
      </c>
      <c r="AN379" s="8">
        <v>107.76900000000001</v>
      </c>
      <c r="AO379" s="8">
        <v>51.2</v>
      </c>
      <c r="AP379" s="8">
        <v>81.099999999999994</v>
      </c>
      <c r="AY379" s="8">
        <v>67.7</v>
      </c>
      <c r="BA379" s="8">
        <v>72.599999999999994</v>
      </c>
      <c r="BB379" s="8">
        <v>70.900000000000006</v>
      </c>
      <c r="BC379" s="8">
        <v>69.7</v>
      </c>
    </row>
    <row r="380" spans="1:55" x14ac:dyDescent="0.25">
      <c r="A380" s="7">
        <v>35550</v>
      </c>
      <c r="E380" s="8">
        <v>56</v>
      </c>
      <c r="F380" s="8">
        <v>51</v>
      </c>
      <c r="G380" s="8">
        <v>66</v>
      </c>
      <c r="S380" s="8">
        <v>86000</v>
      </c>
      <c r="T380" s="8">
        <v>157</v>
      </c>
      <c r="AC380" s="8">
        <v>185.1</v>
      </c>
      <c r="AJ380" s="8">
        <v>141.6</v>
      </c>
      <c r="AL380" s="8">
        <v>54</v>
      </c>
      <c r="AM380" s="6" t="s">
        <v>1609</v>
      </c>
      <c r="AN380" s="8">
        <v>109.67</v>
      </c>
      <c r="AO380" s="8">
        <v>51.6</v>
      </c>
      <c r="AP380" s="8">
        <v>81.099999999999994</v>
      </c>
      <c r="AY380" s="8">
        <v>68.3</v>
      </c>
      <c r="BA380" s="8">
        <v>73.5</v>
      </c>
      <c r="BB380" s="8">
        <v>71.400000000000006</v>
      </c>
      <c r="BC380" s="8">
        <v>70.099999999999994</v>
      </c>
    </row>
    <row r="381" spans="1:55" x14ac:dyDescent="0.25">
      <c r="A381" s="7">
        <v>35581</v>
      </c>
      <c r="E381" s="8">
        <v>56</v>
      </c>
      <c r="F381" s="8">
        <v>51</v>
      </c>
      <c r="G381" s="8">
        <v>66</v>
      </c>
      <c r="S381" s="8">
        <v>89000</v>
      </c>
      <c r="T381" s="8">
        <v>172.3</v>
      </c>
      <c r="AC381" s="8">
        <v>187.4</v>
      </c>
      <c r="AJ381" s="8">
        <v>141.4</v>
      </c>
      <c r="AL381" s="8">
        <v>53.9</v>
      </c>
      <c r="AM381" s="6" t="s">
        <v>1609</v>
      </c>
      <c r="AN381" s="8">
        <v>110.85899999999999</v>
      </c>
      <c r="AO381" s="8">
        <v>51.9</v>
      </c>
      <c r="AP381" s="8">
        <v>81.900000000000006</v>
      </c>
      <c r="AY381" s="8">
        <v>69.2</v>
      </c>
      <c r="BA381" s="8">
        <v>74.599999999999994</v>
      </c>
      <c r="BB381" s="8">
        <v>72.3</v>
      </c>
      <c r="BC381" s="8">
        <v>70.5</v>
      </c>
    </row>
    <row r="382" spans="1:55" x14ac:dyDescent="0.25">
      <c r="A382" s="7">
        <v>35611</v>
      </c>
      <c r="E382" s="8">
        <v>56</v>
      </c>
      <c r="F382" s="8">
        <v>51</v>
      </c>
      <c r="G382" s="8">
        <v>66</v>
      </c>
      <c r="S382" s="8">
        <v>89000</v>
      </c>
      <c r="T382" s="8">
        <v>172</v>
      </c>
      <c r="AC382" s="8">
        <v>190.8</v>
      </c>
      <c r="AJ382" s="8">
        <v>136</v>
      </c>
      <c r="AL382" s="8">
        <v>53.9</v>
      </c>
      <c r="AM382" s="8">
        <v>72.8</v>
      </c>
      <c r="AN382" s="8">
        <v>112.20699999999999</v>
      </c>
      <c r="AO382" s="8">
        <v>52.4</v>
      </c>
      <c r="AP382" s="8">
        <v>82.3</v>
      </c>
      <c r="AY382" s="8">
        <v>70.3</v>
      </c>
      <c r="BA382" s="8">
        <v>75.8</v>
      </c>
      <c r="BB382" s="8">
        <v>73.5</v>
      </c>
      <c r="BC382" s="8">
        <v>71.099999999999994</v>
      </c>
    </row>
    <row r="383" spans="1:55" x14ac:dyDescent="0.25">
      <c r="A383" s="7">
        <v>35642</v>
      </c>
      <c r="E383" s="8">
        <v>56</v>
      </c>
      <c r="F383" s="8">
        <v>51</v>
      </c>
      <c r="G383" s="8">
        <v>66</v>
      </c>
      <c r="S383" s="8">
        <v>92000</v>
      </c>
      <c r="T383" s="8">
        <v>167.2</v>
      </c>
      <c r="AC383" s="8">
        <v>192.4</v>
      </c>
      <c r="AJ383" s="8">
        <v>140.4</v>
      </c>
      <c r="AL383" s="8">
        <v>53.9</v>
      </c>
      <c r="AM383" s="6" t="s">
        <v>1609</v>
      </c>
      <c r="AN383" s="8">
        <v>114.34399999999999</v>
      </c>
      <c r="AO383" s="8">
        <v>53</v>
      </c>
      <c r="AP383" s="8">
        <v>82.8</v>
      </c>
      <c r="AY383" s="8">
        <v>71.5</v>
      </c>
      <c r="BA383" s="8">
        <v>76.900000000000006</v>
      </c>
      <c r="BB383" s="8">
        <v>74.7</v>
      </c>
      <c r="BC383" s="8">
        <v>71.900000000000006</v>
      </c>
    </row>
    <row r="384" spans="1:55" x14ac:dyDescent="0.25">
      <c r="A384" s="7">
        <v>35673</v>
      </c>
      <c r="E384" s="8">
        <v>56</v>
      </c>
      <c r="F384" s="8">
        <v>51</v>
      </c>
      <c r="G384" s="8">
        <v>66</v>
      </c>
      <c r="S384" s="8">
        <v>92000</v>
      </c>
      <c r="T384" s="8">
        <v>171.1</v>
      </c>
      <c r="AC384" s="8">
        <v>191.5</v>
      </c>
      <c r="AJ384" s="8">
        <v>138.19999999999999</v>
      </c>
      <c r="AL384" s="8">
        <v>53.9</v>
      </c>
      <c r="AM384" s="6" t="s">
        <v>1609</v>
      </c>
      <c r="AN384" s="8">
        <v>116.161</v>
      </c>
      <c r="AO384" s="8">
        <v>53.7</v>
      </c>
      <c r="AP384" s="8">
        <v>83</v>
      </c>
      <c r="AY384" s="8">
        <v>72.8</v>
      </c>
      <c r="BA384" s="8">
        <v>77.900000000000006</v>
      </c>
      <c r="BB384" s="8">
        <v>75.8</v>
      </c>
      <c r="BC384" s="8">
        <v>73.099999999999994</v>
      </c>
    </row>
    <row r="385" spans="1:55" x14ac:dyDescent="0.25">
      <c r="A385" s="7">
        <v>35703</v>
      </c>
      <c r="E385" s="8">
        <v>56</v>
      </c>
      <c r="F385" s="8">
        <v>51</v>
      </c>
      <c r="G385" s="8">
        <v>66</v>
      </c>
      <c r="S385" s="8">
        <v>94000</v>
      </c>
      <c r="T385" s="8">
        <v>170.3</v>
      </c>
      <c r="AC385" s="8">
        <v>190.3</v>
      </c>
      <c r="AJ385" s="8">
        <v>139.19999999999999</v>
      </c>
      <c r="AL385" s="8">
        <v>54.1</v>
      </c>
      <c r="AM385" s="8">
        <v>73</v>
      </c>
      <c r="AN385" s="8">
        <v>116.411</v>
      </c>
      <c r="AO385" s="8">
        <v>53.7</v>
      </c>
      <c r="AP385" s="8">
        <v>83.3</v>
      </c>
      <c r="AY385" s="8">
        <v>74.2</v>
      </c>
      <c r="BA385" s="8">
        <v>78.900000000000006</v>
      </c>
      <c r="BB385" s="8">
        <v>76.8</v>
      </c>
      <c r="BC385" s="8">
        <v>74.5</v>
      </c>
    </row>
    <row r="386" spans="1:55" x14ac:dyDescent="0.25">
      <c r="A386" s="7">
        <v>35734</v>
      </c>
      <c r="E386" s="8">
        <v>56</v>
      </c>
      <c r="F386" s="8">
        <v>51</v>
      </c>
      <c r="G386" s="8">
        <v>66</v>
      </c>
      <c r="S386" s="8">
        <v>94000</v>
      </c>
      <c r="T386" s="8">
        <v>172.9</v>
      </c>
      <c r="AC386" s="8">
        <v>189.5</v>
      </c>
      <c r="AJ386" s="8">
        <v>138.4</v>
      </c>
      <c r="AL386" s="8">
        <v>54.1</v>
      </c>
      <c r="AM386" s="6" t="s">
        <v>1609</v>
      </c>
      <c r="AN386" s="8">
        <v>116.785</v>
      </c>
      <c r="AO386" s="8">
        <v>54.4</v>
      </c>
      <c r="AP386" s="8">
        <v>83.8</v>
      </c>
      <c r="AY386" s="8">
        <v>75.5</v>
      </c>
      <c r="BA386" s="8">
        <v>79.8</v>
      </c>
      <c r="BB386" s="8">
        <v>77.599999999999994</v>
      </c>
      <c r="BC386" s="8">
        <v>76</v>
      </c>
    </row>
    <row r="387" spans="1:55" x14ac:dyDescent="0.25">
      <c r="A387" s="7">
        <v>35764</v>
      </c>
      <c r="E387" s="8">
        <v>56</v>
      </c>
      <c r="F387" s="8">
        <v>52</v>
      </c>
      <c r="G387" s="8">
        <v>66</v>
      </c>
      <c r="S387" s="8">
        <v>95000</v>
      </c>
      <c r="T387" s="8">
        <v>160.5</v>
      </c>
      <c r="AC387" s="8">
        <v>189.7</v>
      </c>
      <c r="AJ387" s="8">
        <v>132.1</v>
      </c>
      <c r="AL387" s="8">
        <v>54</v>
      </c>
      <c r="AM387" s="6" t="s">
        <v>1609</v>
      </c>
      <c r="AN387" s="8">
        <v>115.768</v>
      </c>
      <c r="AO387" s="8">
        <v>54.8</v>
      </c>
      <c r="AP387" s="8">
        <v>83.9</v>
      </c>
      <c r="AY387" s="8">
        <v>76.7</v>
      </c>
      <c r="BA387" s="8">
        <v>80.599999999999994</v>
      </c>
      <c r="BB387" s="8">
        <v>78.3</v>
      </c>
      <c r="BC387" s="8">
        <v>77.5</v>
      </c>
    </row>
    <row r="388" spans="1:55" x14ac:dyDescent="0.25">
      <c r="A388" s="7">
        <v>35795</v>
      </c>
      <c r="E388" s="8">
        <v>56</v>
      </c>
      <c r="F388" s="8">
        <v>52</v>
      </c>
      <c r="G388" s="8">
        <v>66</v>
      </c>
      <c r="S388" s="8">
        <v>97000</v>
      </c>
      <c r="T388" s="8">
        <v>155</v>
      </c>
      <c r="AC388" s="8">
        <v>190.9</v>
      </c>
      <c r="AJ388" s="8">
        <v>131.69999999999999</v>
      </c>
      <c r="AL388" s="8">
        <v>53.7</v>
      </c>
      <c r="AM388" s="8">
        <v>72.8</v>
      </c>
      <c r="AN388" s="8">
        <v>117.87</v>
      </c>
      <c r="AO388" s="8">
        <v>54.8</v>
      </c>
      <c r="AP388" s="8">
        <v>83.9</v>
      </c>
      <c r="AY388" s="8">
        <v>77.8</v>
      </c>
      <c r="BA388" s="8">
        <v>81.2</v>
      </c>
      <c r="BB388" s="8">
        <v>79.099999999999994</v>
      </c>
      <c r="BC388" s="8">
        <v>78.8</v>
      </c>
    </row>
    <row r="389" spans="1:55" x14ac:dyDescent="0.25">
      <c r="A389" s="7">
        <v>35826</v>
      </c>
      <c r="E389" s="8">
        <v>56</v>
      </c>
      <c r="F389" s="8">
        <v>52</v>
      </c>
      <c r="G389" s="8">
        <v>66</v>
      </c>
      <c r="S389" s="8">
        <v>98000</v>
      </c>
      <c r="T389" s="8">
        <v>143.69999999999999</v>
      </c>
      <c r="AC389" s="8">
        <v>191.1</v>
      </c>
      <c r="AJ389" s="8">
        <v>132.30000000000001</v>
      </c>
      <c r="AL389" s="8">
        <v>53.3</v>
      </c>
      <c r="AM389" s="6" t="s">
        <v>1609</v>
      </c>
      <c r="AN389" s="8">
        <v>118.196</v>
      </c>
      <c r="AO389" s="8">
        <v>55.3</v>
      </c>
      <c r="AP389" s="8">
        <v>84.1</v>
      </c>
      <c r="AY389" s="8">
        <v>78.599999999999994</v>
      </c>
      <c r="BA389" s="8">
        <v>81.400000000000006</v>
      </c>
      <c r="BB389" s="8">
        <v>79.8</v>
      </c>
      <c r="BC389" s="8">
        <v>79.8</v>
      </c>
    </row>
    <row r="390" spans="1:55" x14ac:dyDescent="0.25">
      <c r="A390" s="7">
        <v>35854</v>
      </c>
      <c r="E390" s="8">
        <v>56</v>
      </c>
      <c r="F390" s="8">
        <v>52</v>
      </c>
      <c r="G390" s="8">
        <v>66</v>
      </c>
      <c r="S390" s="8">
        <v>97000</v>
      </c>
      <c r="T390" s="8">
        <v>136.6</v>
      </c>
      <c r="AC390" s="8">
        <v>190.1</v>
      </c>
      <c r="AJ390" s="8">
        <v>127.5</v>
      </c>
      <c r="AL390" s="8">
        <v>52.6</v>
      </c>
      <c r="AM390" s="6" t="s">
        <v>1609</v>
      </c>
      <c r="AN390" s="8">
        <v>118.483</v>
      </c>
      <c r="AO390" s="8">
        <v>56.1</v>
      </c>
      <c r="AP390" s="8">
        <v>84.2</v>
      </c>
      <c r="AY390" s="8">
        <v>79.2</v>
      </c>
      <c r="BA390" s="8">
        <v>81.5</v>
      </c>
      <c r="BB390" s="8">
        <v>80.599999999999994</v>
      </c>
      <c r="BC390" s="8">
        <v>80.599999999999994</v>
      </c>
    </row>
    <row r="391" spans="1:55" x14ac:dyDescent="0.25">
      <c r="A391" s="7">
        <v>35885</v>
      </c>
      <c r="E391" s="8">
        <v>56</v>
      </c>
      <c r="F391" s="8">
        <v>52</v>
      </c>
      <c r="G391" s="8">
        <v>66</v>
      </c>
      <c r="S391" s="8">
        <v>99000</v>
      </c>
      <c r="T391" s="8">
        <v>138.69999999999999</v>
      </c>
      <c r="AC391" s="8">
        <v>191.6</v>
      </c>
      <c r="AJ391" s="8">
        <v>130.69999999999999</v>
      </c>
      <c r="AL391" s="8">
        <v>51.2</v>
      </c>
      <c r="AM391" s="8">
        <v>71.900000000000006</v>
      </c>
      <c r="AN391" s="8">
        <v>119.63500000000001</v>
      </c>
      <c r="AO391" s="8">
        <v>56.4</v>
      </c>
      <c r="AP391" s="8">
        <v>84.3</v>
      </c>
      <c r="AY391" s="8">
        <v>79.599999999999994</v>
      </c>
      <c r="BA391" s="8">
        <v>81.599999999999994</v>
      </c>
      <c r="BB391" s="8">
        <v>81.400000000000006</v>
      </c>
      <c r="BC391" s="8">
        <v>81.3</v>
      </c>
    </row>
    <row r="392" spans="1:55" x14ac:dyDescent="0.25">
      <c r="A392" s="7">
        <v>35915</v>
      </c>
      <c r="E392" s="8">
        <v>56</v>
      </c>
      <c r="F392" s="8">
        <v>52</v>
      </c>
      <c r="G392" s="8">
        <v>66</v>
      </c>
      <c r="S392" s="8">
        <v>101000</v>
      </c>
      <c r="T392" s="8">
        <v>134.30000000000001</v>
      </c>
      <c r="AC392" s="8">
        <v>193.5</v>
      </c>
      <c r="AJ392" s="8">
        <v>127.1</v>
      </c>
      <c r="AL392" s="8">
        <v>49.7</v>
      </c>
      <c r="AM392" s="6" t="s">
        <v>1609</v>
      </c>
      <c r="AN392" s="8">
        <v>120.01900000000001</v>
      </c>
      <c r="AO392" s="8">
        <v>56.8</v>
      </c>
      <c r="AP392" s="8">
        <v>84.8</v>
      </c>
      <c r="AY392" s="8">
        <v>80.099999999999994</v>
      </c>
      <c r="BA392" s="8">
        <v>81.8</v>
      </c>
      <c r="BB392" s="8">
        <v>82.1</v>
      </c>
      <c r="BC392" s="8">
        <v>82</v>
      </c>
    </row>
    <row r="393" spans="1:55" x14ac:dyDescent="0.25">
      <c r="A393" s="7">
        <v>35946</v>
      </c>
      <c r="E393" s="8">
        <v>56</v>
      </c>
      <c r="F393" s="8">
        <v>52</v>
      </c>
      <c r="G393" s="8">
        <v>66</v>
      </c>
      <c r="S393" s="8">
        <v>101000</v>
      </c>
      <c r="T393" s="8">
        <v>127.6</v>
      </c>
      <c r="AC393" s="8">
        <v>193.4</v>
      </c>
      <c r="AJ393" s="8">
        <v>128</v>
      </c>
      <c r="AL393" s="8">
        <v>48.5</v>
      </c>
      <c r="AM393" s="6" t="s">
        <v>1609</v>
      </c>
      <c r="AN393" s="8">
        <v>122.503</v>
      </c>
      <c r="AO393" s="8">
        <v>57.4</v>
      </c>
      <c r="AP393" s="8">
        <v>85.3</v>
      </c>
      <c r="AY393" s="8">
        <v>80.599999999999994</v>
      </c>
      <c r="BA393" s="8">
        <v>82.3</v>
      </c>
      <c r="BB393" s="8">
        <v>82.6</v>
      </c>
      <c r="BC393" s="8">
        <v>82.8</v>
      </c>
    </row>
    <row r="394" spans="1:55" x14ac:dyDescent="0.25">
      <c r="A394" s="7">
        <v>35976</v>
      </c>
      <c r="E394" s="8">
        <v>56</v>
      </c>
      <c r="F394" s="8">
        <v>52</v>
      </c>
      <c r="G394" s="8">
        <v>66</v>
      </c>
      <c r="S394" s="8">
        <v>103000</v>
      </c>
      <c r="T394" s="8">
        <v>112.5</v>
      </c>
      <c r="AC394" s="8">
        <v>190.1</v>
      </c>
      <c r="AJ394" s="8">
        <v>124</v>
      </c>
      <c r="AL394" s="8">
        <v>47.8</v>
      </c>
      <c r="AM394" s="8">
        <v>65</v>
      </c>
      <c r="AN394" s="8">
        <v>121.46</v>
      </c>
      <c r="AO394" s="8">
        <v>57.9</v>
      </c>
      <c r="AP394" s="8">
        <v>85.8</v>
      </c>
      <c r="AY394" s="8">
        <v>81.400000000000006</v>
      </c>
      <c r="BA394" s="8">
        <v>83.1</v>
      </c>
      <c r="BB394" s="8">
        <v>82.9</v>
      </c>
      <c r="BC394" s="8">
        <v>83.7</v>
      </c>
    </row>
    <row r="395" spans="1:55" x14ac:dyDescent="0.25">
      <c r="A395" s="7">
        <v>36007</v>
      </c>
      <c r="E395" s="8">
        <v>56</v>
      </c>
      <c r="F395" s="8">
        <v>52</v>
      </c>
      <c r="G395" s="8">
        <v>66</v>
      </c>
      <c r="S395" s="8">
        <v>104000</v>
      </c>
      <c r="T395" s="8">
        <v>108</v>
      </c>
      <c r="AC395" s="8">
        <v>188.1</v>
      </c>
      <c r="AJ395" s="8">
        <v>123.8</v>
      </c>
      <c r="AL395" s="8">
        <v>47.6</v>
      </c>
      <c r="AM395" s="6" t="s">
        <v>1609</v>
      </c>
      <c r="AN395" s="8">
        <v>126.636</v>
      </c>
      <c r="AO395" s="8">
        <v>58.5</v>
      </c>
      <c r="AP395" s="8">
        <v>86.1</v>
      </c>
      <c r="AY395" s="8">
        <v>82.2</v>
      </c>
      <c r="BA395" s="8">
        <v>83.9</v>
      </c>
      <c r="BB395" s="8">
        <v>83</v>
      </c>
      <c r="BC395" s="8">
        <v>84.5</v>
      </c>
    </row>
    <row r="396" spans="1:55" x14ac:dyDescent="0.25">
      <c r="A396" s="7">
        <v>36038</v>
      </c>
      <c r="E396" s="8">
        <v>56</v>
      </c>
      <c r="F396" s="8">
        <v>52</v>
      </c>
      <c r="G396" s="8">
        <v>67</v>
      </c>
      <c r="S396" s="8">
        <v>104000</v>
      </c>
      <c r="T396" s="8">
        <v>104.5</v>
      </c>
      <c r="AC396" s="8">
        <v>191</v>
      </c>
      <c r="AJ396" s="8">
        <v>124.1</v>
      </c>
      <c r="AL396" s="8">
        <v>47.6</v>
      </c>
      <c r="AM396" s="6" t="s">
        <v>1609</v>
      </c>
      <c r="AN396" s="8">
        <v>127.86499999999999</v>
      </c>
      <c r="AO396" s="8">
        <v>59.3</v>
      </c>
      <c r="AP396" s="8">
        <v>86.7</v>
      </c>
      <c r="AY396" s="8">
        <v>82.9</v>
      </c>
      <c r="BA396" s="8">
        <v>84.3</v>
      </c>
      <c r="BB396" s="8">
        <v>83</v>
      </c>
      <c r="BC396" s="8">
        <v>85.2</v>
      </c>
    </row>
    <row r="397" spans="1:55" x14ac:dyDescent="0.25">
      <c r="A397" s="7">
        <v>36068</v>
      </c>
      <c r="E397" s="8">
        <v>56</v>
      </c>
      <c r="F397" s="8">
        <v>52</v>
      </c>
      <c r="G397" s="8">
        <v>67</v>
      </c>
      <c r="S397" s="8">
        <v>105000</v>
      </c>
      <c r="T397" s="8">
        <v>98.5</v>
      </c>
      <c r="AC397" s="8">
        <v>198.3</v>
      </c>
      <c r="AJ397" s="8">
        <v>125.1</v>
      </c>
      <c r="AL397" s="8">
        <v>47.4</v>
      </c>
      <c r="AM397" s="8">
        <v>62.9</v>
      </c>
      <c r="AN397" s="8">
        <v>127.758</v>
      </c>
      <c r="AO397" s="8">
        <v>60</v>
      </c>
      <c r="AP397" s="8">
        <v>87</v>
      </c>
      <c r="AY397" s="8">
        <v>83.3</v>
      </c>
      <c r="BA397" s="8">
        <v>84.3</v>
      </c>
      <c r="BB397" s="8">
        <v>82.9</v>
      </c>
      <c r="BC397" s="8">
        <v>85.6</v>
      </c>
    </row>
    <row r="398" spans="1:55" x14ac:dyDescent="0.25">
      <c r="A398" s="7">
        <v>36099</v>
      </c>
      <c r="E398" s="8">
        <v>56</v>
      </c>
      <c r="F398" s="8">
        <v>52</v>
      </c>
      <c r="G398" s="8">
        <v>66</v>
      </c>
      <c r="S398" s="8">
        <v>104000</v>
      </c>
      <c r="T398" s="8">
        <v>95.6</v>
      </c>
      <c r="AC398" s="8">
        <v>204.4</v>
      </c>
      <c r="AJ398" s="8">
        <v>121.9</v>
      </c>
      <c r="AL398" s="8">
        <v>47.1</v>
      </c>
      <c r="AM398" s="6" t="s">
        <v>1609</v>
      </c>
      <c r="AN398" s="8">
        <v>128.238</v>
      </c>
      <c r="AO398" s="8">
        <v>60.6</v>
      </c>
      <c r="AP398" s="8">
        <v>87.5</v>
      </c>
      <c r="AY398" s="8">
        <v>83.3</v>
      </c>
      <c r="BA398" s="8">
        <v>84</v>
      </c>
      <c r="BB398" s="8">
        <v>82.8</v>
      </c>
      <c r="BC398" s="8">
        <v>85.4</v>
      </c>
    </row>
    <row r="399" spans="1:55" x14ac:dyDescent="0.25">
      <c r="A399" s="7">
        <v>36129</v>
      </c>
      <c r="E399" s="8">
        <v>56</v>
      </c>
      <c r="F399" s="8">
        <v>52</v>
      </c>
      <c r="G399" s="8">
        <v>66</v>
      </c>
      <c r="S399" s="8">
        <v>104000</v>
      </c>
      <c r="T399" s="8">
        <v>100.3</v>
      </c>
      <c r="AC399" s="8">
        <v>204.4</v>
      </c>
      <c r="AJ399" s="8">
        <v>119.6</v>
      </c>
      <c r="AL399" s="8">
        <v>46.9</v>
      </c>
      <c r="AM399" s="6" t="s">
        <v>1609</v>
      </c>
      <c r="AN399" s="8">
        <v>127.574</v>
      </c>
      <c r="AO399" s="8">
        <v>61.1</v>
      </c>
      <c r="AP399" s="8">
        <v>88.2</v>
      </c>
      <c r="AY399" s="8">
        <v>82.9</v>
      </c>
      <c r="BA399" s="8">
        <v>83.6</v>
      </c>
      <c r="BB399" s="8">
        <v>82.6</v>
      </c>
      <c r="BC399" s="8">
        <v>84.7</v>
      </c>
    </row>
    <row r="400" spans="1:55" x14ac:dyDescent="0.25">
      <c r="A400" s="7">
        <v>36160</v>
      </c>
      <c r="E400" s="8">
        <v>56</v>
      </c>
      <c r="F400" s="8">
        <v>52</v>
      </c>
      <c r="G400" s="8">
        <v>67</v>
      </c>
      <c r="S400" s="8">
        <v>105000</v>
      </c>
      <c r="T400" s="8">
        <v>104.6</v>
      </c>
      <c r="AC400" s="8">
        <v>204.3</v>
      </c>
      <c r="AJ400" s="8">
        <v>121.4</v>
      </c>
      <c r="AL400" s="8">
        <v>47.1</v>
      </c>
      <c r="AM400" s="8">
        <v>62.8</v>
      </c>
      <c r="AN400" s="8">
        <v>129.37799999999999</v>
      </c>
      <c r="AO400" s="8">
        <v>61.2</v>
      </c>
      <c r="AP400" s="8">
        <v>88.8</v>
      </c>
      <c r="AY400" s="8">
        <v>82.5</v>
      </c>
      <c r="BA400" s="8">
        <v>83.4</v>
      </c>
      <c r="BB400" s="8">
        <v>82.5</v>
      </c>
      <c r="BC400" s="8">
        <v>83.8</v>
      </c>
    </row>
    <row r="401" spans="1:55" x14ac:dyDescent="0.25">
      <c r="A401" s="7">
        <v>36191</v>
      </c>
      <c r="E401" s="8">
        <v>56</v>
      </c>
      <c r="F401" s="8">
        <v>52</v>
      </c>
      <c r="G401" s="8">
        <v>67</v>
      </c>
      <c r="S401" s="8">
        <v>106000</v>
      </c>
      <c r="T401" s="8">
        <v>103.8</v>
      </c>
      <c r="AC401" s="8">
        <v>204.6</v>
      </c>
      <c r="AJ401" s="8">
        <v>119.1</v>
      </c>
      <c r="AL401" s="8">
        <v>47.6</v>
      </c>
      <c r="AM401" s="6" t="s">
        <v>1609</v>
      </c>
      <c r="AN401" s="8">
        <v>130.26599999999999</v>
      </c>
      <c r="AO401" s="8">
        <v>62.6</v>
      </c>
      <c r="AP401" s="8">
        <v>90.6</v>
      </c>
      <c r="AY401" s="8">
        <v>82.3</v>
      </c>
      <c r="BA401" s="8">
        <v>83.4</v>
      </c>
      <c r="BB401" s="8">
        <v>82.4</v>
      </c>
      <c r="BC401" s="8">
        <v>83.1</v>
      </c>
    </row>
    <row r="402" spans="1:55" x14ac:dyDescent="0.25">
      <c r="A402" s="7">
        <v>36219</v>
      </c>
      <c r="E402" s="8">
        <v>56</v>
      </c>
      <c r="F402" s="8">
        <v>52</v>
      </c>
      <c r="G402" s="8">
        <v>67</v>
      </c>
      <c r="S402" s="8">
        <v>105000</v>
      </c>
      <c r="T402" s="8">
        <v>102</v>
      </c>
      <c r="AC402" s="8">
        <v>203.3</v>
      </c>
      <c r="AJ402" s="8">
        <v>120.3</v>
      </c>
      <c r="AL402" s="8">
        <v>47.7</v>
      </c>
      <c r="AM402" s="6" t="s">
        <v>1609</v>
      </c>
      <c r="AN402" s="8">
        <v>130.78399999999999</v>
      </c>
      <c r="AO402" s="8">
        <v>63.3</v>
      </c>
      <c r="AP402" s="8">
        <v>91.2</v>
      </c>
      <c r="AY402" s="8">
        <v>82.6</v>
      </c>
      <c r="BA402" s="8">
        <v>83.6</v>
      </c>
      <c r="BB402" s="8">
        <v>82.3</v>
      </c>
      <c r="BC402" s="8">
        <v>82.8</v>
      </c>
    </row>
    <row r="403" spans="1:55" x14ac:dyDescent="0.25">
      <c r="A403" s="7">
        <v>36250</v>
      </c>
      <c r="E403" s="8">
        <v>56</v>
      </c>
      <c r="F403" s="8">
        <v>52</v>
      </c>
      <c r="G403" s="8">
        <v>67</v>
      </c>
      <c r="S403" s="8">
        <v>107000</v>
      </c>
      <c r="T403" s="8">
        <v>101.7</v>
      </c>
      <c r="AC403" s="8">
        <v>201.7</v>
      </c>
      <c r="AJ403" s="8">
        <v>120.6</v>
      </c>
      <c r="AL403" s="8">
        <v>47.9</v>
      </c>
      <c r="AM403" s="8">
        <v>62.9</v>
      </c>
      <c r="AN403" s="8">
        <v>133.54400000000001</v>
      </c>
      <c r="AO403" s="8">
        <v>64.2</v>
      </c>
      <c r="AP403" s="8">
        <v>91.6</v>
      </c>
      <c r="AY403" s="8">
        <v>83.2</v>
      </c>
      <c r="BA403" s="8">
        <v>83.8</v>
      </c>
      <c r="BB403" s="8">
        <v>82.3</v>
      </c>
      <c r="BC403" s="8">
        <v>82.9</v>
      </c>
    </row>
    <row r="404" spans="1:55" x14ac:dyDescent="0.25">
      <c r="A404" s="7">
        <v>36280</v>
      </c>
      <c r="E404" s="8">
        <v>56</v>
      </c>
      <c r="F404" s="8">
        <v>53</v>
      </c>
      <c r="G404" s="8">
        <v>67</v>
      </c>
      <c r="S404" s="8">
        <v>110000</v>
      </c>
      <c r="T404" s="8">
        <v>102</v>
      </c>
      <c r="AC404" s="8">
        <v>203</v>
      </c>
      <c r="AJ404" s="8">
        <v>120.6</v>
      </c>
      <c r="AL404" s="8">
        <v>47.9</v>
      </c>
      <c r="AM404" s="6" t="s">
        <v>1609</v>
      </c>
      <c r="AN404" s="8">
        <v>138.285</v>
      </c>
      <c r="AO404" s="8">
        <v>65.099999999999994</v>
      </c>
      <c r="AP404" s="8">
        <v>91.9</v>
      </c>
      <c r="AY404" s="8">
        <v>83.9</v>
      </c>
      <c r="BA404" s="8">
        <v>83.8</v>
      </c>
      <c r="BB404" s="8">
        <v>82.2</v>
      </c>
      <c r="BC404" s="8">
        <v>83.6</v>
      </c>
    </row>
    <row r="405" spans="1:55" x14ac:dyDescent="0.25">
      <c r="A405" s="7">
        <v>36311</v>
      </c>
      <c r="E405" s="8">
        <v>56</v>
      </c>
      <c r="F405" s="8">
        <v>53</v>
      </c>
      <c r="G405" s="8">
        <v>66</v>
      </c>
      <c r="S405" s="8">
        <v>111000</v>
      </c>
      <c r="T405" s="8">
        <v>102.9</v>
      </c>
      <c r="AC405" s="8">
        <v>202.4</v>
      </c>
      <c r="AJ405" s="8">
        <v>117.5</v>
      </c>
      <c r="AL405" s="8">
        <v>48</v>
      </c>
      <c r="AM405" s="6" t="s">
        <v>1609</v>
      </c>
      <c r="AN405" s="8">
        <v>138.572</v>
      </c>
      <c r="AO405" s="8">
        <v>66.2</v>
      </c>
      <c r="AP405" s="8">
        <v>92.5</v>
      </c>
      <c r="AY405" s="8">
        <v>84.7</v>
      </c>
      <c r="BA405" s="8">
        <v>83.6</v>
      </c>
      <c r="BB405" s="8">
        <v>82.3</v>
      </c>
      <c r="BC405" s="8">
        <v>84.6</v>
      </c>
    </row>
    <row r="406" spans="1:55" x14ac:dyDescent="0.25">
      <c r="A406" s="7">
        <v>36341</v>
      </c>
      <c r="E406" s="8">
        <v>56</v>
      </c>
      <c r="F406" s="8">
        <v>53</v>
      </c>
      <c r="G406" s="8">
        <v>67</v>
      </c>
      <c r="S406" s="8">
        <v>113000</v>
      </c>
      <c r="T406" s="8">
        <v>102.3</v>
      </c>
      <c r="AC406" s="8">
        <v>200.1</v>
      </c>
      <c r="AJ406" s="8">
        <v>120.1</v>
      </c>
      <c r="AL406" s="8">
        <v>48</v>
      </c>
      <c r="AM406" s="8">
        <v>63.4</v>
      </c>
      <c r="AN406" s="8">
        <v>141.71700000000001</v>
      </c>
      <c r="AO406" s="8">
        <v>67</v>
      </c>
      <c r="AP406" s="8">
        <v>93.8</v>
      </c>
      <c r="AY406" s="8">
        <v>85.2</v>
      </c>
      <c r="BA406" s="8">
        <v>83.3</v>
      </c>
      <c r="BB406" s="8">
        <v>82.6</v>
      </c>
      <c r="BC406" s="8">
        <v>85.6</v>
      </c>
    </row>
    <row r="407" spans="1:55" x14ac:dyDescent="0.25">
      <c r="A407" s="7">
        <v>36372</v>
      </c>
      <c r="E407" s="8">
        <v>56</v>
      </c>
      <c r="F407" s="8">
        <v>53</v>
      </c>
      <c r="G407" s="8">
        <v>67</v>
      </c>
      <c r="S407" s="8">
        <v>117000</v>
      </c>
      <c r="T407" s="8">
        <v>101.6</v>
      </c>
      <c r="AC407" s="8">
        <v>202.7</v>
      </c>
      <c r="AJ407" s="8">
        <v>117</v>
      </c>
      <c r="AL407" s="8">
        <v>48.2</v>
      </c>
      <c r="AM407" s="6" t="s">
        <v>1609</v>
      </c>
      <c r="AN407" s="8">
        <v>146.08699999999999</v>
      </c>
      <c r="AO407" s="8">
        <v>68.400000000000006</v>
      </c>
      <c r="AP407" s="8">
        <v>94.5</v>
      </c>
      <c r="AY407" s="8">
        <v>85.5</v>
      </c>
      <c r="BA407" s="8">
        <v>83</v>
      </c>
      <c r="BB407" s="8">
        <v>83.2</v>
      </c>
      <c r="BC407" s="8">
        <v>86.4</v>
      </c>
    </row>
    <row r="408" spans="1:55" x14ac:dyDescent="0.25">
      <c r="A408" s="7">
        <v>36403</v>
      </c>
      <c r="E408" s="8">
        <v>57</v>
      </c>
      <c r="F408" s="8">
        <v>53</v>
      </c>
      <c r="G408" s="8">
        <v>67</v>
      </c>
      <c r="S408" s="8">
        <v>119000</v>
      </c>
      <c r="T408" s="8">
        <v>100.5</v>
      </c>
      <c r="AC408" s="8">
        <v>206.1</v>
      </c>
      <c r="AJ408" s="8">
        <v>119.3</v>
      </c>
      <c r="AL408" s="8">
        <v>48.5</v>
      </c>
      <c r="AM408" s="6" t="s">
        <v>1609</v>
      </c>
      <c r="AN408" s="8">
        <v>148.96600000000001</v>
      </c>
      <c r="AO408" s="8">
        <v>69.8</v>
      </c>
      <c r="AP408" s="8">
        <v>95.3</v>
      </c>
      <c r="AY408" s="8">
        <v>85.7</v>
      </c>
      <c r="BA408" s="8">
        <v>83</v>
      </c>
      <c r="BB408" s="8">
        <v>84.1</v>
      </c>
      <c r="BC408" s="8">
        <v>87</v>
      </c>
    </row>
    <row r="409" spans="1:55" x14ac:dyDescent="0.25">
      <c r="A409" s="7">
        <v>36433</v>
      </c>
      <c r="E409" s="8">
        <v>57</v>
      </c>
      <c r="F409" s="8">
        <v>53</v>
      </c>
      <c r="G409" s="8">
        <v>67</v>
      </c>
      <c r="S409" s="8">
        <v>123000</v>
      </c>
      <c r="T409" s="8">
        <v>97.1</v>
      </c>
      <c r="AC409" s="8">
        <v>204</v>
      </c>
      <c r="AJ409" s="8">
        <v>120</v>
      </c>
      <c r="AL409" s="8">
        <v>48.9</v>
      </c>
      <c r="AM409" s="8">
        <v>63.8</v>
      </c>
      <c r="AN409" s="8">
        <v>151.863</v>
      </c>
      <c r="AO409" s="8">
        <v>70.599999999999994</v>
      </c>
      <c r="AP409" s="8">
        <v>95.6</v>
      </c>
      <c r="AY409" s="8">
        <v>86.1</v>
      </c>
      <c r="BA409" s="8">
        <v>83.5</v>
      </c>
      <c r="BB409" s="8">
        <v>85.1</v>
      </c>
      <c r="BC409" s="8">
        <v>87.3</v>
      </c>
    </row>
    <row r="410" spans="1:55" x14ac:dyDescent="0.25">
      <c r="A410" s="7">
        <v>36464</v>
      </c>
      <c r="E410" s="8">
        <v>57</v>
      </c>
      <c r="F410" s="8">
        <v>53</v>
      </c>
      <c r="G410" s="8">
        <v>67</v>
      </c>
      <c r="S410" s="8">
        <v>123000</v>
      </c>
      <c r="T410" s="8">
        <v>95.8</v>
      </c>
      <c r="AC410" s="8">
        <v>204.2</v>
      </c>
      <c r="AJ410" s="8">
        <v>119</v>
      </c>
      <c r="AL410" s="8">
        <v>48.9</v>
      </c>
      <c r="AM410" s="6" t="s">
        <v>1609</v>
      </c>
      <c r="AN410" s="8">
        <v>154.989</v>
      </c>
      <c r="AO410" s="8">
        <v>72.099999999999994</v>
      </c>
      <c r="AP410" s="8">
        <v>95.9</v>
      </c>
      <c r="AY410" s="8">
        <v>86.9</v>
      </c>
      <c r="BA410" s="8">
        <v>84.6</v>
      </c>
      <c r="BB410" s="8">
        <v>86.4</v>
      </c>
      <c r="BC410" s="8">
        <v>87.9</v>
      </c>
    </row>
    <row r="411" spans="1:55" x14ac:dyDescent="0.25">
      <c r="A411" s="7">
        <v>36494</v>
      </c>
      <c r="E411" s="8">
        <v>57</v>
      </c>
      <c r="F411" s="8">
        <v>54</v>
      </c>
      <c r="G411" s="8">
        <v>67</v>
      </c>
      <c r="S411" s="8">
        <v>126000</v>
      </c>
      <c r="T411" s="8">
        <v>94.3</v>
      </c>
      <c r="AC411" s="8">
        <v>205.6</v>
      </c>
      <c r="AJ411" s="8">
        <v>119.2</v>
      </c>
      <c r="AL411" s="8">
        <v>48.8</v>
      </c>
      <c r="AM411" s="6" t="s">
        <v>1609</v>
      </c>
      <c r="AN411" s="8">
        <v>155.17099999999999</v>
      </c>
      <c r="AO411" s="8">
        <v>72.7</v>
      </c>
      <c r="AP411" s="8">
        <v>96.2</v>
      </c>
      <c r="AY411" s="8">
        <v>88.3</v>
      </c>
      <c r="BA411" s="8">
        <v>86.4</v>
      </c>
      <c r="BB411" s="8">
        <v>87.8</v>
      </c>
      <c r="BC411" s="8">
        <v>88.7</v>
      </c>
    </row>
    <row r="412" spans="1:55" x14ac:dyDescent="0.25">
      <c r="A412" s="7">
        <v>36525</v>
      </c>
      <c r="E412" s="8">
        <v>57</v>
      </c>
      <c r="F412" s="8">
        <v>54</v>
      </c>
      <c r="G412" s="8">
        <v>67</v>
      </c>
      <c r="S412" s="8">
        <v>128000</v>
      </c>
      <c r="T412" s="8">
        <v>95.7</v>
      </c>
      <c r="AC412" s="8">
        <v>200.5</v>
      </c>
      <c r="AJ412" s="8">
        <v>120.1</v>
      </c>
      <c r="AL412" s="8">
        <v>48.7</v>
      </c>
      <c r="AM412" s="8">
        <v>64.3</v>
      </c>
      <c r="AN412" s="8">
        <v>155.38900000000001</v>
      </c>
      <c r="AO412" s="8">
        <v>73.099999999999994</v>
      </c>
      <c r="AP412" s="8">
        <v>96.4</v>
      </c>
      <c r="AY412" s="8">
        <v>90.2</v>
      </c>
      <c r="BA412" s="8">
        <v>88.8</v>
      </c>
      <c r="BB412" s="8">
        <v>89.5</v>
      </c>
      <c r="BC412" s="8">
        <v>90</v>
      </c>
    </row>
    <row r="413" spans="1:55" x14ac:dyDescent="0.25">
      <c r="A413" s="7">
        <v>36556</v>
      </c>
      <c r="E413" s="8">
        <v>57</v>
      </c>
      <c r="F413" s="8">
        <v>54</v>
      </c>
      <c r="G413" s="8">
        <v>67</v>
      </c>
      <c r="S413" s="8">
        <v>130000</v>
      </c>
      <c r="T413" s="8">
        <v>97.5</v>
      </c>
      <c r="AC413" s="8">
        <v>195.8</v>
      </c>
      <c r="AE413" s="8">
        <v>132.9</v>
      </c>
      <c r="AJ413" s="8">
        <v>118.4</v>
      </c>
      <c r="AL413" s="8">
        <v>48.8</v>
      </c>
      <c r="AM413" s="6" t="s">
        <v>1609</v>
      </c>
      <c r="AN413" s="8">
        <v>157.27000000000001</v>
      </c>
      <c r="AO413" s="8">
        <v>74.900000000000006</v>
      </c>
      <c r="AP413" s="8">
        <v>97</v>
      </c>
      <c r="AY413" s="8">
        <v>92.3</v>
      </c>
      <c r="BA413" s="8">
        <v>91.5</v>
      </c>
      <c r="BB413" s="8">
        <v>91.2</v>
      </c>
      <c r="BC413" s="8">
        <v>91.9</v>
      </c>
    </row>
    <row r="414" spans="1:55" x14ac:dyDescent="0.25">
      <c r="A414" s="7">
        <v>36585</v>
      </c>
      <c r="E414" s="8">
        <v>57</v>
      </c>
      <c r="F414" s="8">
        <v>54</v>
      </c>
      <c r="G414" s="8">
        <v>67</v>
      </c>
      <c r="S414" s="8">
        <v>133000</v>
      </c>
      <c r="T414" s="8">
        <v>97.5</v>
      </c>
      <c r="AC414" s="8">
        <v>193.8</v>
      </c>
      <c r="AE414" s="8">
        <v>139.19999999999999</v>
      </c>
      <c r="AJ414" s="8">
        <v>113.8</v>
      </c>
      <c r="AL414" s="8">
        <v>49</v>
      </c>
      <c r="AM414" s="6" t="s">
        <v>1609</v>
      </c>
      <c r="AN414" s="8">
        <v>158.416</v>
      </c>
      <c r="AO414" s="8">
        <v>76</v>
      </c>
      <c r="AP414" s="8">
        <v>97.9</v>
      </c>
      <c r="AY414" s="8">
        <v>94.3</v>
      </c>
      <c r="BA414" s="8">
        <v>94.1</v>
      </c>
      <c r="BB414" s="8">
        <v>93.1</v>
      </c>
      <c r="BC414" s="8">
        <v>94</v>
      </c>
    </row>
    <row r="415" spans="1:55" x14ac:dyDescent="0.25">
      <c r="A415" s="7">
        <v>36616</v>
      </c>
      <c r="E415" s="8">
        <v>58</v>
      </c>
      <c r="F415" s="8">
        <v>54</v>
      </c>
      <c r="G415" s="8">
        <v>67</v>
      </c>
      <c r="S415" s="8">
        <v>134000</v>
      </c>
      <c r="T415" s="8">
        <v>95.3</v>
      </c>
      <c r="AC415" s="8">
        <v>194.2</v>
      </c>
      <c r="AD415" s="8">
        <v>100</v>
      </c>
      <c r="AE415" s="8">
        <v>139.19999999999999</v>
      </c>
      <c r="AJ415" s="8">
        <v>117.5</v>
      </c>
      <c r="AL415" s="8">
        <v>49.2</v>
      </c>
      <c r="AM415" s="8">
        <v>64.5</v>
      </c>
      <c r="AN415" s="8">
        <v>161.68600000000001</v>
      </c>
      <c r="AO415" s="8">
        <v>77</v>
      </c>
      <c r="AP415" s="8">
        <v>98.5</v>
      </c>
      <c r="AY415" s="8">
        <v>96</v>
      </c>
      <c r="BA415" s="8">
        <v>96.2</v>
      </c>
      <c r="BB415" s="8">
        <v>95.1</v>
      </c>
      <c r="BC415" s="8">
        <v>96</v>
      </c>
    </row>
    <row r="416" spans="1:55" x14ac:dyDescent="0.25">
      <c r="A416" s="7">
        <v>36646</v>
      </c>
      <c r="E416" s="8">
        <v>58</v>
      </c>
      <c r="F416" s="8">
        <v>54</v>
      </c>
      <c r="G416" s="8">
        <v>67</v>
      </c>
      <c r="S416" s="8">
        <v>141000</v>
      </c>
      <c r="T416" s="8">
        <v>93.9</v>
      </c>
      <c r="AC416" s="8">
        <v>197.3</v>
      </c>
      <c r="AD416" s="8">
        <v>102</v>
      </c>
      <c r="AE416" s="8">
        <v>140.1</v>
      </c>
      <c r="AJ416" s="8">
        <v>115.1</v>
      </c>
      <c r="AL416" s="8">
        <v>49.3</v>
      </c>
      <c r="AM416" s="6" t="s">
        <v>1609</v>
      </c>
      <c r="AN416" s="8">
        <v>164.483</v>
      </c>
      <c r="AO416" s="8">
        <v>77.8</v>
      </c>
      <c r="AP416" s="8">
        <v>99.6</v>
      </c>
      <c r="AY416" s="8">
        <v>97.4</v>
      </c>
      <c r="BA416" s="8">
        <v>97.6</v>
      </c>
      <c r="BB416" s="8">
        <v>97</v>
      </c>
      <c r="BC416" s="8">
        <v>97.6</v>
      </c>
    </row>
    <row r="417" spans="1:55" x14ac:dyDescent="0.25">
      <c r="A417" s="7">
        <v>36677</v>
      </c>
      <c r="E417" s="8">
        <v>58</v>
      </c>
      <c r="F417" s="8">
        <v>54</v>
      </c>
      <c r="G417" s="8">
        <v>67</v>
      </c>
      <c r="S417" s="8">
        <v>141000</v>
      </c>
      <c r="T417" s="8">
        <v>90.3</v>
      </c>
      <c r="AC417" s="8">
        <v>197.9</v>
      </c>
      <c r="AD417" s="8">
        <v>103.6</v>
      </c>
      <c r="AE417" s="8">
        <v>140.9</v>
      </c>
      <c r="AJ417" s="8">
        <v>117.4</v>
      </c>
      <c r="AL417" s="8">
        <v>49.2</v>
      </c>
      <c r="AM417" s="6" t="s">
        <v>1609</v>
      </c>
      <c r="AN417" s="8">
        <v>168.035</v>
      </c>
      <c r="AO417" s="8">
        <v>78.8</v>
      </c>
      <c r="AP417" s="8">
        <v>100.3</v>
      </c>
      <c r="AY417" s="8">
        <v>98.4</v>
      </c>
      <c r="BA417" s="8">
        <v>98.4</v>
      </c>
      <c r="BB417" s="8">
        <v>98.8</v>
      </c>
      <c r="BC417" s="8">
        <v>98.6</v>
      </c>
    </row>
    <row r="418" spans="1:55" x14ac:dyDescent="0.25">
      <c r="A418" s="7">
        <v>36707</v>
      </c>
      <c r="E418" s="8">
        <v>58</v>
      </c>
      <c r="F418" s="8">
        <v>54</v>
      </c>
      <c r="G418" s="8">
        <v>67</v>
      </c>
      <c r="S418" s="8">
        <v>144000</v>
      </c>
      <c r="T418" s="8">
        <v>86</v>
      </c>
      <c r="AC418" s="8">
        <v>195.2</v>
      </c>
      <c r="AD418" s="8">
        <v>105</v>
      </c>
      <c r="AE418" s="8">
        <v>142.30000000000001</v>
      </c>
      <c r="AJ418" s="8">
        <v>117</v>
      </c>
      <c r="AL418" s="8">
        <v>49.1</v>
      </c>
      <c r="AM418" s="8">
        <v>64.7</v>
      </c>
      <c r="AN418" s="8">
        <v>169.99799999999999</v>
      </c>
      <c r="AO418" s="8">
        <v>80.099999999999994</v>
      </c>
      <c r="AP418" s="8">
        <v>100.8</v>
      </c>
      <c r="AY418" s="8">
        <v>99.2</v>
      </c>
      <c r="BA418" s="8">
        <v>99</v>
      </c>
      <c r="BB418" s="8">
        <v>100.2</v>
      </c>
      <c r="BC418" s="8">
        <v>99.2</v>
      </c>
    </row>
    <row r="419" spans="1:55" x14ac:dyDescent="0.25">
      <c r="A419" s="7">
        <v>36738</v>
      </c>
      <c r="E419" s="8">
        <v>58</v>
      </c>
      <c r="F419" s="8">
        <v>54</v>
      </c>
      <c r="G419" s="8">
        <v>67</v>
      </c>
      <c r="S419" s="8">
        <v>146000</v>
      </c>
      <c r="T419" s="8">
        <v>86.6</v>
      </c>
      <c r="AC419" s="8">
        <v>194.1</v>
      </c>
      <c r="AD419" s="8">
        <v>104.6</v>
      </c>
      <c r="AE419" s="8">
        <v>143.69999999999999</v>
      </c>
      <c r="AJ419" s="8">
        <v>118.9</v>
      </c>
      <c r="AL419" s="8">
        <v>49.1</v>
      </c>
      <c r="AM419" s="6" t="s">
        <v>1609</v>
      </c>
      <c r="AN419" s="8">
        <v>174.94499999999999</v>
      </c>
      <c r="AO419" s="8">
        <v>81.3</v>
      </c>
      <c r="AP419" s="8">
        <v>101.2</v>
      </c>
      <c r="AY419" s="8">
        <v>100.2</v>
      </c>
      <c r="BA419" s="8">
        <v>100</v>
      </c>
      <c r="BB419" s="8">
        <v>101.4</v>
      </c>
      <c r="BC419" s="8">
        <v>100</v>
      </c>
    </row>
    <row r="420" spans="1:55" x14ac:dyDescent="0.25">
      <c r="A420" s="7">
        <v>36769</v>
      </c>
      <c r="E420" s="8">
        <v>58</v>
      </c>
      <c r="F420" s="8">
        <v>55</v>
      </c>
      <c r="G420" s="8">
        <v>67</v>
      </c>
      <c r="S420" s="8">
        <v>147000</v>
      </c>
      <c r="T420" s="8">
        <v>87.2</v>
      </c>
      <c r="AC420" s="8">
        <v>192.6</v>
      </c>
      <c r="AD420" s="8">
        <v>104.9</v>
      </c>
      <c r="AE420" s="8">
        <v>145.4</v>
      </c>
      <c r="AJ420" s="8">
        <v>113.7</v>
      </c>
      <c r="AL420" s="8">
        <v>49.2</v>
      </c>
      <c r="AM420" s="6" t="s">
        <v>1609</v>
      </c>
      <c r="AN420" s="8">
        <v>177.85900000000001</v>
      </c>
      <c r="AO420" s="8">
        <v>82.2</v>
      </c>
      <c r="AP420" s="8">
        <v>101.9</v>
      </c>
      <c r="AY420" s="8">
        <v>101.5</v>
      </c>
      <c r="BA420" s="8">
        <v>101.4</v>
      </c>
      <c r="BB420" s="8">
        <v>102.4</v>
      </c>
      <c r="BC420" s="8">
        <v>101</v>
      </c>
    </row>
    <row r="421" spans="1:55" x14ac:dyDescent="0.25">
      <c r="A421" s="7">
        <v>36799</v>
      </c>
      <c r="E421" s="8">
        <v>58</v>
      </c>
      <c r="F421" s="8">
        <v>55</v>
      </c>
      <c r="G421" s="8">
        <v>67</v>
      </c>
      <c r="S421" s="8">
        <v>147000</v>
      </c>
      <c r="T421" s="8">
        <v>88.2</v>
      </c>
      <c r="AC421" s="8">
        <v>191.2</v>
      </c>
      <c r="AD421" s="8">
        <v>105.7</v>
      </c>
      <c r="AE421" s="8">
        <v>146.1</v>
      </c>
      <c r="AJ421" s="8">
        <v>119.8</v>
      </c>
      <c r="AL421" s="8">
        <v>49.3</v>
      </c>
      <c r="AM421" s="8">
        <v>64.8</v>
      </c>
      <c r="AN421" s="8">
        <v>179.94</v>
      </c>
      <c r="AO421" s="8">
        <v>83.3</v>
      </c>
      <c r="AP421" s="8">
        <v>102.5</v>
      </c>
      <c r="AY421" s="8">
        <v>103.1</v>
      </c>
      <c r="BA421" s="8">
        <v>103.2</v>
      </c>
      <c r="BB421" s="8">
        <v>103.5</v>
      </c>
      <c r="BC421" s="8">
        <v>102.6</v>
      </c>
    </row>
    <row r="422" spans="1:55" x14ac:dyDescent="0.25">
      <c r="A422" s="7">
        <v>36830</v>
      </c>
      <c r="E422" s="8">
        <v>58</v>
      </c>
      <c r="F422" s="8">
        <v>55</v>
      </c>
      <c r="G422" s="8">
        <v>67</v>
      </c>
      <c r="S422" s="8">
        <v>146000</v>
      </c>
      <c r="T422" s="8">
        <v>87</v>
      </c>
      <c r="AC422" s="8">
        <v>192.1</v>
      </c>
      <c r="AD422" s="8">
        <v>106.5</v>
      </c>
      <c r="AE422" s="8">
        <v>145.4</v>
      </c>
      <c r="AJ422" s="8">
        <v>116</v>
      </c>
      <c r="AL422" s="8">
        <v>49.3</v>
      </c>
      <c r="AM422" s="6" t="s">
        <v>1609</v>
      </c>
      <c r="AN422" s="8">
        <v>180.31700000000001</v>
      </c>
      <c r="AO422" s="8">
        <v>83.8</v>
      </c>
      <c r="AP422" s="8">
        <v>104</v>
      </c>
      <c r="AY422" s="8">
        <v>104.6</v>
      </c>
      <c r="BA422" s="8">
        <v>105</v>
      </c>
      <c r="BB422" s="8">
        <v>104.6</v>
      </c>
      <c r="BC422" s="8">
        <v>104.5</v>
      </c>
    </row>
    <row r="423" spans="1:55" x14ac:dyDescent="0.25">
      <c r="A423" s="7">
        <v>36860</v>
      </c>
      <c r="E423" s="8">
        <v>58</v>
      </c>
      <c r="F423" s="8">
        <v>55</v>
      </c>
      <c r="G423" s="8">
        <v>67</v>
      </c>
      <c r="S423" s="8">
        <v>148000</v>
      </c>
      <c r="T423" s="8">
        <v>83.7</v>
      </c>
      <c r="AC423" s="8">
        <v>188.8</v>
      </c>
      <c r="AD423" s="8">
        <v>107.1</v>
      </c>
      <c r="AE423" s="8">
        <v>149.1</v>
      </c>
      <c r="AJ423" s="8">
        <v>115.5</v>
      </c>
      <c r="AL423" s="8">
        <v>49.2</v>
      </c>
      <c r="AM423" s="6" t="s">
        <v>1609</v>
      </c>
      <c r="AN423" s="8">
        <v>176.97200000000001</v>
      </c>
      <c r="AO423" s="8">
        <v>84.2</v>
      </c>
      <c r="AP423" s="8">
        <v>104.1</v>
      </c>
      <c r="AY423" s="8">
        <v>106</v>
      </c>
      <c r="BA423" s="8">
        <v>106.4</v>
      </c>
      <c r="BB423" s="8">
        <v>105.7</v>
      </c>
      <c r="BC423" s="8">
        <v>106.4</v>
      </c>
    </row>
    <row r="424" spans="1:55" x14ac:dyDescent="0.25">
      <c r="A424" s="7">
        <v>36891</v>
      </c>
      <c r="E424" s="8">
        <v>59</v>
      </c>
      <c r="F424" s="8">
        <v>55</v>
      </c>
      <c r="G424" s="8">
        <v>67</v>
      </c>
      <c r="S424" s="8">
        <v>147000</v>
      </c>
      <c r="T424" s="8">
        <v>81.8</v>
      </c>
      <c r="AC424" s="8">
        <v>188</v>
      </c>
      <c r="AD424" s="8">
        <v>107.7</v>
      </c>
      <c r="AE424" s="8">
        <v>149.4</v>
      </c>
      <c r="AJ424" s="8">
        <v>116.6</v>
      </c>
      <c r="AL424" s="8">
        <v>48.9</v>
      </c>
      <c r="AM424" s="8">
        <v>64.400000000000006</v>
      </c>
      <c r="AN424" s="8">
        <v>182.625</v>
      </c>
      <c r="AO424" s="8">
        <v>84.4</v>
      </c>
      <c r="AP424" s="8">
        <v>104.9</v>
      </c>
      <c r="AY424" s="8">
        <v>107.1</v>
      </c>
      <c r="BA424" s="8">
        <v>107.2</v>
      </c>
      <c r="BB424" s="8">
        <v>107</v>
      </c>
      <c r="BC424" s="8">
        <v>108.2</v>
      </c>
    </row>
    <row r="425" spans="1:55" x14ac:dyDescent="0.25">
      <c r="A425" s="7">
        <v>36922</v>
      </c>
      <c r="E425" s="8">
        <v>59</v>
      </c>
      <c r="F425" s="8">
        <v>56</v>
      </c>
      <c r="G425" s="8">
        <v>67</v>
      </c>
      <c r="S425" s="8">
        <v>150000</v>
      </c>
      <c r="T425" s="8">
        <v>80.7</v>
      </c>
      <c r="AC425" s="8">
        <v>188.6</v>
      </c>
      <c r="AD425" s="8">
        <v>107.7</v>
      </c>
      <c r="AE425" s="8">
        <v>148</v>
      </c>
      <c r="AJ425" s="8">
        <v>116</v>
      </c>
      <c r="AL425" s="8">
        <v>48.8</v>
      </c>
      <c r="AM425" s="6" t="s">
        <v>1609</v>
      </c>
      <c r="AN425" s="8">
        <v>177.55799999999999</v>
      </c>
      <c r="AO425" s="8">
        <v>85</v>
      </c>
      <c r="AP425" s="8">
        <v>105</v>
      </c>
      <c r="AY425" s="8">
        <v>108</v>
      </c>
      <c r="AZ425" s="8">
        <v>100</v>
      </c>
      <c r="BA425" s="8">
        <v>107.6</v>
      </c>
      <c r="BB425" s="8">
        <v>108.3</v>
      </c>
      <c r="BC425" s="8">
        <v>109.5</v>
      </c>
    </row>
    <row r="426" spans="1:55" x14ac:dyDescent="0.25">
      <c r="A426" s="7">
        <v>36950</v>
      </c>
      <c r="E426" s="8">
        <v>59</v>
      </c>
      <c r="F426" s="8">
        <v>56</v>
      </c>
      <c r="G426" s="8">
        <v>68</v>
      </c>
      <c r="S426" s="8">
        <v>150000</v>
      </c>
      <c r="T426" s="8">
        <v>80.2</v>
      </c>
      <c r="AC426" s="8">
        <v>188.4</v>
      </c>
      <c r="AD426" s="8">
        <v>108.3</v>
      </c>
      <c r="AE426" s="8">
        <v>153</v>
      </c>
      <c r="AJ426" s="8">
        <v>114.4</v>
      </c>
      <c r="AL426" s="8">
        <v>49</v>
      </c>
      <c r="AM426" s="6" t="s">
        <v>1609</v>
      </c>
      <c r="AN426" s="8">
        <v>182.471</v>
      </c>
      <c r="AO426" s="8">
        <v>86.7</v>
      </c>
      <c r="AP426" s="8">
        <v>105.4</v>
      </c>
      <c r="AY426" s="8">
        <v>108.8</v>
      </c>
      <c r="AZ426" s="8">
        <v>100.7</v>
      </c>
      <c r="BA426" s="8">
        <v>107.9</v>
      </c>
      <c r="BB426" s="8">
        <v>109.4</v>
      </c>
      <c r="BC426" s="8">
        <v>110.3</v>
      </c>
    </row>
    <row r="427" spans="1:55" x14ac:dyDescent="0.25">
      <c r="A427" s="7">
        <v>36981</v>
      </c>
      <c r="D427" s="8">
        <v>100</v>
      </c>
      <c r="E427" s="8">
        <v>59</v>
      </c>
      <c r="F427" s="8">
        <v>56</v>
      </c>
      <c r="G427" s="8">
        <v>68</v>
      </c>
      <c r="S427" s="8">
        <v>151000</v>
      </c>
      <c r="T427" s="8">
        <v>82.1</v>
      </c>
      <c r="AC427" s="8">
        <v>187.2</v>
      </c>
      <c r="AD427" s="8">
        <v>108.1</v>
      </c>
      <c r="AE427" s="8">
        <v>152.5</v>
      </c>
      <c r="AJ427" s="8">
        <v>113.2</v>
      </c>
      <c r="AL427" s="8">
        <v>49.3</v>
      </c>
      <c r="AM427" s="8">
        <v>64.5</v>
      </c>
      <c r="AN427" s="8">
        <v>180.494</v>
      </c>
      <c r="AO427" s="8">
        <v>86.8</v>
      </c>
      <c r="AP427" s="8">
        <v>105.6</v>
      </c>
      <c r="AY427" s="8">
        <v>109.6</v>
      </c>
      <c r="AZ427" s="8">
        <v>100.9</v>
      </c>
      <c r="BA427" s="8">
        <v>108.5</v>
      </c>
      <c r="BB427" s="8">
        <v>110.5</v>
      </c>
      <c r="BC427" s="8">
        <v>110.8</v>
      </c>
    </row>
    <row r="428" spans="1:55" x14ac:dyDescent="0.25">
      <c r="A428" s="7">
        <v>37011</v>
      </c>
      <c r="D428" s="8">
        <v>100.1</v>
      </c>
      <c r="E428" s="8">
        <v>59</v>
      </c>
      <c r="F428" s="8">
        <v>56</v>
      </c>
      <c r="G428" s="8">
        <v>68</v>
      </c>
      <c r="S428" s="8">
        <v>153000</v>
      </c>
      <c r="T428" s="8">
        <v>82.2</v>
      </c>
      <c r="AC428" s="8">
        <v>185.6</v>
      </c>
      <c r="AD428" s="8">
        <v>109.6</v>
      </c>
      <c r="AE428" s="8">
        <v>154.30000000000001</v>
      </c>
      <c r="AJ428" s="8">
        <v>110.8</v>
      </c>
      <c r="AL428" s="8">
        <v>49.6</v>
      </c>
      <c r="AM428" s="6" t="s">
        <v>1609</v>
      </c>
      <c r="AN428" s="8">
        <v>185.999</v>
      </c>
      <c r="AO428" s="8">
        <v>88.1</v>
      </c>
      <c r="AP428" s="8">
        <v>106.4</v>
      </c>
      <c r="AY428" s="8">
        <v>110.6</v>
      </c>
      <c r="AZ428" s="8">
        <v>101</v>
      </c>
      <c r="BA428" s="8">
        <v>109.8</v>
      </c>
      <c r="BB428" s="8">
        <v>111.7</v>
      </c>
      <c r="BC428" s="8">
        <v>111.2</v>
      </c>
    </row>
    <row r="429" spans="1:55" x14ac:dyDescent="0.25">
      <c r="A429" s="7">
        <v>37042</v>
      </c>
      <c r="D429" s="8">
        <v>100.2</v>
      </c>
      <c r="E429" s="8">
        <v>59</v>
      </c>
      <c r="F429" s="8">
        <v>56</v>
      </c>
      <c r="G429" s="8">
        <v>68</v>
      </c>
      <c r="S429" s="8">
        <v>157000</v>
      </c>
      <c r="T429" s="8">
        <v>80.5</v>
      </c>
      <c r="AC429" s="8">
        <v>185.7</v>
      </c>
      <c r="AD429" s="8">
        <v>111.3</v>
      </c>
      <c r="AE429" s="8">
        <v>149.9</v>
      </c>
      <c r="AJ429" s="8">
        <v>110.6</v>
      </c>
      <c r="AL429" s="8">
        <v>50</v>
      </c>
      <c r="AM429" s="6" t="s">
        <v>1609</v>
      </c>
      <c r="AN429" s="8">
        <v>186.441</v>
      </c>
      <c r="AO429" s="8">
        <v>88.4</v>
      </c>
      <c r="AP429" s="8">
        <v>106.8</v>
      </c>
      <c r="AY429" s="8">
        <v>111.8</v>
      </c>
      <c r="AZ429" s="8">
        <v>101.6</v>
      </c>
      <c r="BA429" s="8">
        <v>111.5</v>
      </c>
      <c r="BB429" s="8">
        <v>112.9</v>
      </c>
      <c r="BC429" s="8">
        <v>111.8</v>
      </c>
    </row>
    <row r="430" spans="1:55" x14ac:dyDescent="0.25">
      <c r="A430" s="7">
        <v>37072</v>
      </c>
      <c r="D430" s="8">
        <v>100.2</v>
      </c>
      <c r="E430" s="8">
        <v>60</v>
      </c>
      <c r="F430" s="8">
        <v>56</v>
      </c>
      <c r="G430" s="8">
        <v>68</v>
      </c>
      <c r="S430" s="8">
        <v>159000</v>
      </c>
      <c r="T430" s="8">
        <v>80.900000000000006</v>
      </c>
      <c r="AC430" s="8">
        <v>185.7</v>
      </c>
      <c r="AD430" s="8">
        <v>110.7</v>
      </c>
      <c r="AE430" s="8">
        <v>153</v>
      </c>
      <c r="AJ430" s="8">
        <v>110.9</v>
      </c>
      <c r="AL430" s="8">
        <v>50.4</v>
      </c>
      <c r="AM430" s="8">
        <v>64.7</v>
      </c>
      <c r="AN430" s="8">
        <v>187.33600000000001</v>
      </c>
      <c r="AO430" s="8">
        <v>89</v>
      </c>
      <c r="AP430" s="8">
        <v>107</v>
      </c>
      <c r="AY430" s="8">
        <v>113.1</v>
      </c>
      <c r="AZ430" s="8">
        <v>102.6</v>
      </c>
      <c r="BA430" s="8">
        <v>113.4</v>
      </c>
      <c r="BB430" s="8">
        <v>114.2</v>
      </c>
      <c r="BC430" s="8">
        <v>112.6</v>
      </c>
    </row>
    <row r="431" spans="1:55" x14ac:dyDescent="0.25">
      <c r="A431" s="7">
        <v>37103</v>
      </c>
      <c r="D431" s="8">
        <v>100.3</v>
      </c>
      <c r="E431" s="8">
        <v>60</v>
      </c>
      <c r="F431" s="8">
        <v>57</v>
      </c>
      <c r="G431" s="8">
        <v>68</v>
      </c>
      <c r="S431" s="8">
        <v>161000</v>
      </c>
      <c r="T431" s="8">
        <v>80.2</v>
      </c>
      <c r="AC431" s="8">
        <v>186</v>
      </c>
      <c r="AD431" s="8">
        <v>111.2</v>
      </c>
      <c r="AE431" s="8">
        <v>152.30000000000001</v>
      </c>
      <c r="AJ431" s="8">
        <v>110</v>
      </c>
      <c r="AL431" s="8">
        <v>51</v>
      </c>
      <c r="AM431" s="6" t="s">
        <v>1609</v>
      </c>
      <c r="AN431" s="8">
        <v>190.80099999999999</v>
      </c>
      <c r="AO431" s="8">
        <v>89.9</v>
      </c>
      <c r="AP431" s="8">
        <v>107</v>
      </c>
      <c r="AY431" s="8">
        <v>114.6</v>
      </c>
      <c r="AZ431" s="8">
        <v>103.9</v>
      </c>
      <c r="BA431" s="8">
        <v>115.4</v>
      </c>
      <c r="BB431" s="8">
        <v>115.7</v>
      </c>
      <c r="BC431" s="8">
        <v>113.7</v>
      </c>
    </row>
    <row r="432" spans="1:55" x14ac:dyDescent="0.25">
      <c r="A432" s="7">
        <v>37134</v>
      </c>
      <c r="D432" s="8">
        <v>100.4</v>
      </c>
      <c r="E432" s="8">
        <v>60</v>
      </c>
      <c r="F432" s="8">
        <v>57</v>
      </c>
      <c r="G432" s="8">
        <v>68</v>
      </c>
      <c r="S432" s="8">
        <v>165000</v>
      </c>
      <c r="T432" s="8">
        <v>78.5</v>
      </c>
      <c r="AC432" s="8">
        <v>187.2</v>
      </c>
      <c r="AD432" s="8">
        <v>111.5</v>
      </c>
      <c r="AE432" s="8">
        <v>149.80000000000001</v>
      </c>
      <c r="AJ432" s="8">
        <v>109.6</v>
      </c>
      <c r="AL432" s="8">
        <v>52</v>
      </c>
      <c r="AM432" s="6" t="s">
        <v>1609</v>
      </c>
      <c r="AN432" s="8">
        <v>192.13900000000001</v>
      </c>
      <c r="AO432" s="8">
        <v>90.8</v>
      </c>
      <c r="AP432" s="8">
        <v>107.1</v>
      </c>
      <c r="AY432" s="8">
        <v>116.1</v>
      </c>
      <c r="AZ432" s="8">
        <v>105.4</v>
      </c>
      <c r="BA432" s="8">
        <v>117.1</v>
      </c>
      <c r="BB432" s="8">
        <v>117.2</v>
      </c>
      <c r="BC432" s="8">
        <v>115</v>
      </c>
    </row>
    <row r="433" spans="1:55" x14ac:dyDescent="0.25">
      <c r="A433" s="7">
        <v>37164</v>
      </c>
      <c r="D433" s="8">
        <v>100.4</v>
      </c>
      <c r="E433" s="8">
        <v>60</v>
      </c>
      <c r="F433" s="8">
        <v>57</v>
      </c>
      <c r="G433" s="8">
        <v>68</v>
      </c>
      <c r="S433" s="8">
        <v>165000</v>
      </c>
      <c r="T433" s="8">
        <v>77.2</v>
      </c>
      <c r="AC433" s="8">
        <v>187.3</v>
      </c>
      <c r="AD433" s="8">
        <v>111.6</v>
      </c>
      <c r="AE433" s="8">
        <v>150.4</v>
      </c>
      <c r="AJ433" s="8">
        <v>108.9</v>
      </c>
      <c r="AL433" s="8">
        <v>52.8</v>
      </c>
      <c r="AM433" s="8">
        <v>64.900000000000006</v>
      </c>
      <c r="AN433" s="8">
        <v>191.69300000000001</v>
      </c>
      <c r="AO433" s="8">
        <v>91.6</v>
      </c>
      <c r="AP433" s="8">
        <v>107</v>
      </c>
      <c r="AY433" s="8">
        <v>117.7</v>
      </c>
      <c r="AZ433" s="8">
        <v>106.9</v>
      </c>
      <c r="BA433" s="8">
        <v>118.7</v>
      </c>
      <c r="BB433" s="8">
        <v>118.7</v>
      </c>
      <c r="BC433" s="8">
        <v>116.4</v>
      </c>
    </row>
    <row r="434" spans="1:55" x14ac:dyDescent="0.25">
      <c r="A434" s="7">
        <v>37195</v>
      </c>
      <c r="D434" s="8">
        <v>100.5</v>
      </c>
      <c r="E434" s="8">
        <v>60</v>
      </c>
      <c r="F434" s="8">
        <v>57</v>
      </c>
      <c r="G434" s="8">
        <v>68</v>
      </c>
      <c r="S434" s="8">
        <v>166000</v>
      </c>
      <c r="T434" s="8">
        <v>74.099999999999994</v>
      </c>
      <c r="AC434" s="8">
        <v>185.6</v>
      </c>
      <c r="AD434" s="8">
        <v>111.7</v>
      </c>
      <c r="AE434" s="8">
        <v>151.9</v>
      </c>
      <c r="AJ434" s="8">
        <v>110.6</v>
      </c>
      <c r="AL434" s="8">
        <v>53.1</v>
      </c>
      <c r="AM434" s="6" t="s">
        <v>1609</v>
      </c>
      <c r="AN434" s="8">
        <v>191.792</v>
      </c>
      <c r="AO434" s="8">
        <v>91.1</v>
      </c>
      <c r="AP434" s="8">
        <v>107.1</v>
      </c>
      <c r="AY434" s="8">
        <v>119.1</v>
      </c>
      <c r="AZ434" s="8">
        <v>108.1</v>
      </c>
      <c r="BA434" s="8">
        <v>120.3</v>
      </c>
      <c r="BB434" s="8">
        <v>120</v>
      </c>
      <c r="BC434" s="8">
        <v>117.7</v>
      </c>
    </row>
    <row r="435" spans="1:55" x14ac:dyDescent="0.25">
      <c r="A435" s="7">
        <v>37225</v>
      </c>
      <c r="D435" s="8">
        <v>100.6</v>
      </c>
      <c r="E435" s="8">
        <v>60</v>
      </c>
      <c r="F435" s="8">
        <v>57</v>
      </c>
      <c r="G435" s="8">
        <v>68</v>
      </c>
      <c r="S435" s="8">
        <v>167000</v>
      </c>
      <c r="T435" s="8">
        <v>73.599999999999994</v>
      </c>
      <c r="AC435" s="8">
        <v>184.5</v>
      </c>
      <c r="AD435" s="8">
        <v>112.1</v>
      </c>
      <c r="AE435" s="8">
        <v>152.80000000000001</v>
      </c>
      <c r="AJ435" s="8">
        <v>105.4</v>
      </c>
      <c r="AL435" s="8">
        <v>53.3</v>
      </c>
      <c r="AM435" s="6" t="s">
        <v>1609</v>
      </c>
      <c r="AN435" s="8">
        <v>193.50800000000001</v>
      </c>
      <c r="AO435" s="8">
        <v>91.9</v>
      </c>
      <c r="AP435" s="8">
        <v>107</v>
      </c>
      <c r="AY435" s="8">
        <v>120.4</v>
      </c>
      <c r="AZ435" s="8">
        <v>109.2</v>
      </c>
      <c r="BA435" s="8">
        <v>121.8</v>
      </c>
      <c r="BB435" s="8">
        <v>121.2</v>
      </c>
      <c r="BC435" s="8">
        <v>119</v>
      </c>
    </row>
    <row r="436" spans="1:55" x14ac:dyDescent="0.25">
      <c r="A436" s="7">
        <v>37256</v>
      </c>
      <c r="D436" s="8">
        <v>100.6</v>
      </c>
      <c r="E436" s="8">
        <v>60</v>
      </c>
      <c r="F436" s="8">
        <v>57</v>
      </c>
      <c r="G436" s="8">
        <v>68</v>
      </c>
      <c r="S436" s="8">
        <v>168000</v>
      </c>
      <c r="T436" s="8">
        <v>73.8</v>
      </c>
      <c r="AC436" s="8">
        <v>188.3</v>
      </c>
      <c r="AD436" s="8">
        <v>112.8</v>
      </c>
      <c r="AE436" s="8">
        <v>154</v>
      </c>
      <c r="AJ436" s="8">
        <v>107.4</v>
      </c>
      <c r="AL436" s="8">
        <v>53.7</v>
      </c>
      <c r="AM436" s="8">
        <v>65.400000000000006</v>
      </c>
      <c r="AN436" s="8">
        <v>191.85400000000001</v>
      </c>
      <c r="AO436" s="8">
        <v>91.6</v>
      </c>
      <c r="AP436" s="8">
        <v>107</v>
      </c>
      <c r="AY436" s="8">
        <v>121.6</v>
      </c>
      <c r="AZ436" s="8">
        <v>110.3</v>
      </c>
      <c r="BA436" s="8">
        <v>123.1</v>
      </c>
      <c r="BB436" s="8">
        <v>122.1</v>
      </c>
      <c r="BC436" s="8">
        <v>120</v>
      </c>
    </row>
    <row r="437" spans="1:55" x14ac:dyDescent="0.25">
      <c r="A437" s="7">
        <v>37287</v>
      </c>
      <c r="D437" s="8">
        <v>100.7</v>
      </c>
      <c r="E437" s="8">
        <v>60</v>
      </c>
      <c r="F437" s="8">
        <v>58</v>
      </c>
      <c r="G437" s="8">
        <v>68</v>
      </c>
      <c r="S437" s="8">
        <v>170000</v>
      </c>
      <c r="T437" s="8">
        <v>74.099999999999994</v>
      </c>
      <c r="AC437" s="8">
        <v>194.1</v>
      </c>
      <c r="AD437" s="8">
        <v>113.2</v>
      </c>
      <c r="AE437" s="8">
        <v>155</v>
      </c>
      <c r="AJ437" s="8">
        <v>104.7</v>
      </c>
      <c r="AL437" s="8">
        <v>55.1</v>
      </c>
      <c r="AM437" s="6" t="s">
        <v>1609</v>
      </c>
      <c r="AN437" s="8">
        <v>193.09200000000001</v>
      </c>
      <c r="AO437" s="8">
        <v>92.6</v>
      </c>
      <c r="AP437" s="8">
        <v>107.1</v>
      </c>
      <c r="AY437" s="8">
        <v>122.6</v>
      </c>
      <c r="AZ437" s="8">
        <v>111.5</v>
      </c>
      <c r="BA437" s="8">
        <v>124.3</v>
      </c>
      <c r="BB437" s="8">
        <v>122.9</v>
      </c>
      <c r="BC437" s="8">
        <v>120.9</v>
      </c>
    </row>
    <row r="438" spans="1:55" x14ac:dyDescent="0.25">
      <c r="A438" s="7">
        <v>37315</v>
      </c>
      <c r="D438" s="8">
        <v>100.8</v>
      </c>
      <c r="E438" s="8">
        <v>61</v>
      </c>
      <c r="F438" s="8">
        <v>58</v>
      </c>
      <c r="G438" s="8">
        <v>68</v>
      </c>
      <c r="S438" s="8">
        <v>171000</v>
      </c>
      <c r="T438" s="8">
        <v>74</v>
      </c>
      <c r="AC438" s="8">
        <v>196.6</v>
      </c>
      <c r="AD438" s="8">
        <v>113</v>
      </c>
      <c r="AE438" s="8">
        <v>156.19999999999999</v>
      </c>
      <c r="AJ438" s="8">
        <v>105.8</v>
      </c>
      <c r="AL438" s="8">
        <v>56.5</v>
      </c>
      <c r="AM438" s="6" t="s">
        <v>1609</v>
      </c>
      <c r="AN438" s="8">
        <v>193.16200000000001</v>
      </c>
      <c r="AO438" s="8">
        <v>93.2</v>
      </c>
      <c r="AP438" s="8">
        <v>107.1</v>
      </c>
      <c r="AY438" s="8">
        <v>123.7</v>
      </c>
      <c r="AZ438" s="8">
        <v>112.7</v>
      </c>
      <c r="BA438" s="8">
        <v>125.6</v>
      </c>
      <c r="BB438" s="8">
        <v>123.6</v>
      </c>
      <c r="BC438" s="8">
        <v>121.7</v>
      </c>
    </row>
    <row r="439" spans="1:55" x14ac:dyDescent="0.25">
      <c r="A439" s="7">
        <v>37346</v>
      </c>
      <c r="D439" s="8">
        <v>101</v>
      </c>
      <c r="E439" s="8">
        <v>61</v>
      </c>
      <c r="F439" s="8">
        <v>58</v>
      </c>
      <c r="G439" s="8">
        <v>68</v>
      </c>
      <c r="S439" s="8">
        <v>173000</v>
      </c>
      <c r="T439" s="8">
        <v>73.3</v>
      </c>
      <c r="AC439" s="8">
        <v>197.6</v>
      </c>
      <c r="AD439" s="8">
        <v>114</v>
      </c>
      <c r="AE439" s="8">
        <v>156.6</v>
      </c>
      <c r="AJ439" s="8">
        <v>106.6</v>
      </c>
      <c r="AL439" s="8">
        <v>57.8</v>
      </c>
      <c r="AM439" s="8">
        <v>66.7</v>
      </c>
      <c r="AN439" s="8">
        <v>197.25700000000001</v>
      </c>
      <c r="AO439" s="8">
        <v>93.8</v>
      </c>
      <c r="AP439" s="8">
        <v>107.2</v>
      </c>
      <c r="AY439" s="8">
        <v>124.8</v>
      </c>
      <c r="AZ439" s="8">
        <v>113.9</v>
      </c>
      <c r="BA439" s="8">
        <v>126.9</v>
      </c>
      <c r="BB439" s="8">
        <v>124.4</v>
      </c>
      <c r="BC439" s="8">
        <v>122.7</v>
      </c>
    </row>
    <row r="440" spans="1:55" x14ac:dyDescent="0.25">
      <c r="A440" s="7">
        <v>37376</v>
      </c>
      <c r="D440" s="8">
        <v>101.2</v>
      </c>
      <c r="E440" s="8">
        <v>61</v>
      </c>
      <c r="F440" s="8">
        <v>59</v>
      </c>
      <c r="G440" s="8">
        <v>68</v>
      </c>
      <c r="S440" s="8">
        <v>178000</v>
      </c>
      <c r="T440" s="8">
        <v>72.3</v>
      </c>
      <c r="AC440" s="8">
        <v>199.8</v>
      </c>
      <c r="AD440" s="8">
        <v>114.9</v>
      </c>
      <c r="AE440" s="8">
        <v>154</v>
      </c>
      <c r="AJ440" s="8">
        <v>106</v>
      </c>
      <c r="AL440" s="8">
        <v>58.4</v>
      </c>
      <c r="AM440" s="6" t="s">
        <v>1609</v>
      </c>
      <c r="AN440" s="8">
        <v>197.44</v>
      </c>
      <c r="AO440" s="8">
        <v>94</v>
      </c>
      <c r="AP440" s="8">
        <v>107.3</v>
      </c>
      <c r="AY440" s="8">
        <v>126.3</v>
      </c>
      <c r="AZ440" s="8">
        <v>115</v>
      </c>
      <c r="BA440" s="8">
        <v>128.5</v>
      </c>
      <c r="BB440" s="8">
        <v>125.4</v>
      </c>
      <c r="BC440" s="8">
        <v>123.9</v>
      </c>
    </row>
    <row r="441" spans="1:55" x14ac:dyDescent="0.25">
      <c r="A441" s="7">
        <v>37407</v>
      </c>
      <c r="D441" s="8">
        <v>101.4</v>
      </c>
      <c r="E441" s="8">
        <v>62</v>
      </c>
      <c r="F441" s="8">
        <v>59</v>
      </c>
      <c r="G441" s="8">
        <v>68</v>
      </c>
      <c r="S441" s="8">
        <v>183000</v>
      </c>
      <c r="T441" s="8">
        <v>72.400000000000006</v>
      </c>
      <c r="AC441" s="8">
        <v>201.6</v>
      </c>
      <c r="AD441" s="8">
        <v>114.2</v>
      </c>
      <c r="AE441" s="8">
        <v>157.9</v>
      </c>
      <c r="AJ441" s="8">
        <v>103.6</v>
      </c>
      <c r="AL441" s="8">
        <v>58.7</v>
      </c>
      <c r="AM441" s="6" t="s">
        <v>1609</v>
      </c>
      <c r="AN441" s="8">
        <v>199.15700000000001</v>
      </c>
      <c r="AO441" s="8">
        <v>94.7</v>
      </c>
      <c r="AP441" s="8">
        <v>107.5</v>
      </c>
      <c r="AY441" s="8">
        <v>128.1</v>
      </c>
      <c r="AZ441" s="8">
        <v>116.1</v>
      </c>
      <c r="BA441" s="8">
        <v>130.69999999999999</v>
      </c>
      <c r="BB441" s="8">
        <v>126.8</v>
      </c>
      <c r="BC441" s="8">
        <v>125.5</v>
      </c>
    </row>
    <row r="442" spans="1:55" x14ac:dyDescent="0.25">
      <c r="A442" s="7">
        <v>37437</v>
      </c>
      <c r="D442" s="8">
        <v>101.6</v>
      </c>
      <c r="E442" s="8">
        <v>62</v>
      </c>
      <c r="F442" s="8">
        <v>60</v>
      </c>
      <c r="G442" s="8">
        <v>68</v>
      </c>
      <c r="S442" s="8">
        <v>186000</v>
      </c>
      <c r="T442" s="8">
        <v>71.8</v>
      </c>
      <c r="AC442" s="8">
        <v>198.8</v>
      </c>
      <c r="AD442" s="8">
        <v>114.4</v>
      </c>
      <c r="AE442" s="8">
        <v>155.9</v>
      </c>
      <c r="AJ442" s="8">
        <v>104.6</v>
      </c>
      <c r="AL442" s="8">
        <v>59</v>
      </c>
      <c r="AM442" s="8">
        <v>67.599999999999994</v>
      </c>
      <c r="AN442" s="8">
        <v>199.38399999999999</v>
      </c>
      <c r="AO442" s="8">
        <v>94.8</v>
      </c>
      <c r="AP442" s="8">
        <v>107.4</v>
      </c>
      <c r="AY442" s="8">
        <v>130.19999999999999</v>
      </c>
      <c r="AZ442" s="8">
        <v>117.1</v>
      </c>
      <c r="BA442" s="8">
        <v>133.4</v>
      </c>
      <c r="BB442" s="8">
        <v>128.5</v>
      </c>
      <c r="BC442" s="8">
        <v>127.3</v>
      </c>
    </row>
    <row r="443" spans="1:55" x14ac:dyDescent="0.25">
      <c r="A443" s="7">
        <v>37468</v>
      </c>
      <c r="D443" s="8">
        <v>102</v>
      </c>
      <c r="E443" s="8">
        <v>62</v>
      </c>
      <c r="F443" s="8">
        <v>60</v>
      </c>
      <c r="G443" s="8">
        <v>68</v>
      </c>
      <c r="S443" s="8">
        <v>191000</v>
      </c>
      <c r="T443" s="8">
        <v>70.900000000000006</v>
      </c>
      <c r="AC443" s="8">
        <v>196.4</v>
      </c>
      <c r="AD443" s="8">
        <v>115.3</v>
      </c>
      <c r="AE443" s="8">
        <v>158</v>
      </c>
      <c r="AJ443" s="8">
        <v>103.6</v>
      </c>
      <c r="AL443" s="8">
        <v>59.6</v>
      </c>
      <c r="AM443" s="6" t="s">
        <v>1609</v>
      </c>
      <c r="AN443" s="8">
        <v>201.666</v>
      </c>
      <c r="AO443" s="8">
        <v>95.6</v>
      </c>
      <c r="AP443" s="8">
        <v>107.1</v>
      </c>
      <c r="AY443" s="8">
        <v>132.4</v>
      </c>
      <c r="AZ443" s="8">
        <v>118.1</v>
      </c>
      <c r="BA443" s="8">
        <v>136.4</v>
      </c>
      <c r="BB443" s="8">
        <v>130.4</v>
      </c>
      <c r="BC443" s="8">
        <v>129.1</v>
      </c>
    </row>
    <row r="444" spans="1:55" x14ac:dyDescent="0.25">
      <c r="A444" s="7">
        <v>37499</v>
      </c>
      <c r="D444" s="8">
        <v>102.3</v>
      </c>
      <c r="E444" s="8">
        <v>62</v>
      </c>
      <c r="F444" s="8">
        <v>60</v>
      </c>
      <c r="G444" s="8">
        <v>69</v>
      </c>
      <c r="S444" s="8">
        <v>195000</v>
      </c>
      <c r="T444" s="8">
        <v>68.3</v>
      </c>
      <c r="AC444" s="8">
        <v>196.6</v>
      </c>
      <c r="AD444" s="8">
        <v>116.1</v>
      </c>
      <c r="AE444" s="8">
        <v>158.9</v>
      </c>
      <c r="AJ444" s="8">
        <v>103.2</v>
      </c>
      <c r="AL444" s="8">
        <v>60.6</v>
      </c>
      <c r="AM444" s="6" t="s">
        <v>1609</v>
      </c>
      <c r="AN444" s="8">
        <v>204.57300000000001</v>
      </c>
      <c r="AO444" s="8">
        <v>96.4</v>
      </c>
      <c r="AP444" s="8">
        <v>107.1</v>
      </c>
      <c r="AY444" s="8">
        <v>134.6</v>
      </c>
      <c r="AZ444" s="8">
        <v>119.3</v>
      </c>
      <c r="BA444" s="8">
        <v>139.19999999999999</v>
      </c>
      <c r="BB444" s="8">
        <v>132.4</v>
      </c>
      <c r="BC444" s="8">
        <v>130.6</v>
      </c>
    </row>
    <row r="445" spans="1:55" x14ac:dyDescent="0.25">
      <c r="A445" s="7">
        <v>37529</v>
      </c>
      <c r="D445" s="8">
        <v>102.8</v>
      </c>
      <c r="E445" s="8">
        <v>62</v>
      </c>
      <c r="F445" s="8">
        <v>60</v>
      </c>
      <c r="G445" s="8">
        <v>69</v>
      </c>
      <c r="S445" s="8">
        <v>197000</v>
      </c>
      <c r="T445" s="8">
        <v>66.7</v>
      </c>
      <c r="AC445" s="8">
        <v>196.3</v>
      </c>
      <c r="AD445" s="8">
        <v>117.8</v>
      </c>
      <c r="AE445" s="8">
        <v>160.6</v>
      </c>
      <c r="AJ445" s="8">
        <v>102</v>
      </c>
      <c r="AL445" s="8">
        <v>62</v>
      </c>
      <c r="AM445" s="8">
        <v>70</v>
      </c>
      <c r="AN445" s="8">
        <v>204.417</v>
      </c>
      <c r="AO445" s="8">
        <v>96.4</v>
      </c>
      <c r="AP445" s="8">
        <v>107.1</v>
      </c>
      <c r="AY445" s="8">
        <v>136.6</v>
      </c>
      <c r="AZ445" s="8">
        <v>121</v>
      </c>
      <c r="BA445" s="8">
        <v>141.6</v>
      </c>
      <c r="BB445" s="8">
        <v>134.4</v>
      </c>
      <c r="BC445" s="8">
        <v>132</v>
      </c>
    </row>
    <row r="446" spans="1:55" x14ac:dyDescent="0.25">
      <c r="A446" s="7">
        <v>37560</v>
      </c>
      <c r="D446" s="8">
        <v>103.3</v>
      </c>
      <c r="E446" s="8">
        <v>63</v>
      </c>
      <c r="F446" s="8">
        <v>61</v>
      </c>
      <c r="G446" s="8">
        <v>69</v>
      </c>
      <c r="S446" s="8">
        <v>199000</v>
      </c>
      <c r="T446" s="8">
        <v>65.400000000000006</v>
      </c>
      <c r="AC446" s="8">
        <v>194.6</v>
      </c>
      <c r="AD446" s="8">
        <v>118.3</v>
      </c>
      <c r="AE446" s="8">
        <v>163.69999999999999</v>
      </c>
      <c r="AJ446" s="8">
        <v>102.6</v>
      </c>
      <c r="AL446" s="8">
        <v>62.4</v>
      </c>
      <c r="AM446" s="6" t="s">
        <v>1609</v>
      </c>
      <c r="AN446" s="8">
        <v>201.79900000000001</v>
      </c>
      <c r="AO446" s="8">
        <v>96.4</v>
      </c>
      <c r="AP446" s="8">
        <v>107.2</v>
      </c>
      <c r="AY446" s="8">
        <v>138.6</v>
      </c>
      <c r="AZ446" s="8">
        <v>122.7</v>
      </c>
      <c r="BA446" s="8">
        <v>143.80000000000001</v>
      </c>
      <c r="BB446" s="8">
        <v>136.6</v>
      </c>
      <c r="BC446" s="8">
        <v>133.30000000000001</v>
      </c>
    </row>
    <row r="447" spans="1:55" x14ac:dyDescent="0.25">
      <c r="A447" s="7">
        <v>37590</v>
      </c>
      <c r="D447" s="8">
        <v>103.9</v>
      </c>
      <c r="E447" s="8">
        <v>63</v>
      </c>
      <c r="F447" s="8">
        <v>61</v>
      </c>
      <c r="G447" s="8">
        <v>69</v>
      </c>
      <c r="S447" s="8">
        <v>203000</v>
      </c>
      <c r="T447" s="8">
        <v>65.099999999999994</v>
      </c>
      <c r="AC447" s="8">
        <v>192.7</v>
      </c>
      <c r="AD447" s="8">
        <v>119</v>
      </c>
      <c r="AE447" s="8">
        <v>164.4</v>
      </c>
      <c r="AJ447" s="8">
        <v>102.8</v>
      </c>
      <c r="AL447" s="8">
        <v>62.4</v>
      </c>
      <c r="AM447" s="6" t="s">
        <v>1609</v>
      </c>
      <c r="AN447" s="8">
        <v>200.49100000000001</v>
      </c>
      <c r="AO447" s="8">
        <v>96.2</v>
      </c>
      <c r="AP447" s="8">
        <v>107.1</v>
      </c>
      <c r="AY447" s="8">
        <v>140.4</v>
      </c>
      <c r="AZ447" s="8">
        <v>124.4</v>
      </c>
      <c r="BA447" s="8">
        <v>145.9</v>
      </c>
      <c r="BB447" s="8">
        <v>138.80000000000001</v>
      </c>
      <c r="BC447" s="8">
        <v>134.9</v>
      </c>
    </row>
    <row r="448" spans="1:55" x14ac:dyDescent="0.25">
      <c r="A448" s="7">
        <v>37621</v>
      </c>
      <c r="D448" s="8">
        <v>104.6</v>
      </c>
      <c r="E448" s="8">
        <v>63</v>
      </c>
      <c r="F448" s="8">
        <v>61</v>
      </c>
      <c r="G448" s="8">
        <v>69</v>
      </c>
      <c r="S448" s="8">
        <v>203000</v>
      </c>
      <c r="T448" s="8">
        <v>64.8</v>
      </c>
      <c r="AC448" s="8">
        <v>193</v>
      </c>
      <c r="AD448" s="8">
        <v>120.3</v>
      </c>
      <c r="AE448" s="8">
        <v>165.6</v>
      </c>
      <c r="AJ448" s="8">
        <v>100.4</v>
      </c>
      <c r="AL448" s="8">
        <v>62.5</v>
      </c>
      <c r="AM448" s="8">
        <v>72</v>
      </c>
      <c r="AN448" s="8">
        <v>201.155</v>
      </c>
      <c r="AO448" s="8">
        <v>95.5</v>
      </c>
      <c r="AP448" s="8">
        <v>107.2</v>
      </c>
      <c r="AY448" s="8">
        <v>142.4</v>
      </c>
      <c r="AZ448" s="8">
        <v>125.8</v>
      </c>
      <c r="BA448" s="8">
        <v>148.1</v>
      </c>
      <c r="BB448" s="8">
        <v>141.1</v>
      </c>
      <c r="BC448" s="8">
        <v>136.80000000000001</v>
      </c>
    </row>
    <row r="449" spans="1:55" x14ac:dyDescent="0.25">
      <c r="A449" s="7">
        <v>37652</v>
      </c>
      <c r="C449" s="8">
        <v>5382</v>
      </c>
      <c r="D449" s="8">
        <v>105.4</v>
      </c>
      <c r="E449" s="8">
        <v>63</v>
      </c>
      <c r="F449" s="8">
        <v>62</v>
      </c>
      <c r="G449" s="8">
        <v>69</v>
      </c>
      <c r="S449" s="8">
        <v>207000</v>
      </c>
      <c r="T449" s="8">
        <v>63.6</v>
      </c>
      <c r="AC449" s="8">
        <v>193.6</v>
      </c>
      <c r="AD449" s="8">
        <v>122</v>
      </c>
      <c r="AE449" s="8">
        <v>169</v>
      </c>
      <c r="AJ449" s="8">
        <v>98.6</v>
      </c>
      <c r="AL449" s="8">
        <v>62.5</v>
      </c>
      <c r="AM449" s="6" t="s">
        <v>1609</v>
      </c>
      <c r="AN449" s="8">
        <v>201.80199999999999</v>
      </c>
      <c r="AO449" s="8">
        <v>96.5</v>
      </c>
      <c r="AP449" s="8">
        <v>107.6</v>
      </c>
      <c r="AY449" s="8">
        <v>144.6</v>
      </c>
      <c r="AZ449" s="8">
        <v>127.3</v>
      </c>
      <c r="BA449" s="8">
        <v>150.5</v>
      </c>
      <c r="BB449" s="8">
        <v>143.69999999999999</v>
      </c>
      <c r="BC449" s="8">
        <v>139.1</v>
      </c>
    </row>
    <row r="450" spans="1:55" x14ac:dyDescent="0.25">
      <c r="A450" s="7">
        <v>37680</v>
      </c>
      <c r="C450" s="8">
        <v>5382</v>
      </c>
      <c r="D450" s="8">
        <v>106.3</v>
      </c>
      <c r="E450" s="8">
        <v>64</v>
      </c>
      <c r="F450" s="8">
        <v>62</v>
      </c>
      <c r="G450" s="8">
        <v>69</v>
      </c>
      <c r="S450" s="8">
        <v>206000</v>
      </c>
      <c r="T450" s="8">
        <v>63.4</v>
      </c>
      <c r="AC450" s="8">
        <v>192.7</v>
      </c>
      <c r="AD450" s="8">
        <v>123.2</v>
      </c>
      <c r="AE450" s="8">
        <v>170.2</v>
      </c>
      <c r="AJ450" s="8">
        <v>100.4</v>
      </c>
      <c r="AL450" s="8">
        <v>62.8</v>
      </c>
      <c r="AM450" s="6" t="s">
        <v>1609</v>
      </c>
      <c r="AN450" s="8">
        <v>200.11799999999999</v>
      </c>
      <c r="AO450" s="8">
        <v>97</v>
      </c>
      <c r="AP450" s="8">
        <v>107.7</v>
      </c>
      <c r="AY450" s="8">
        <v>147.1</v>
      </c>
      <c r="AZ450" s="8">
        <v>129.19999999999999</v>
      </c>
      <c r="BA450" s="8">
        <v>153</v>
      </c>
      <c r="BB450" s="8">
        <v>146.30000000000001</v>
      </c>
      <c r="BC450" s="8">
        <v>141.6</v>
      </c>
    </row>
    <row r="451" spans="1:55" x14ac:dyDescent="0.25">
      <c r="A451" s="7">
        <v>37711</v>
      </c>
      <c r="C451" s="8">
        <v>5404</v>
      </c>
      <c r="D451" s="8">
        <v>107.3</v>
      </c>
      <c r="E451" s="8">
        <v>64</v>
      </c>
      <c r="F451" s="8">
        <v>62</v>
      </c>
      <c r="G451" s="8">
        <v>69</v>
      </c>
      <c r="S451" s="8">
        <v>206000</v>
      </c>
      <c r="T451" s="8">
        <v>61.2</v>
      </c>
      <c r="AC451" s="8">
        <v>188.2</v>
      </c>
      <c r="AD451" s="8">
        <v>124.7</v>
      </c>
      <c r="AE451" s="8">
        <v>173.5</v>
      </c>
      <c r="AJ451" s="8">
        <v>105.2</v>
      </c>
      <c r="AL451" s="8">
        <v>63.2</v>
      </c>
      <c r="AM451" s="8">
        <v>72.2</v>
      </c>
      <c r="AN451" s="8">
        <v>199.88</v>
      </c>
      <c r="AO451" s="8">
        <v>97.1</v>
      </c>
      <c r="AP451" s="8">
        <v>107.8</v>
      </c>
      <c r="AY451" s="8">
        <v>149.80000000000001</v>
      </c>
      <c r="AZ451" s="8">
        <v>131.4</v>
      </c>
      <c r="BA451" s="8">
        <v>155.5</v>
      </c>
      <c r="BB451" s="8">
        <v>149</v>
      </c>
      <c r="BC451" s="8">
        <v>144.19999999999999</v>
      </c>
    </row>
    <row r="452" spans="1:55" x14ac:dyDescent="0.25">
      <c r="A452" s="7">
        <v>37741</v>
      </c>
      <c r="C452" s="8">
        <v>5393</v>
      </c>
      <c r="D452" s="8">
        <v>108.4</v>
      </c>
      <c r="E452" s="8">
        <v>64</v>
      </c>
      <c r="F452" s="8">
        <v>62</v>
      </c>
      <c r="G452" s="8">
        <v>69</v>
      </c>
      <c r="S452" s="8">
        <v>208000</v>
      </c>
      <c r="T452" s="8">
        <v>60.5</v>
      </c>
      <c r="AC452" s="8">
        <v>184.8</v>
      </c>
      <c r="AD452" s="8">
        <v>126.5</v>
      </c>
      <c r="AE452" s="8">
        <v>171.8</v>
      </c>
      <c r="AJ452" s="8">
        <v>100</v>
      </c>
      <c r="AL452" s="8">
        <v>63.8</v>
      </c>
      <c r="AM452" s="6" t="s">
        <v>1609</v>
      </c>
      <c r="AN452" s="8">
        <v>202.536</v>
      </c>
      <c r="AO452" s="8">
        <v>97.7</v>
      </c>
      <c r="AP452" s="8">
        <v>108.2</v>
      </c>
      <c r="AY452" s="8">
        <v>152.6</v>
      </c>
      <c r="AZ452" s="8">
        <v>133.6</v>
      </c>
      <c r="BA452" s="8">
        <v>157.9</v>
      </c>
      <c r="BB452" s="8">
        <v>151.6</v>
      </c>
      <c r="BC452" s="8">
        <v>146.9</v>
      </c>
    </row>
    <row r="453" spans="1:55" x14ac:dyDescent="0.25">
      <c r="A453" s="7">
        <v>37772</v>
      </c>
      <c r="C453" s="8">
        <v>5349</v>
      </c>
      <c r="D453" s="8">
        <v>109.6</v>
      </c>
      <c r="E453" s="8">
        <v>64</v>
      </c>
      <c r="F453" s="8">
        <v>63</v>
      </c>
      <c r="G453" s="8">
        <v>69</v>
      </c>
      <c r="S453" s="8">
        <v>211000</v>
      </c>
      <c r="T453" s="8">
        <v>59.7</v>
      </c>
      <c r="AC453" s="8">
        <v>183.8</v>
      </c>
      <c r="AD453" s="8">
        <v>127.3</v>
      </c>
      <c r="AE453" s="8">
        <v>175.9</v>
      </c>
      <c r="AJ453" s="8">
        <v>102.1</v>
      </c>
      <c r="AL453" s="8">
        <v>64.900000000000006</v>
      </c>
      <c r="AM453" s="6" t="s">
        <v>1609</v>
      </c>
      <c r="AN453" s="8">
        <v>202.49700000000001</v>
      </c>
      <c r="AO453" s="8">
        <v>97.9</v>
      </c>
      <c r="AP453" s="8">
        <v>108.4</v>
      </c>
      <c r="AY453" s="8">
        <v>155.30000000000001</v>
      </c>
      <c r="AZ453" s="8">
        <v>135.9</v>
      </c>
      <c r="BA453" s="8">
        <v>160.19999999999999</v>
      </c>
      <c r="BB453" s="8">
        <v>154.1</v>
      </c>
      <c r="BC453" s="8">
        <v>149.4</v>
      </c>
    </row>
    <row r="454" spans="1:55" x14ac:dyDescent="0.25">
      <c r="A454" s="7">
        <v>37802</v>
      </c>
      <c r="C454" s="8">
        <v>5263</v>
      </c>
      <c r="D454" s="8">
        <v>110.9</v>
      </c>
      <c r="E454" s="8">
        <v>65</v>
      </c>
      <c r="F454" s="8">
        <v>63</v>
      </c>
      <c r="G454" s="8">
        <v>70</v>
      </c>
      <c r="S454" s="8">
        <v>209000</v>
      </c>
      <c r="T454" s="8">
        <v>59.3</v>
      </c>
      <c r="AC454" s="8">
        <v>181.8</v>
      </c>
      <c r="AD454" s="8">
        <v>127.9</v>
      </c>
      <c r="AE454" s="8">
        <v>179.1</v>
      </c>
      <c r="AJ454" s="8">
        <v>101.9</v>
      </c>
      <c r="AL454" s="8">
        <v>65.3</v>
      </c>
      <c r="AM454" s="8">
        <v>72.5</v>
      </c>
      <c r="AN454" s="8">
        <v>204.76</v>
      </c>
      <c r="AO454" s="8">
        <v>98.3</v>
      </c>
      <c r="AP454" s="8">
        <v>108.4</v>
      </c>
      <c r="AY454" s="8">
        <v>157.80000000000001</v>
      </c>
      <c r="AZ454" s="8">
        <v>138.30000000000001</v>
      </c>
      <c r="BA454" s="8">
        <v>162.4</v>
      </c>
      <c r="BB454" s="8">
        <v>156.6</v>
      </c>
      <c r="BC454" s="8">
        <v>151.9</v>
      </c>
    </row>
    <row r="455" spans="1:55" x14ac:dyDescent="0.25">
      <c r="A455" s="7">
        <v>37833</v>
      </c>
      <c r="C455" s="8">
        <v>5145</v>
      </c>
      <c r="D455" s="8">
        <v>112.3</v>
      </c>
      <c r="E455" s="8">
        <v>65</v>
      </c>
      <c r="F455" s="8">
        <v>63</v>
      </c>
      <c r="G455" s="8">
        <v>70</v>
      </c>
      <c r="S455" s="8">
        <v>214000</v>
      </c>
      <c r="T455" s="8">
        <v>58.4</v>
      </c>
      <c r="AC455" s="8">
        <v>183.4</v>
      </c>
      <c r="AD455" s="8">
        <v>130.1</v>
      </c>
      <c r="AE455" s="8">
        <v>180</v>
      </c>
      <c r="AJ455" s="8">
        <v>101.7</v>
      </c>
      <c r="AL455" s="8">
        <v>65.5</v>
      </c>
      <c r="AM455" s="6" t="s">
        <v>1609</v>
      </c>
      <c r="AN455" s="8">
        <v>204.82599999999999</v>
      </c>
      <c r="AO455" s="8">
        <v>98.7</v>
      </c>
      <c r="AP455" s="8">
        <v>108.6</v>
      </c>
      <c r="AY455" s="8">
        <v>160.19999999999999</v>
      </c>
      <c r="AZ455" s="8">
        <v>140.69999999999999</v>
      </c>
      <c r="BA455" s="8">
        <v>164.6</v>
      </c>
      <c r="BB455" s="8">
        <v>159.30000000000001</v>
      </c>
      <c r="BC455" s="8">
        <v>154.69999999999999</v>
      </c>
    </row>
    <row r="456" spans="1:55" x14ac:dyDescent="0.25">
      <c r="A456" s="7">
        <v>37864</v>
      </c>
      <c r="C456" s="8">
        <v>5145</v>
      </c>
      <c r="D456" s="8">
        <v>113.7</v>
      </c>
      <c r="E456" s="8">
        <v>65</v>
      </c>
      <c r="F456" s="8">
        <v>64</v>
      </c>
      <c r="G456" s="8">
        <v>70</v>
      </c>
      <c r="S456" s="8">
        <v>213000</v>
      </c>
      <c r="T456" s="8">
        <v>58.6</v>
      </c>
      <c r="AC456" s="8">
        <v>185.9</v>
      </c>
      <c r="AD456" s="8">
        <v>132.80000000000001</v>
      </c>
      <c r="AE456" s="8">
        <v>182.6</v>
      </c>
      <c r="AJ456" s="8">
        <v>96</v>
      </c>
      <c r="AL456" s="8">
        <v>65.7</v>
      </c>
      <c r="AM456" s="6" t="s">
        <v>1609</v>
      </c>
      <c r="AN456" s="8">
        <v>204.982</v>
      </c>
      <c r="AO456" s="8">
        <v>98.8</v>
      </c>
      <c r="AP456" s="8">
        <v>108.7</v>
      </c>
      <c r="AY456" s="8">
        <v>162.69999999999999</v>
      </c>
      <c r="AZ456" s="8">
        <v>143.4</v>
      </c>
      <c r="BA456" s="8">
        <v>167.2</v>
      </c>
      <c r="BB456" s="8">
        <v>162</v>
      </c>
      <c r="BC456" s="8">
        <v>157.9</v>
      </c>
    </row>
    <row r="457" spans="1:55" x14ac:dyDescent="0.25">
      <c r="A457" s="7">
        <v>37894</v>
      </c>
      <c r="C457" s="8">
        <v>5166</v>
      </c>
      <c r="D457" s="8">
        <v>115.2</v>
      </c>
      <c r="E457" s="8">
        <v>66</v>
      </c>
      <c r="F457" s="8">
        <v>64</v>
      </c>
      <c r="G457" s="8">
        <v>70</v>
      </c>
      <c r="S457" s="8">
        <v>213000</v>
      </c>
      <c r="T457" s="8">
        <v>60.9</v>
      </c>
      <c r="AC457" s="8">
        <v>183.7</v>
      </c>
      <c r="AD457" s="8">
        <v>134.30000000000001</v>
      </c>
      <c r="AE457" s="8">
        <v>180.8</v>
      </c>
      <c r="AJ457" s="8">
        <v>98.1</v>
      </c>
      <c r="AL457" s="8">
        <v>66.2</v>
      </c>
      <c r="AM457" s="8">
        <v>73.3</v>
      </c>
      <c r="AN457" s="8">
        <v>205.43</v>
      </c>
      <c r="AO457" s="8">
        <v>99</v>
      </c>
      <c r="AP457" s="8">
        <v>108.7</v>
      </c>
      <c r="AY457" s="8">
        <v>165.5</v>
      </c>
      <c r="AZ457" s="8">
        <v>146.80000000000001</v>
      </c>
      <c r="BA457" s="8">
        <v>170.2</v>
      </c>
      <c r="BB457" s="8">
        <v>165.2</v>
      </c>
      <c r="BC457" s="8">
        <v>161.6</v>
      </c>
    </row>
    <row r="458" spans="1:55" x14ac:dyDescent="0.25">
      <c r="A458" s="7">
        <v>37925</v>
      </c>
      <c r="C458" s="8">
        <v>5243</v>
      </c>
      <c r="D458" s="8">
        <v>116.6</v>
      </c>
      <c r="E458" s="8">
        <v>66</v>
      </c>
      <c r="F458" s="8">
        <v>64</v>
      </c>
      <c r="G458" s="8">
        <v>70</v>
      </c>
      <c r="S458" s="8">
        <v>215000</v>
      </c>
      <c r="T458" s="8">
        <v>63.4</v>
      </c>
      <c r="AC458" s="8">
        <v>182.8</v>
      </c>
      <c r="AD458" s="8">
        <v>134.6</v>
      </c>
      <c r="AE458" s="8">
        <v>184</v>
      </c>
      <c r="AJ458" s="8">
        <v>98.7</v>
      </c>
      <c r="AL458" s="8">
        <v>66.900000000000006</v>
      </c>
      <c r="AM458" s="6" t="s">
        <v>1609</v>
      </c>
      <c r="AN458" s="8">
        <v>208.042</v>
      </c>
      <c r="AO458" s="8">
        <v>99.5</v>
      </c>
      <c r="AP458" s="8">
        <v>108.7</v>
      </c>
      <c r="AY458" s="8">
        <v>169</v>
      </c>
      <c r="AZ458" s="8">
        <v>150.80000000000001</v>
      </c>
      <c r="BA458" s="8">
        <v>173.6</v>
      </c>
      <c r="BB458" s="8">
        <v>168.9</v>
      </c>
      <c r="BC458" s="8">
        <v>165.9</v>
      </c>
    </row>
    <row r="459" spans="1:55" x14ac:dyDescent="0.25">
      <c r="A459" s="7">
        <v>37955</v>
      </c>
      <c r="C459" s="8">
        <v>5318</v>
      </c>
      <c r="D459" s="8">
        <v>118</v>
      </c>
      <c r="E459" s="8">
        <v>66</v>
      </c>
      <c r="F459" s="8">
        <v>65</v>
      </c>
      <c r="G459" s="8">
        <v>70</v>
      </c>
      <c r="S459" s="8">
        <v>216000</v>
      </c>
      <c r="T459" s="8">
        <v>64.3</v>
      </c>
      <c r="AC459" s="8">
        <v>182.6</v>
      </c>
      <c r="AD459" s="8">
        <v>134.4</v>
      </c>
      <c r="AE459" s="8">
        <v>185.2</v>
      </c>
      <c r="AJ459" s="8">
        <v>98.8</v>
      </c>
      <c r="AL459" s="8">
        <v>66.7</v>
      </c>
      <c r="AM459" s="6" t="s">
        <v>1609</v>
      </c>
      <c r="AN459" s="8">
        <v>205.756</v>
      </c>
      <c r="AO459" s="8">
        <v>99.8</v>
      </c>
      <c r="AP459" s="8">
        <v>108.7</v>
      </c>
      <c r="AY459" s="8">
        <v>173.1</v>
      </c>
      <c r="AZ459" s="8">
        <v>155.1</v>
      </c>
      <c r="BA459" s="8">
        <v>177.4</v>
      </c>
      <c r="BB459" s="8">
        <v>173.3</v>
      </c>
      <c r="BC459" s="8">
        <v>170.5</v>
      </c>
    </row>
    <row r="460" spans="1:55" x14ac:dyDescent="0.25">
      <c r="A460" s="7">
        <v>37986</v>
      </c>
      <c r="C460" s="8">
        <v>5350</v>
      </c>
      <c r="D460" s="8">
        <v>119.4</v>
      </c>
      <c r="E460" s="8">
        <v>66</v>
      </c>
      <c r="F460" s="8">
        <v>65</v>
      </c>
      <c r="G460" s="8">
        <v>70</v>
      </c>
      <c r="S460" s="8">
        <v>217000</v>
      </c>
      <c r="T460" s="8">
        <v>65.400000000000006</v>
      </c>
      <c r="AC460" s="8">
        <v>181.2</v>
      </c>
      <c r="AD460" s="8">
        <v>135.1</v>
      </c>
      <c r="AE460" s="8">
        <v>180.6</v>
      </c>
      <c r="AJ460" s="8">
        <v>98.4</v>
      </c>
      <c r="AL460" s="8">
        <v>66.099999999999994</v>
      </c>
      <c r="AM460" s="8">
        <v>74.400000000000006</v>
      </c>
      <c r="AN460" s="8">
        <v>211.41</v>
      </c>
      <c r="AO460" s="8">
        <v>100.2</v>
      </c>
      <c r="AP460" s="8">
        <v>108.8</v>
      </c>
      <c r="AY460" s="8">
        <v>177.9</v>
      </c>
      <c r="AZ460" s="8">
        <v>159.69999999999999</v>
      </c>
      <c r="BA460" s="8">
        <v>181.7</v>
      </c>
      <c r="BB460" s="8">
        <v>178.4</v>
      </c>
      <c r="BC460" s="8">
        <v>175.6</v>
      </c>
    </row>
    <row r="461" spans="1:55" x14ac:dyDescent="0.25">
      <c r="A461" s="7">
        <v>38017</v>
      </c>
      <c r="C461" s="8">
        <v>5521</v>
      </c>
      <c r="D461" s="8">
        <v>120.8</v>
      </c>
      <c r="E461" s="8">
        <v>67</v>
      </c>
      <c r="F461" s="8">
        <v>65</v>
      </c>
      <c r="G461" s="8">
        <v>70</v>
      </c>
      <c r="S461" s="8">
        <v>219000</v>
      </c>
      <c r="T461" s="8">
        <v>69.5</v>
      </c>
      <c r="AC461" s="8">
        <v>182</v>
      </c>
      <c r="AD461" s="8">
        <v>135.1</v>
      </c>
      <c r="AE461" s="8">
        <v>183.1</v>
      </c>
      <c r="AJ461" s="8">
        <v>94.9</v>
      </c>
      <c r="AL461" s="8">
        <v>65.8</v>
      </c>
      <c r="AM461" s="6" t="s">
        <v>1609</v>
      </c>
      <c r="AN461" s="8">
        <v>204.756</v>
      </c>
      <c r="AO461" s="8">
        <v>100.7</v>
      </c>
      <c r="AP461" s="8">
        <v>108.8</v>
      </c>
      <c r="AY461" s="8">
        <v>183</v>
      </c>
      <c r="AZ461" s="8">
        <v>164.6</v>
      </c>
      <c r="BA461" s="8">
        <v>186.5</v>
      </c>
      <c r="BB461" s="8">
        <v>184</v>
      </c>
      <c r="BC461" s="8">
        <v>180.9</v>
      </c>
    </row>
    <row r="462" spans="1:55" x14ac:dyDescent="0.25">
      <c r="A462" s="7">
        <v>38046</v>
      </c>
      <c r="C462" s="8">
        <v>5974</v>
      </c>
      <c r="D462" s="8">
        <v>122.1</v>
      </c>
      <c r="E462" s="8">
        <v>67</v>
      </c>
      <c r="F462" s="8">
        <v>66</v>
      </c>
      <c r="G462" s="8">
        <v>70</v>
      </c>
      <c r="S462" s="8">
        <v>220000</v>
      </c>
      <c r="T462" s="8">
        <v>73.2</v>
      </c>
      <c r="AC462" s="8">
        <v>183.7</v>
      </c>
      <c r="AD462" s="8">
        <v>135.30000000000001</v>
      </c>
      <c r="AE462" s="8">
        <v>185.9</v>
      </c>
      <c r="AJ462" s="8">
        <v>97.8</v>
      </c>
      <c r="AL462" s="8">
        <v>66</v>
      </c>
      <c r="AM462" s="6" t="s">
        <v>1609</v>
      </c>
      <c r="AN462" s="8">
        <v>209.83</v>
      </c>
      <c r="AO462" s="8">
        <v>101.2</v>
      </c>
      <c r="AP462" s="8">
        <v>108.9</v>
      </c>
      <c r="AY462" s="8">
        <v>188.2</v>
      </c>
      <c r="AZ462" s="8">
        <v>169.6</v>
      </c>
      <c r="BA462" s="8">
        <v>191.6</v>
      </c>
      <c r="BB462" s="8">
        <v>190</v>
      </c>
      <c r="BC462" s="8">
        <v>186.5</v>
      </c>
    </row>
    <row r="463" spans="1:55" x14ac:dyDescent="0.25">
      <c r="A463" s="7">
        <v>38077</v>
      </c>
      <c r="C463" s="8">
        <v>6038</v>
      </c>
      <c r="D463" s="8">
        <v>123.4</v>
      </c>
      <c r="E463" s="8">
        <v>67</v>
      </c>
      <c r="F463" s="8">
        <v>66</v>
      </c>
      <c r="G463" s="8">
        <v>70</v>
      </c>
      <c r="S463" s="8">
        <v>221000</v>
      </c>
      <c r="T463" s="8">
        <v>78.099999999999994</v>
      </c>
      <c r="AC463" s="8">
        <v>184.9</v>
      </c>
      <c r="AD463" s="8">
        <v>135.30000000000001</v>
      </c>
      <c r="AE463" s="8">
        <v>190.3</v>
      </c>
      <c r="AJ463" s="8">
        <v>99</v>
      </c>
      <c r="AL463" s="8">
        <v>66.099999999999994</v>
      </c>
      <c r="AM463" s="8">
        <v>75.400000000000006</v>
      </c>
      <c r="AN463" s="8">
        <v>210.15600000000001</v>
      </c>
      <c r="AO463" s="8">
        <v>101</v>
      </c>
      <c r="AP463" s="8">
        <v>108.9</v>
      </c>
      <c r="AY463" s="8">
        <v>193.3</v>
      </c>
      <c r="AZ463" s="8">
        <v>174</v>
      </c>
      <c r="BA463" s="8">
        <v>196.9</v>
      </c>
      <c r="BB463" s="8">
        <v>196.1</v>
      </c>
      <c r="BC463" s="8">
        <v>192.1</v>
      </c>
    </row>
    <row r="464" spans="1:55" x14ac:dyDescent="0.25">
      <c r="A464" s="7">
        <v>38107</v>
      </c>
      <c r="C464" s="8">
        <v>6082</v>
      </c>
      <c r="D464" s="8">
        <v>124.6</v>
      </c>
      <c r="E464" s="8">
        <v>68</v>
      </c>
      <c r="F464" s="8">
        <v>66</v>
      </c>
      <c r="G464" s="8">
        <v>71</v>
      </c>
      <c r="S464" s="8">
        <v>226000</v>
      </c>
      <c r="T464" s="8">
        <v>79.400000000000006</v>
      </c>
      <c r="AC464" s="8">
        <v>186.6</v>
      </c>
      <c r="AD464" s="8">
        <v>137.1</v>
      </c>
      <c r="AE464" s="8">
        <v>194.9</v>
      </c>
      <c r="AJ464" s="8">
        <v>98.6</v>
      </c>
      <c r="AL464" s="8">
        <v>66.2</v>
      </c>
      <c r="AM464" s="6" t="s">
        <v>1609</v>
      </c>
      <c r="AN464" s="8">
        <v>212.87299999999999</v>
      </c>
      <c r="AO464" s="8">
        <v>101.8</v>
      </c>
      <c r="AP464" s="8">
        <v>108.9</v>
      </c>
      <c r="AY464" s="8">
        <v>198.4</v>
      </c>
      <c r="AZ464" s="8">
        <v>178</v>
      </c>
      <c r="BA464" s="8">
        <v>202.1</v>
      </c>
      <c r="BB464" s="8">
        <v>201.8</v>
      </c>
      <c r="BC464" s="8">
        <v>197.6</v>
      </c>
    </row>
    <row r="465" spans="1:55" x14ac:dyDescent="0.25">
      <c r="A465" s="7">
        <v>38138</v>
      </c>
      <c r="C465" s="8">
        <v>6146</v>
      </c>
      <c r="D465" s="8">
        <v>125.8</v>
      </c>
      <c r="E465" s="8">
        <v>68</v>
      </c>
      <c r="F465" s="8">
        <v>67</v>
      </c>
      <c r="G465" s="8">
        <v>71</v>
      </c>
      <c r="S465" s="8">
        <v>227000</v>
      </c>
      <c r="T465" s="8">
        <v>77.5</v>
      </c>
      <c r="AC465" s="8">
        <v>187.6</v>
      </c>
      <c r="AD465" s="8">
        <v>140.30000000000001</v>
      </c>
      <c r="AE465" s="8">
        <v>196</v>
      </c>
      <c r="AJ465" s="8">
        <v>98</v>
      </c>
      <c r="AL465" s="8">
        <v>66.2</v>
      </c>
      <c r="AM465" s="6" t="s">
        <v>1609</v>
      </c>
      <c r="AN465" s="8">
        <v>212.21</v>
      </c>
      <c r="AO465" s="8">
        <v>102.1</v>
      </c>
      <c r="AP465" s="8">
        <v>108.9</v>
      </c>
      <c r="AY465" s="8">
        <v>203.5</v>
      </c>
      <c r="AZ465" s="8">
        <v>181.7</v>
      </c>
      <c r="BA465" s="8">
        <v>207.3</v>
      </c>
      <c r="BB465" s="8">
        <v>207.2</v>
      </c>
      <c r="BC465" s="8">
        <v>203.2</v>
      </c>
    </row>
    <row r="466" spans="1:55" x14ac:dyDescent="0.25">
      <c r="A466" s="7">
        <v>38168</v>
      </c>
      <c r="C466" s="8">
        <v>6276</v>
      </c>
      <c r="D466" s="8">
        <v>126.9</v>
      </c>
      <c r="E466" s="8">
        <v>69</v>
      </c>
      <c r="F466" s="8">
        <v>68</v>
      </c>
      <c r="G466" s="8">
        <v>72</v>
      </c>
      <c r="S466" s="8">
        <v>230000</v>
      </c>
      <c r="T466" s="8">
        <v>74.7</v>
      </c>
      <c r="AC466" s="8">
        <v>186.6</v>
      </c>
      <c r="AD466" s="8">
        <v>143.30000000000001</v>
      </c>
      <c r="AE466" s="8">
        <v>196.8</v>
      </c>
      <c r="AJ466" s="8">
        <v>100.2</v>
      </c>
      <c r="AL466" s="8">
        <v>66</v>
      </c>
      <c r="AM466" s="8">
        <v>76.099999999999994</v>
      </c>
      <c r="AN466" s="8">
        <v>211.95</v>
      </c>
      <c r="AO466" s="8">
        <v>102.3</v>
      </c>
      <c r="AP466" s="8">
        <v>109</v>
      </c>
      <c r="AY466" s="8">
        <v>208.7</v>
      </c>
      <c r="AZ466" s="8">
        <v>185.3</v>
      </c>
      <c r="BA466" s="8">
        <v>212.5</v>
      </c>
      <c r="BB466" s="8">
        <v>212.4</v>
      </c>
      <c r="BC466" s="8">
        <v>208.8</v>
      </c>
    </row>
    <row r="467" spans="1:55" x14ac:dyDescent="0.25">
      <c r="A467" s="7">
        <v>38199</v>
      </c>
      <c r="C467" s="8">
        <v>6362</v>
      </c>
      <c r="D467" s="8">
        <v>128</v>
      </c>
      <c r="E467" s="8">
        <v>69</v>
      </c>
      <c r="F467" s="8">
        <v>68</v>
      </c>
      <c r="G467" s="8">
        <v>72</v>
      </c>
      <c r="S467" s="8">
        <v>234000</v>
      </c>
      <c r="T467" s="8">
        <v>74.900000000000006</v>
      </c>
      <c r="AC467" s="8">
        <v>187.2</v>
      </c>
      <c r="AD467" s="8">
        <v>144.4</v>
      </c>
      <c r="AE467" s="8">
        <v>202.6</v>
      </c>
      <c r="AJ467" s="8">
        <v>99.4</v>
      </c>
      <c r="AL467" s="8">
        <v>65.900000000000006</v>
      </c>
      <c r="AM467" s="6" t="s">
        <v>1609</v>
      </c>
      <c r="AN467" s="8">
        <v>215.94</v>
      </c>
      <c r="AO467" s="8">
        <v>103.2</v>
      </c>
      <c r="AP467" s="8">
        <v>109.1</v>
      </c>
      <c r="AY467" s="8">
        <v>214</v>
      </c>
      <c r="AZ467" s="8">
        <v>189.2</v>
      </c>
      <c r="BA467" s="8">
        <v>217.6</v>
      </c>
      <c r="BB467" s="8">
        <v>217.5</v>
      </c>
      <c r="BC467" s="8">
        <v>214.4</v>
      </c>
    </row>
    <row r="468" spans="1:55" x14ac:dyDescent="0.25">
      <c r="A468" s="7">
        <v>38230</v>
      </c>
      <c r="C468" s="8">
        <v>6371</v>
      </c>
      <c r="D468" s="8">
        <v>129</v>
      </c>
      <c r="E468" s="8">
        <v>69</v>
      </c>
      <c r="F468" s="8">
        <v>68</v>
      </c>
      <c r="G468" s="8">
        <v>72</v>
      </c>
      <c r="S468" s="8">
        <v>235000</v>
      </c>
      <c r="T468" s="8">
        <v>77.599999999999994</v>
      </c>
      <c r="AC468" s="8">
        <v>185.7</v>
      </c>
      <c r="AD468" s="8">
        <v>145.9</v>
      </c>
      <c r="AE468" s="8">
        <v>200</v>
      </c>
      <c r="AJ468" s="8">
        <v>99.2</v>
      </c>
      <c r="AL468" s="8">
        <v>65.599999999999994</v>
      </c>
      <c r="AM468" s="6" t="s">
        <v>1609</v>
      </c>
      <c r="AN468" s="8">
        <v>217.834</v>
      </c>
      <c r="AO468" s="8">
        <v>103.8</v>
      </c>
      <c r="AP468" s="8">
        <v>109.2</v>
      </c>
      <c r="AY468" s="8">
        <v>219.4</v>
      </c>
      <c r="AZ468" s="8">
        <v>193.7</v>
      </c>
      <c r="BA468" s="8">
        <v>222.3</v>
      </c>
      <c r="BB468" s="8">
        <v>222.8</v>
      </c>
      <c r="BC468" s="8">
        <v>219.8</v>
      </c>
    </row>
    <row r="469" spans="1:55" x14ac:dyDescent="0.25">
      <c r="A469" s="7">
        <v>38260</v>
      </c>
      <c r="C469" s="8">
        <v>6448</v>
      </c>
      <c r="D469" s="8">
        <v>130</v>
      </c>
      <c r="E469" s="8">
        <v>69</v>
      </c>
      <c r="F469" s="8">
        <v>68</v>
      </c>
      <c r="G469" s="8">
        <v>72</v>
      </c>
      <c r="S469" s="8">
        <v>234000</v>
      </c>
      <c r="T469" s="8">
        <v>80.900000000000006</v>
      </c>
      <c r="AC469" s="8">
        <v>182.4</v>
      </c>
      <c r="AD469" s="8">
        <v>146.5</v>
      </c>
      <c r="AE469" s="8">
        <v>206.7</v>
      </c>
      <c r="AJ469" s="8">
        <v>98.8</v>
      </c>
      <c r="AL469" s="8">
        <v>65.5</v>
      </c>
      <c r="AM469" s="8">
        <v>76.5</v>
      </c>
      <c r="AN469" s="8">
        <v>218.35</v>
      </c>
      <c r="AO469" s="8">
        <v>103.7</v>
      </c>
      <c r="AP469" s="8">
        <v>109.2</v>
      </c>
      <c r="AY469" s="8">
        <v>224.5</v>
      </c>
      <c r="AZ469" s="8">
        <v>198.5</v>
      </c>
      <c r="BA469" s="8">
        <v>226.6</v>
      </c>
      <c r="BB469" s="8">
        <v>228.2</v>
      </c>
      <c r="BC469" s="8">
        <v>224.7</v>
      </c>
    </row>
    <row r="470" spans="1:55" x14ac:dyDescent="0.25">
      <c r="A470" s="7">
        <v>38291</v>
      </c>
      <c r="C470" s="8">
        <v>6577</v>
      </c>
      <c r="D470" s="8">
        <v>131</v>
      </c>
      <c r="E470" s="8">
        <v>70</v>
      </c>
      <c r="F470" s="8">
        <v>68</v>
      </c>
      <c r="G470" s="8">
        <v>72</v>
      </c>
      <c r="S470" s="8">
        <v>232000</v>
      </c>
      <c r="T470" s="8">
        <v>84.1</v>
      </c>
      <c r="AC470" s="8">
        <v>182</v>
      </c>
      <c r="AD470" s="8">
        <v>148.9</v>
      </c>
      <c r="AE470" s="8">
        <v>209.3</v>
      </c>
      <c r="AJ470" s="8">
        <v>98.2</v>
      </c>
      <c r="AL470" s="8">
        <v>65.3</v>
      </c>
      <c r="AM470" s="6" t="s">
        <v>1609</v>
      </c>
      <c r="AN470" s="8">
        <v>214.67699999999999</v>
      </c>
      <c r="AO470" s="8">
        <v>104.1</v>
      </c>
      <c r="AP470" s="8">
        <v>109.2</v>
      </c>
      <c r="AY470" s="8">
        <v>229.3</v>
      </c>
      <c r="AZ470" s="8">
        <v>203.7</v>
      </c>
      <c r="BA470" s="8">
        <v>230.7</v>
      </c>
      <c r="BB470" s="8">
        <v>233.6</v>
      </c>
      <c r="BC470" s="8">
        <v>228.8</v>
      </c>
    </row>
    <row r="471" spans="1:55" x14ac:dyDescent="0.25">
      <c r="A471" s="7">
        <v>38321</v>
      </c>
      <c r="C471" s="8">
        <v>6954</v>
      </c>
      <c r="D471" s="8">
        <v>131.9</v>
      </c>
      <c r="E471" s="8">
        <v>70</v>
      </c>
      <c r="F471" s="8">
        <v>69</v>
      </c>
      <c r="G471" s="8">
        <v>73</v>
      </c>
      <c r="S471" s="8">
        <v>235000</v>
      </c>
      <c r="T471" s="8">
        <v>82.7</v>
      </c>
      <c r="AC471" s="8">
        <v>180.4</v>
      </c>
      <c r="AD471" s="8">
        <v>150.80000000000001</v>
      </c>
      <c r="AE471" s="8">
        <v>217.3</v>
      </c>
      <c r="AJ471" s="8">
        <v>100.1</v>
      </c>
      <c r="AL471" s="8">
        <v>65</v>
      </c>
      <c r="AM471" s="6" t="s">
        <v>1609</v>
      </c>
      <c r="AN471" s="8">
        <v>211.24600000000001</v>
      </c>
      <c r="AO471" s="8">
        <v>103.8</v>
      </c>
      <c r="AP471" s="8">
        <v>109.2</v>
      </c>
      <c r="AY471" s="8">
        <v>233.5</v>
      </c>
      <c r="AZ471" s="8">
        <v>209.7</v>
      </c>
      <c r="BA471" s="8">
        <v>234.6</v>
      </c>
      <c r="BB471" s="8">
        <v>238.7</v>
      </c>
      <c r="BC471" s="8">
        <v>232.1</v>
      </c>
    </row>
    <row r="472" spans="1:55" x14ac:dyDescent="0.25">
      <c r="A472" s="7">
        <v>38352</v>
      </c>
      <c r="C472" s="8">
        <v>6587</v>
      </c>
      <c r="D472" s="8">
        <v>132.80000000000001</v>
      </c>
      <c r="E472" s="8">
        <v>70</v>
      </c>
      <c r="F472" s="8">
        <v>69</v>
      </c>
      <c r="G472" s="8">
        <v>73</v>
      </c>
      <c r="S472" s="8">
        <v>230000</v>
      </c>
      <c r="T472" s="8">
        <v>83.3</v>
      </c>
      <c r="AC472" s="8">
        <v>178.8</v>
      </c>
      <c r="AD472" s="8">
        <v>153.30000000000001</v>
      </c>
      <c r="AE472" s="8">
        <v>222.7</v>
      </c>
      <c r="AJ472" s="8">
        <v>97.7</v>
      </c>
      <c r="AL472" s="8">
        <v>64.7</v>
      </c>
      <c r="AM472" s="8">
        <v>76.900000000000006</v>
      </c>
      <c r="AN472" s="8">
        <v>210.15</v>
      </c>
      <c r="AO472" s="8">
        <v>103.7</v>
      </c>
      <c r="AP472" s="8">
        <v>109.3</v>
      </c>
      <c r="AY472" s="8">
        <v>237.2</v>
      </c>
      <c r="AZ472" s="8">
        <v>215.9</v>
      </c>
      <c r="BA472" s="8">
        <v>238.5</v>
      </c>
      <c r="BB472" s="8">
        <v>243.1</v>
      </c>
      <c r="BC472" s="8">
        <v>234.4</v>
      </c>
    </row>
    <row r="473" spans="1:55" x14ac:dyDescent="0.25">
      <c r="A473" s="7">
        <v>38383</v>
      </c>
      <c r="C473" s="8">
        <v>6674</v>
      </c>
      <c r="D473" s="8">
        <v>133.69999999999999</v>
      </c>
      <c r="E473" s="8">
        <v>70</v>
      </c>
      <c r="F473" s="8">
        <v>69</v>
      </c>
      <c r="G473" s="8">
        <v>73</v>
      </c>
      <c r="R473" s="8">
        <v>79</v>
      </c>
      <c r="S473" s="8">
        <v>232000</v>
      </c>
      <c r="T473" s="8">
        <v>85.7</v>
      </c>
      <c r="U473" s="8">
        <v>100</v>
      </c>
      <c r="V473" s="8">
        <v>100</v>
      </c>
      <c r="W473" s="8">
        <v>100</v>
      </c>
      <c r="X473" s="8">
        <v>100</v>
      </c>
      <c r="Y473" s="8">
        <v>100</v>
      </c>
      <c r="Z473" s="8">
        <v>100</v>
      </c>
      <c r="AA473" s="8">
        <v>100</v>
      </c>
      <c r="AB473" s="8">
        <v>100</v>
      </c>
      <c r="AC473" s="8">
        <v>178.6</v>
      </c>
      <c r="AD473" s="8">
        <v>157.6</v>
      </c>
      <c r="AE473" s="8">
        <v>234.1</v>
      </c>
      <c r="AJ473" s="8">
        <v>98.7</v>
      </c>
      <c r="AL473" s="8">
        <v>64.599999999999994</v>
      </c>
      <c r="AM473" s="8">
        <v>77</v>
      </c>
      <c r="AN473" s="8">
        <v>214.75800000000001</v>
      </c>
      <c r="AO473" s="8">
        <v>104.3</v>
      </c>
      <c r="AP473" s="8">
        <v>109.4</v>
      </c>
      <c r="AY473" s="8">
        <v>240.6</v>
      </c>
      <c r="AZ473" s="8">
        <v>221.6</v>
      </c>
      <c r="BA473" s="8">
        <v>242.7</v>
      </c>
      <c r="BB473" s="8">
        <v>247</v>
      </c>
      <c r="BC473" s="8">
        <v>236.2</v>
      </c>
    </row>
    <row r="474" spans="1:55" x14ac:dyDescent="0.25">
      <c r="A474" s="7">
        <v>38411</v>
      </c>
      <c r="C474" s="8">
        <v>6835</v>
      </c>
      <c r="D474" s="8">
        <v>134.6</v>
      </c>
      <c r="E474" s="8">
        <v>70</v>
      </c>
      <c r="F474" s="8">
        <v>69</v>
      </c>
      <c r="G474" s="8">
        <v>73</v>
      </c>
      <c r="R474" s="8">
        <v>78.900000000000006</v>
      </c>
      <c r="S474" s="8">
        <v>231000</v>
      </c>
      <c r="T474" s="8">
        <v>89.4</v>
      </c>
      <c r="U474" s="8">
        <v>100.8</v>
      </c>
      <c r="V474" s="8">
        <v>100.9</v>
      </c>
      <c r="W474" s="8">
        <v>100.2</v>
      </c>
      <c r="X474" s="8">
        <v>100.1</v>
      </c>
      <c r="Y474" s="8">
        <v>100.6</v>
      </c>
      <c r="Z474" s="8">
        <v>102.1</v>
      </c>
      <c r="AA474" s="8">
        <v>101.7</v>
      </c>
      <c r="AB474" s="8">
        <v>103.3</v>
      </c>
      <c r="AC474" s="8">
        <v>179.5</v>
      </c>
      <c r="AD474" s="8">
        <v>162.19999999999999</v>
      </c>
      <c r="AE474" s="8">
        <v>245.7</v>
      </c>
      <c r="AJ474" s="8">
        <v>95.9</v>
      </c>
      <c r="AL474" s="8">
        <v>64.8</v>
      </c>
      <c r="AM474" s="8">
        <v>77.2</v>
      </c>
      <c r="AN474" s="8">
        <v>214.87</v>
      </c>
      <c r="AO474" s="8">
        <v>105</v>
      </c>
      <c r="AP474" s="8">
        <v>108.9</v>
      </c>
      <c r="AY474" s="8">
        <v>243.9</v>
      </c>
      <c r="AZ474" s="8">
        <v>226.7</v>
      </c>
      <c r="BA474" s="8">
        <v>247.7</v>
      </c>
      <c r="BB474" s="8">
        <v>250.3</v>
      </c>
      <c r="BC474" s="8">
        <v>238.1</v>
      </c>
    </row>
    <row r="475" spans="1:55" x14ac:dyDescent="0.25">
      <c r="A475" s="7">
        <v>38442</v>
      </c>
      <c r="C475" s="8">
        <v>6813</v>
      </c>
      <c r="D475" s="8">
        <v>135.5</v>
      </c>
      <c r="E475" s="8">
        <v>71</v>
      </c>
      <c r="F475" s="8">
        <v>70</v>
      </c>
      <c r="G475" s="8">
        <v>74</v>
      </c>
      <c r="R475" s="8">
        <v>79.599999999999994</v>
      </c>
      <c r="S475" s="8">
        <v>231000</v>
      </c>
      <c r="T475" s="8">
        <v>94.6</v>
      </c>
      <c r="U475" s="8">
        <v>101.4</v>
      </c>
      <c r="V475" s="8">
        <v>101.6</v>
      </c>
      <c r="W475" s="8">
        <v>100.2</v>
      </c>
      <c r="X475" s="8">
        <v>100.5</v>
      </c>
      <c r="Y475" s="8">
        <v>101.1</v>
      </c>
      <c r="Z475" s="8">
        <v>102.9</v>
      </c>
      <c r="AA475" s="8">
        <v>102.6</v>
      </c>
      <c r="AB475" s="8">
        <v>104.2</v>
      </c>
      <c r="AC475" s="8">
        <v>182.2</v>
      </c>
      <c r="AD475" s="8">
        <v>167.9</v>
      </c>
      <c r="AE475" s="8">
        <v>251.6</v>
      </c>
      <c r="AJ475" s="8">
        <v>98.5</v>
      </c>
      <c r="AL475" s="8">
        <v>65</v>
      </c>
      <c r="AM475" s="8">
        <v>77.400000000000006</v>
      </c>
      <c r="AN475" s="8">
        <v>217.11</v>
      </c>
      <c r="AO475" s="8">
        <v>105.3</v>
      </c>
      <c r="AP475" s="8">
        <v>108.8</v>
      </c>
      <c r="AY475" s="8">
        <v>247.1</v>
      </c>
      <c r="AZ475" s="8">
        <v>230.9</v>
      </c>
      <c r="BA475" s="8">
        <v>253.4</v>
      </c>
      <c r="BB475" s="8">
        <v>253.5</v>
      </c>
      <c r="BC475" s="8">
        <v>240.3</v>
      </c>
    </row>
    <row r="476" spans="1:55" x14ac:dyDescent="0.25">
      <c r="A476" s="7">
        <v>38472</v>
      </c>
      <c r="C476" s="8">
        <v>6803</v>
      </c>
      <c r="D476" s="8">
        <v>136.4</v>
      </c>
      <c r="E476" s="8">
        <v>71</v>
      </c>
      <c r="F476" s="8">
        <v>70</v>
      </c>
      <c r="G476" s="8">
        <v>74</v>
      </c>
      <c r="R476" s="8">
        <v>80.7</v>
      </c>
      <c r="S476" s="8">
        <v>235000</v>
      </c>
      <c r="T476" s="8">
        <v>95.4</v>
      </c>
      <c r="U476" s="8">
        <v>102.1</v>
      </c>
      <c r="V476" s="8">
        <v>102.4</v>
      </c>
      <c r="W476" s="8">
        <v>100</v>
      </c>
      <c r="X476" s="8">
        <v>101.2</v>
      </c>
      <c r="Y476" s="8">
        <v>101.8</v>
      </c>
      <c r="Z476" s="8">
        <v>103.6</v>
      </c>
      <c r="AA476" s="8">
        <v>103.7</v>
      </c>
      <c r="AB476" s="8">
        <v>104.2</v>
      </c>
      <c r="AC476" s="8">
        <v>182.5</v>
      </c>
      <c r="AD476" s="8">
        <v>175.2</v>
      </c>
      <c r="AE476" s="8">
        <v>261.39999999999998</v>
      </c>
      <c r="AJ476" s="8">
        <v>103.8</v>
      </c>
      <c r="AL476" s="8">
        <v>65.400000000000006</v>
      </c>
      <c r="AM476" s="8">
        <v>77.8</v>
      </c>
      <c r="AN476" s="8">
        <v>219.69499999999999</v>
      </c>
      <c r="AO476" s="8">
        <v>105.7</v>
      </c>
      <c r="AP476" s="8">
        <v>109.4</v>
      </c>
      <c r="AY476" s="8">
        <v>250.5</v>
      </c>
      <c r="AZ476" s="8">
        <v>234.3</v>
      </c>
      <c r="BA476" s="8">
        <v>259.3</v>
      </c>
      <c r="BB476" s="8">
        <v>256.7</v>
      </c>
      <c r="BC476" s="8">
        <v>242.9</v>
      </c>
    </row>
    <row r="477" spans="1:55" x14ac:dyDescent="0.25">
      <c r="A477" s="7">
        <v>38503</v>
      </c>
      <c r="C477" s="8">
        <v>6856</v>
      </c>
      <c r="D477" s="8">
        <v>137.30000000000001</v>
      </c>
      <c r="E477" s="8">
        <v>71</v>
      </c>
      <c r="F477" s="8">
        <v>70</v>
      </c>
      <c r="G477" s="8">
        <v>74</v>
      </c>
      <c r="R477" s="8">
        <v>81.599999999999994</v>
      </c>
      <c r="S477" s="8">
        <v>236000</v>
      </c>
      <c r="T477" s="8">
        <v>95.3</v>
      </c>
      <c r="U477" s="8">
        <v>102.8</v>
      </c>
      <c r="V477" s="8">
        <v>103.2</v>
      </c>
      <c r="W477" s="8">
        <v>100.2</v>
      </c>
      <c r="X477" s="8">
        <v>101.9</v>
      </c>
      <c r="Y477" s="8">
        <v>102.5</v>
      </c>
      <c r="Z477" s="8">
        <v>104.4</v>
      </c>
      <c r="AA477" s="8">
        <v>104.8</v>
      </c>
      <c r="AB477" s="8">
        <v>104.2</v>
      </c>
      <c r="AC477" s="8">
        <v>183.1</v>
      </c>
      <c r="AD477" s="8">
        <v>179.3</v>
      </c>
      <c r="AE477" s="8">
        <v>271.39999999999998</v>
      </c>
      <c r="AJ477" s="8">
        <v>101.7</v>
      </c>
      <c r="AL477" s="8">
        <v>65.7</v>
      </c>
      <c r="AM477" s="8">
        <v>78.2</v>
      </c>
      <c r="AN477" s="8">
        <v>219.17599999999999</v>
      </c>
      <c r="AO477" s="8">
        <v>106.4</v>
      </c>
      <c r="AP477" s="8">
        <v>111.2</v>
      </c>
      <c r="AY477" s="8">
        <v>253.9</v>
      </c>
      <c r="AZ477" s="8">
        <v>237.2</v>
      </c>
      <c r="BA477" s="8">
        <v>264.60000000000002</v>
      </c>
      <c r="BB477" s="8">
        <v>260.2</v>
      </c>
      <c r="BC477" s="8">
        <v>246</v>
      </c>
    </row>
    <row r="478" spans="1:55" x14ac:dyDescent="0.25">
      <c r="A478" s="7">
        <v>38533</v>
      </c>
      <c r="C478" s="8">
        <v>6932</v>
      </c>
      <c r="D478" s="8">
        <v>138.19999999999999</v>
      </c>
      <c r="E478" s="8">
        <v>72</v>
      </c>
      <c r="F478" s="8">
        <v>70</v>
      </c>
      <c r="G478" s="8">
        <v>76</v>
      </c>
      <c r="R478" s="8">
        <v>82.2</v>
      </c>
      <c r="S478" s="8">
        <v>236000</v>
      </c>
      <c r="T478" s="8">
        <v>92.9</v>
      </c>
      <c r="U478" s="8">
        <v>103.7</v>
      </c>
      <c r="V478" s="8">
        <v>104.3</v>
      </c>
      <c r="W478" s="8">
        <v>99.9</v>
      </c>
      <c r="X478" s="8">
        <v>103.3</v>
      </c>
      <c r="Y478" s="8">
        <v>104</v>
      </c>
      <c r="Z478" s="8">
        <v>104.5</v>
      </c>
      <c r="AA478" s="8">
        <v>105.1</v>
      </c>
      <c r="AB478" s="8">
        <v>103.7</v>
      </c>
      <c r="AC478" s="8">
        <v>185.6</v>
      </c>
      <c r="AD478" s="8">
        <v>185</v>
      </c>
      <c r="AE478" s="8">
        <v>273.2</v>
      </c>
      <c r="AJ478" s="8">
        <v>100.5</v>
      </c>
      <c r="AL478" s="8">
        <v>66.3</v>
      </c>
      <c r="AM478" s="8">
        <v>78.900000000000006</v>
      </c>
      <c r="AN478" s="8">
        <v>221.78800000000001</v>
      </c>
      <c r="AO478" s="8">
        <v>106.3</v>
      </c>
      <c r="AP478" s="8">
        <v>111.6</v>
      </c>
      <c r="AY478" s="8">
        <v>257.3</v>
      </c>
      <c r="AZ478" s="8">
        <v>240.2</v>
      </c>
      <c r="BA478" s="8">
        <v>269.10000000000002</v>
      </c>
      <c r="BB478" s="8">
        <v>263.89999999999998</v>
      </c>
      <c r="BC478" s="8">
        <v>249.6</v>
      </c>
    </row>
    <row r="479" spans="1:55" x14ac:dyDescent="0.25">
      <c r="A479" s="7">
        <v>38564</v>
      </c>
      <c r="C479" s="8">
        <v>6964</v>
      </c>
      <c r="D479" s="8">
        <v>139.1</v>
      </c>
      <c r="E479" s="8">
        <v>72</v>
      </c>
      <c r="F479" s="8">
        <v>71</v>
      </c>
      <c r="G479" s="8">
        <v>76</v>
      </c>
      <c r="R479" s="8">
        <v>83.3</v>
      </c>
      <c r="S479" s="8">
        <v>238000</v>
      </c>
      <c r="T479" s="8">
        <v>92.8</v>
      </c>
      <c r="U479" s="8">
        <v>105.3</v>
      </c>
      <c r="V479" s="8">
        <v>106.2</v>
      </c>
      <c r="W479" s="8">
        <v>100.1</v>
      </c>
      <c r="X479" s="8">
        <v>105.1</v>
      </c>
      <c r="Y479" s="8">
        <v>105.8</v>
      </c>
      <c r="Z479" s="8">
        <v>105.7</v>
      </c>
      <c r="AA479" s="8">
        <v>106.9</v>
      </c>
      <c r="AB479" s="8">
        <v>103.3</v>
      </c>
      <c r="AC479" s="8">
        <v>185.7</v>
      </c>
      <c r="AD479" s="8">
        <v>188.5</v>
      </c>
      <c r="AE479" s="8">
        <v>282.39999999999998</v>
      </c>
      <c r="AJ479" s="8">
        <v>99.9</v>
      </c>
      <c r="AL479" s="8">
        <v>66.8</v>
      </c>
      <c r="AM479" s="8">
        <v>79.2</v>
      </c>
      <c r="AN479" s="8">
        <v>225.52799999999999</v>
      </c>
      <c r="AO479" s="8">
        <v>107.1</v>
      </c>
      <c r="AP479" s="8">
        <v>112.6</v>
      </c>
      <c r="AY479" s="8">
        <v>260.7</v>
      </c>
      <c r="AZ479" s="8">
        <v>243.8</v>
      </c>
      <c r="BA479" s="8">
        <v>272.60000000000002</v>
      </c>
      <c r="BB479" s="8">
        <v>267.8</v>
      </c>
      <c r="BC479" s="8">
        <v>253.2</v>
      </c>
    </row>
    <row r="480" spans="1:55" x14ac:dyDescent="0.25">
      <c r="A480" s="7">
        <v>38595</v>
      </c>
      <c r="C480" s="8">
        <v>6985</v>
      </c>
      <c r="D480" s="8">
        <v>140</v>
      </c>
      <c r="E480" s="8">
        <v>72</v>
      </c>
      <c r="F480" s="8">
        <v>71</v>
      </c>
      <c r="G480" s="8">
        <v>76</v>
      </c>
      <c r="R480" s="8">
        <v>83.6</v>
      </c>
      <c r="S480" s="8">
        <v>238000</v>
      </c>
      <c r="T480" s="8">
        <v>93.4</v>
      </c>
      <c r="U480" s="8">
        <v>107.1</v>
      </c>
      <c r="V480" s="8">
        <v>107.8</v>
      </c>
      <c r="W480" s="8">
        <v>101.5</v>
      </c>
      <c r="X480" s="8">
        <v>106.7</v>
      </c>
      <c r="Y480" s="8">
        <v>107.3</v>
      </c>
      <c r="Z480" s="8">
        <v>107.8</v>
      </c>
      <c r="AA480" s="8">
        <v>108.9</v>
      </c>
      <c r="AB480" s="8">
        <v>104.6</v>
      </c>
      <c r="AC480" s="8">
        <v>185.4</v>
      </c>
      <c r="AD480" s="8">
        <v>192.9</v>
      </c>
      <c r="AE480" s="8">
        <v>280.7</v>
      </c>
      <c r="AJ480" s="8">
        <v>102.2</v>
      </c>
      <c r="AL480" s="8">
        <v>67.099999999999994</v>
      </c>
      <c r="AM480" s="8">
        <v>79.7</v>
      </c>
      <c r="AN480" s="8">
        <v>225.91399999999999</v>
      </c>
      <c r="AO480" s="8">
        <v>107.6</v>
      </c>
      <c r="AP480" s="8">
        <v>113</v>
      </c>
      <c r="AY480" s="8">
        <v>264.10000000000002</v>
      </c>
      <c r="AZ480" s="8">
        <v>247.7</v>
      </c>
      <c r="BA480" s="8">
        <v>275.5</v>
      </c>
      <c r="BB480" s="8">
        <v>271.60000000000002</v>
      </c>
      <c r="BC480" s="8">
        <v>256.7</v>
      </c>
    </row>
    <row r="481" spans="1:55" x14ac:dyDescent="0.25">
      <c r="A481" s="7">
        <v>38625</v>
      </c>
      <c r="C481" s="8">
        <v>7019</v>
      </c>
      <c r="D481" s="8">
        <v>141</v>
      </c>
      <c r="E481" s="8">
        <v>73</v>
      </c>
      <c r="F481" s="8">
        <v>71</v>
      </c>
      <c r="G481" s="8">
        <v>76</v>
      </c>
      <c r="R481" s="8">
        <v>83.5</v>
      </c>
      <c r="S481" s="8">
        <v>237000</v>
      </c>
      <c r="T481" s="8">
        <v>94</v>
      </c>
      <c r="U481" s="8">
        <v>108.2</v>
      </c>
      <c r="V481" s="8">
        <v>108.8</v>
      </c>
      <c r="W481" s="8">
        <v>103.1</v>
      </c>
      <c r="X481" s="8">
        <v>107.4</v>
      </c>
      <c r="Y481" s="8">
        <v>108</v>
      </c>
      <c r="Z481" s="8">
        <v>109.7</v>
      </c>
      <c r="AA481" s="8">
        <v>110.5</v>
      </c>
      <c r="AB481" s="8">
        <v>106.8</v>
      </c>
      <c r="AC481" s="8">
        <v>187.1</v>
      </c>
      <c r="AD481" s="8">
        <v>195.5</v>
      </c>
      <c r="AE481" s="8">
        <v>283.3</v>
      </c>
      <c r="AJ481" s="8">
        <v>101.8</v>
      </c>
      <c r="AL481" s="8">
        <v>67.2</v>
      </c>
      <c r="AM481" s="8">
        <v>79.8</v>
      </c>
      <c r="AN481" s="8">
        <v>229.36099999999999</v>
      </c>
      <c r="AO481" s="8">
        <v>107.6</v>
      </c>
      <c r="AP481" s="8">
        <v>113.7</v>
      </c>
      <c r="AY481" s="8">
        <v>267.60000000000002</v>
      </c>
      <c r="AZ481" s="8">
        <v>251.9</v>
      </c>
      <c r="BA481" s="8">
        <v>278.39999999999998</v>
      </c>
      <c r="BB481" s="8">
        <v>275.3</v>
      </c>
      <c r="BC481" s="8">
        <v>260.2</v>
      </c>
    </row>
    <row r="482" spans="1:55" x14ac:dyDescent="0.25">
      <c r="A482" s="7">
        <v>38656</v>
      </c>
      <c r="C482" s="8">
        <v>7050</v>
      </c>
      <c r="D482" s="8">
        <v>142.1</v>
      </c>
      <c r="E482" s="8">
        <v>73</v>
      </c>
      <c r="F482" s="8">
        <v>72</v>
      </c>
      <c r="G482" s="8">
        <v>76</v>
      </c>
      <c r="R482" s="8">
        <v>83.3</v>
      </c>
      <c r="S482" s="8">
        <v>234000</v>
      </c>
      <c r="T482" s="8">
        <v>91.8</v>
      </c>
      <c r="U482" s="8">
        <v>110.6</v>
      </c>
      <c r="V482" s="8">
        <v>111.1</v>
      </c>
      <c r="W482" s="8">
        <v>105.2</v>
      </c>
      <c r="X482" s="8">
        <v>109.3</v>
      </c>
      <c r="Y482" s="8">
        <v>109.7</v>
      </c>
      <c r="Z482" s="8">
        <v>112.8</v>
      </c>
      <c r="AA482" s="8">
        <v>114</v>
      </c>
      <c r="AB482" s="8">
        <v>108.4</v>
      </c>
      <c r="AC482" s="8">
        <v>189</v>
      </c>
      <c r="AD482" s="8">
        <v>198.4</v>
      </c>
      <c r="AE482" s="8">
        <v>285.60000000000002</v>
      </c>
      <c r="AJ482" s="8">
        <v>100.5</v>
      </c>
      <c r="AL482" s="8">
        <v>67.2</v>
      </c>
      <c r="AM482" s="8">
        <v>80.099999999999994</v>
      </c>
      <c r="AN482" s="8">
        <v>225.76499999999999</v>
      </c>
      <c r="AO482" s="8">
        <v>107.9</v>
      </c>
      <c r="AP482" s="8">
        <v>113.4</v>
      </c>
      <c r="AY482" s="8">
        <v>270.89999999999998</v>
      </c>
      <c r="AZ482" s="8">
        <v>256.10000000000002</v>
      </c>
      <c r="BA482" s="8">
        <v>281.39999999999998</v>
      </c>
      <c r="BB482" s="8">
        <v>278.60000000000002</v>
      </c>
      <c r="BC482" s="8">
        <v>263.8</v>
      </c>
    </row>
    <row r="483" spans="1:55" x14ac:dyDescent="0.25">
      <c r="A483" s="7">
        <v>38686</v>
      </c>
      <c r="C483" s="8">
        <v>7040</v>
      </c>
      <c r="D483" s="8">
        <v>143.19999999999999</v>
      </c>
      <c r="E483" s="8">
        <v>74</v>
      </c>
      <c r="F483" s="8">
        <v>72</v>
      </c>
      <c r="G483" s="8">
        <v>77</v>
      </c>
      <c r="R483" s="8">
        <v>83.6</v>
      </c>
      <c r="S483" s="8">
        <v>237000</v>
      </c>
      <c r="T483" s="8">
        <v>88.5</v>
      </c>
      <c r="U483" s="8">
        <v>111.5</v>
      </c>
      <c r="V483" s="8">
        <v>112</v>
      </c>
      <c r="W483" s="8">
        <v>106.5</v>
      </c>
      <c r="X483" s="8">
        <v>110</v>
      </c>
      <c r="Y483" s="8">
        <v>110.4</v>
      </c>
      <c r="Z483" s="8">
        <v>114.3</v>
      </c>
      <c r="AA483" s="8">
        <v>115.6</v>
      </c>
      <c r="AB483" s="8">
        <v>109.6</v>
      </c>
      <c r="AC483" s="8">
        <v>187.3</v>
      </c>
      <c r="AD483" s="8">
        <v>200.6</v>
      </c>
      <c r="AE483" s="8">
        <v>294.39999999999998</v>
      </c>
      <c r="AJ483" s="8">
        <v>105.5</v>
      </c>
      <c r="AL483" s="8">
        <v>67.2</v>
      </c>
      <c r="AM483" s="8">
        <v>80.400000000000006</v>
      </c>
      <c r="AN483" s="8">
        <v>224.85499999999999</v>
      </c>
      <c r="AO483" s="8">
        <v>108</v>
      </c>
      <c r="AP483" s="8">
        <v>112.5</v>
      </c>
      <c r="AY483" s="8">
        <v>274.2</v>
      </c>
      <c r="AZ483" s="8">
        <v>259.89999999999998</v>
      </c>
      <c r="BA483" s="8">
        <v>285</v>
      </c>
      <c r="BB483" s="8">
        <v>281.5</v>
      </c>
      <c r="BC483" s="8">
        <v>267.10000000000002</v>
      </c>
    </row>
    <row r="484" spans="1:55" x14ac:dyDescent="0.25">
      <c r="A484" s="7">
        <v>38717</v>
      </c>
      <c r="C484" s="8">
        <v>7051</v>
      </c>
      <c r="D484" s="8">
        <v>144.30000000000001</v>
      </c>
      <c r="E484" s="8">
        <v>74</v>
      </c>
      <c r="F484" s="8">
        <v>73</v>
      </c>
      <c r="G484" s="8">
        <v>77</v>
      </c>
      <c r="R484" s="8">
        <v>84</v>
      </c>
      <c r="S484" s="8">
        <v>238000</v>
      </c>
      <c r="T484" s="8">
        <v>90.1</v>
      </c>
      <c r="U484" s="8">
        <v>112.6</v>
      </c>
      <c r="V484" s="8">
        <v>113</v>
      </c>
      <c r="W484" s="8">
        <v>108.4</v>
      </c>
      <c r="X484" s="8">
        <v>111.4</v>
      </c>
      <c r="Y484" s="8">
        <v>111.7</v>
      </c>
      <c r="Z484" s="8">
        <v>114.9</v>
      </c>
      <c r="AA484" s="8">
        <v>116</v>
      </c>
      <c r="AB484" s="8">
        <v>111.2</v>
      </c>
      <c r="AC484" s="8">
        <v>186.7</v>
      </c>
      <c r="AD484" s="8">
        <v>202.1</v>
      </c>
      <c r="AE484" s="8">
        <v>291.7</v>
      </c>
      <c r="AJ484" s="8">
        <v>100.8</v>
      </c>
      <c r="AL484" s="8">
        <v>67.3</v>
      </c>
      <c r="AM484" s="8">
        <v>80.7</v>
      </c>
      <c r="AN484" s="8">
        <v>226.399</v>
      </c>
      <c r="AO484" s="8">
        <v>108.3</v>
      </c>
      <c r="AP484" s="8">
        <v>113.8</v>
      </c>
      <c r="AY484" s="8">
        <v>277.39999999999998</v>
      </c>
      <c r="AZ484" s="8">
        <v>263</v>
      </c>
      <c r="BA484" s="8">
        <v>289.10000000000002</v>
      </c>
      <c r="BB484" s="8">
        <v>284.10000000000002</v>
      </c>
      <c r="BC484" s="8">
        <v>270.2</v>
      </c>
    </row>
    <row r="485" spans="1:55" x14ac:dyDescent="0.25">
      <c r="A485" s="7">
        <v>38748</v>
      </c>
      <c r="C485" s="8">
        <v>7620</v>
      </c>
      <c r="D485" s="8">
        <v>145.5</v>
      </c>
      <c r="E485" s="8">
        <v>75</v>
      </c>
      <c r="F485" s="8">
        <v>74</v>
      </c>
      <c r="G485" s="8">
        <v>77</v>
      </c>
      <c r="R485" s="8">
        <v>83.9</v>
      </c>
      <c r="S485" s="8">
        <v>240000</v>
      </c>
      <c r="T485" s="8">
        <v>90.8</v>
      </c>
      <c r="U485" s="8">
        <v>113.2</v>
      </c>
      <c r="V485" s="8">
        <v>113.7</v>
      </c>
      <c r="W485" s="8">
        <v>109.3</v>
      </c>
      <c r="X485" s="8">
        <v>111.9</v>
      </c>
      <c r="Y485" s="8">
        <v>112.2</v>
      </c>
      <c r="Z485" s="8">
        <v>115.4</v>
      </c>
      <c r="AA485" s="8">
        <v>116.9</v>
      </c>
      <c r="AB485" s="8">
        <v>111</v>
      </c>
      <c r="AC485" s="8">
        <v>188.2</v>
      </c>
      <c r="AD485" s="8">
        <v>205.9</v>
      </c>
      <c r="AE485" s="8">
        <v>293.3</v>
      </c>
      <c r="AJ485" s="8">
        <v>103.2</v>
      </c>
      <c r="AL485" s="8">
        <v>67.599999999999994</v>
      </c>
      <c r="AM485" s="8">
        <v>81</v>
      </c>
      <c r="AN485" s="8">
        <v>228.00800000000001</v>
      </c>
      <c r="AO485" s="8">
        <v>109.1</v>
      </c>
      <c r="AP485" s="8">
        <v>112.9</v>
      </c>
      <c r="AY485" s="8">
        <v>280.5</v>
      </c>
      <c r="AZ485" s="8">
        <v>265.8</v>
      </c>
      <c r="BA485" s="8">
        <v>292.8</v>
      </c>
      <c r="BB485" s="8">
        <v>286.8</v>
      </c>
      <c r="BC485" s="8">
        <v>273.3</v>
      </c>
    </row>
    <row r="486" spans="1:55" x14ac:dyDescent="0.25">
      <c r="A486" s="7">
        <v>38776</v>
      </c>
      <c r="C486" s="8">
        <v>7740</v>
      </c>
      <c r="D486" s="8">
        <v>146.80000000000001</v>
      </c>
      <c r="E486" s="8">
        <v>75</v>
      </c>
      <c r="F486" s="8">
        <v>74</v>
      </c>
      <c r="G486" s="8">
        <v>78</v>
      </c>
      <c r="R486" s="8">
        <v>84</v>
      </c>
      <c r="S486" s="8">
        <v>239000</v>
      </c>
      <c r="T486" s="8">
        <v>91.1</v>
      </c>
      <c r="U486" s="8">
        <v>113.5</v>
      </c>
      <c r="V486" s="8">
        <v>114</v>
      </c>
      <c r="W486" s="8">
        <v>110.2</v>
      </c>
      <c r="X486" s="8">
        <v>111.8</v>
      </c>
      <c r="Y486" s="8">
        <v>112.2</v>
      </c>
      <c r="Z486" s="8">
        <v>116.4</v>
      </c>
      <c r="AA486" s="8">
        <v>118.1</v>
      </c>
      <c r="AB486" s="8">
        <v>111.6</v>
      </c>
      <c r="AC486" s="8">
        <v>189.2</v>
      </c>
      <c r="AD486" s="8">
        <v>207.1</v>
      </c>
      <c r="AE486" s="8">
        <v>299.10000000000002</v>
      </c>
      <c r="AJ486" s="8">
        <v>103.8</v>
      </c>
      <c r="AL486" s="8">
        <v>67.900000000000006</v>
      </c>
      <c r="AM486" s="8">
        <v>81.3</v>
      </c>
      <c r="AN486" s="8">
        <v>229.291</v>
      </c>
      <c r="AO486" s="8">
        <v>109.8</v>
      </c>
      <c r="AP486" s="8">
        <v>113.3</v>
      </c>
      <c r="AY486" s="8">
        <v>283.8</v>
      </c>
      <c r="AZ486" s="8">
        <v>268.8</v>
      </c>
      <c r="BA486" s="8">
        <v>295.60000000000002</v>
      </c>
      <c r="BB486" s="8">
        <v>290.10000000000002</v>
      </c>
      <c r="BC486" s="8">
        <v>276.8</v>
      </c>
    </row>
    <row r="487" spans="1:55" x14ac:dyDescent="0.25">
      <c r="A487" s="7">
        <v>38807</v>
      </c>
      <c r="C487" s="8">
        <v>7557</v>
      </c>
      <c r="D487" s="8">
        <v>148.19999999999999</v>
      </c>
      <c r="E487" s="8">
        <v>76</v>
      </c>
      <c r="F487" s="8">
        <v>75</v>
      </c>
      <c r="G487" s="8">
        <v>78</v>
      </c>
      <c r="R487" s="8">
        <v>84.7</v>
      </c>
      <c r="S487" s="8">
        <v>241000</v>
      </c>
      <c r="T487" s="8">
        <v>92.6</v>
      </c>
      <c r="U487" s="8">
        <v>114.1</v>
      </c>
      <c r="V487" s="8">
        <v>114.7</v>
      </c>
      <c r="W487" s="8">
        <v>110.9</v>
      </c>
      <c r="X487" s="8">
        <v>112.4</v>
      </c>
      <c r="Y487" s="8">
        <v>112.8</v>
      </c>
      <c r="Z487" s="8">
        <v>117.1</v>
      </c>
      <c r="AA487" s="8">
        <v>118.8</v>
      </c>
      <c r="AB487" s="8">
        <v>112.1</v>
      </c>
      <c r="AC487" s="8">
        <v>190.1</v>
      </c>
      <c r="AD487" s="8">
        <v>209.2</v>
      </c>
      <c r="AE487" s="8">
        <v>304.2</v>
      </c>
      <c r="AJ487" s="8">
        <v>104.8</v>
      </c>
      <c r="AL487" s="8">
        <v>68.3</v>
      </c>
      <c r="AM487" s="8">
        <v>81.7</v>
      </c>
      <c r="AN487" s="8">
        <v>231.01300000000001</v>
      </c>
      <c r="AO487" s="8">
        <v>110.2</v>
      </c>
      <c r="AP487" s="8">
        <v>113.7</v>
      </c>
      <c r="AY487" s="8">
        <v>287.2</v>
      </c>
      <c r="AZ487" s="8">
        <v>271.89999999999998</v>
      </c>
      <c r="BA487" s="8">
        <v>297.60000000000002</v>
      </c>
      <c r="BB487" s="8">
        <v>294.10000000000002</v>
      </c>
      <c r="BC487" s="8">
        <v>280.8</v>
      </c>
    </row>
    <row r="488" spans="1:55" x14ac:dyDescent="0.25">
      <c r="A488" s="7">
        <v>38837</v>
      </c>
      <c r="C488" s="8">
        <v>7566</v>
      </c>
      <c r="D488" s="8">
        <v>149.6</v>
      </c>
      <c r="E488" s="8">
        <v>77</v>
      </c>
      <c r="F488" s="8">
        <v>76</v>
      </c>
      <c r="G488" s="8">
        <v>79</v>
      </c>
      <c r="R488" s="8">
        <v>86.6</v>
      </c>
      <c r="S488" s="8">
        <v>245000</v>
      </c>
      <c r="T488" s="8">
        <v>93.4</v>
      </c>
      <c r="U488" s="8">
        <v>115.8</v>
      </c>
      <c r="V488" s="8">
        <v>116.3</v>
      </c>
      <c r="W488" s="8">
        <v>112.5</v>
      </c>
      <c r="X488" s="8">
        <v>113.9</v>
      </c>
      <c r="Y488" s="8">
        <v>114.3</v>
      </c>
      <c r="Z488" s="8">
        <v>119.2</v>
      </c>
      <c r="AA488" s="8">
        <v>120.7</v>
      </c>
      <c r="AB488" s="8">
        <v>114.4</v>
      </c>
      <c r="AC488" s="8">
        <v>187.2</v>
      </c>
      <c r="AD488" s="8">
        <v>212.2</v>
      </c>
      <c r="AE488" s="8">
        <v>307.7</v>
      </c>
      <c r="AJ488" s="8">
        <v>105.9</v>
      </c>
      <c r="AL488" s="8">
        <v>68.900000000000006</v>
      </c>
      <c r="AM488" s="8">
        <v>82.1</v>
      </c>
      <c r="AN488" s="8">
        <v>232.93199999999999</v>
      </c>
      <c r="AO488" s="8">
        <v>110.6</v>
      </c>
      <c r="AP488" s="8">
        <v>113.5</v>
      </c>
      <c r="AY488" s="8">
        <v>290.60000000000002</v>
      </c>
      <c r="AZ488" s="8">
        <v>275.2</v>
      </c>
      <c r="BA488" s="8">
        <v>299</v>
      </c>
      <c r="BB488" s="8">
        <v>298.60000000000002</v>
      </c>
      <c r="BC488" s="8">
        <v>285</v>
      </c>
    </row>
    <row r="489" spans="1:55" x14ac:dyDescent="0.25">
      <c r="A489" s="7">
        <v>38868</v>
      </c>
      <c r="C489" s="8">
        <v>8008</v>
      </c>
      <c r="D489" s="8">
        <v>151.19999999999999</v>
      </c>
      <c r="E489" s="8">
        <v>78</v>
      </c>
      <c r="F489" s="8">
        <v>77</v>
      </c>
      <c r="G489" s="8">
        <v>80</v>
      </c>
      <c r="R489" s="8">
        <v>87.4</v>
      </c>
      <c r="S489" s="8">
        <v>248000</v>
      </c>
      <c r="T489" s="8">
        <v>94</v>
      </c>
      <c r="U489" s="8">
        <v>118.2</v>
      </c>
      <c r="V489" s="8">
        <v>118.8</v>
      </c>
      <c r="W489" s="8">
        <v>114</v>
      </c>
      <c r="X489" s="8">
        <v>115.8</v>
      </c>
      <c r="Y489" s="8">
        <v>116.3</v>
      </c>
      <c r="Z489" s="8">
        <v>122.3</v>
      </c>
      <c r="AA489" s="8">
        <v>124.2</v>
      </c>
      <c r="AB489" s="8">
        <v>116.3</v>
      </c>
      <c r="AC489" s="8">
        <v>185.4</v>
      </c>
      <c r="AD489" s="8">
        <v>215.5</v>
      </c>
      <c r="AE489" s="8">
        <v>307.10000000000002</v>
      </c>
      <c r="AJ489" s="8">
        <v>103.3</v>
      </c>
      <c r="AL489" s="8">
        <v>69.599999999999994</v>
      </c>
      <c r="AM489" s="8">
        <v>82.5</v>
      </c>
      <c r="AN489" s="8">
        <v>232.13499999999999</v>
      </c>
      <c r="AO489" s="8">
        <v>111</v>
      </c>
      <c r="AP489" s="8">
        <v>114.5</v>
      </c>
      <c r="AY489" s="8">
        <v>293.89999999999998</v>
      </c>
      <c r="AZ489" s="8">
        <v>278.60000000000002</v>
      </c>
      <c r="BA489" s="8">
        <v>300.5</v>
      </c>
      <c r="BB489" s="8">
        <v>303.3</v>
      </c>
      <c r="BC489" s="8">
        <v>288.60000000000002</v>
      </c>
    </row>
    <row r="490" spans="1:55" x14ac:dyDescent="0.25">
      <c r="A490" s="7">
        <v>38898</v>
      </c>
      <c r="C490" s="8">
        <v>7868</v>
      </c>
      <c r="D490" s="8">
        <v>152.80000000000001</v>
      </c>
      <c r="E490" s="8">
        <v>79</v>
      </c>
      <c r="F490" s="8">
        <v>78</v>
      </c>
      <c r="G490" s="8">
        <v>81</v>
      </c>
      <c r="R490" s="8">
        <v>88.2</v>
      </c>
      <c r="S490" s="8">
        <v>251000</v>
      </c>
      <c r="T490" s="8">
        <v>92.3</v>
      </c>
      <c r="U490" s="8">
        <v>120.3</v>
      </c>
      <c r="V490" s="8">
        <v>121.1</v>
      </c>
      <c r="W490" s="8">
        <v>115.3</v>
      </c>
      <c r="X490" s="8">
        <v>117.4</v>
      </c>
      <c r="Y490" s="8">
        <v>118</v>
      </c>
      <c r="Z490" s="8">
        <v>125.5</v>
      </c>
      <c r="AA490" s="8">
        <v>127.8</v>
      </c>
      <c r="AB490" s="8">
        <v>118</v>
      </c>
      <c r="AC490" s="8">
        <v>185.4</v>
      </c>
      <c r="AD490" s="8">
        <v>216.7</v>
      </c>
      <c r="AE490" s="8">
        <v>309</v>
      </c>
      <c r="AJ490" s="8">
        <v>107.4</v>
      </c>
      <c r="AL490" s="8">
        <v>69.900000000000006</v>
      </c>
      <c r="AM490" s="8">
        <v>82.9</v>
      </c>
      <c r="AN490" s="8">
        <v>237.71299999999999</v>
      </c>
      <c r="AO490" s="8">
        <v>111.5</v>
      </c>
      <c r="AP490" s="8">
        <v>114</v>
      </c>
      <c r="AY490" s="8">
        <v>296.89999999999998</v>
      </c>
      <c r="AZ490" s="8">
        <v>282</v>
      </c>
      <c r="BA490" s="8">
        <v>302.60000000000002</v>
      </c>
      <c r="BB490" s="8">
        <v>307.7</v>
      </c>
      <c r="BC490" s="8">
        <v>291.5</v>
      </c>
    </row>
    <row r="491" spans="1:55" x14ac:dyDescent="0.25">
      <c r="A491" s="7">
        <v>38929</v>
      </c>
      <c r="C491" s="8">
        <v>8493</v>
      </c>
      <c r="D491" s="8">
        <v>154.4</v>
      </c>
      <c r="E491" s="8">
        <v>80</v>
      </c>
      <c r="F491" s="8">
        <v>79</v>
      </c>
      <c r="G491" s="8">
        <v>82</v>
      </c>
      <c r="R491" s="8">
        <v>89.5</v>
      </c>
      <c r="S491" s="8">
        <v>254000</v>
      </c>
      <c r="T491" s="8">
        <v>91.9</v>
      </c>
      <c r="U491" s="8">
        <v>123</v>
      </c>
      <c r="V491" s="8">
        <v>124</v>
      </c>
      <c r="W491" s="8">
        <v>116.7</v>
      </c>
      <c r="X491" s="8">
        <v>119.5</v>
      </c>
      <c r="Y491" s="8">
        <v>120.1</v>
      </c>
      <c r="Z491" s="8">
        <v>129.5</v>
      </c>
      <c r="AA491" s="8">
        <v>132.69999999999999</v>
      </c>
      <c r="AB491" s="8">
        <v>119.5</v>
      </c>
      <c r="AC491" s="8">
        <v>186.2</v>
      </c>
      <c r="AD491" s="8">
        <v>219</v>
      </c>
      <c r="AE491" s="8">
        <v>303.60000000000002</v>
      </c>
      <c r="AJ491" s="8">
        <v>105.6</v>
      </c>
      <c r="AL491" s="8">
        <v>70.099999999999994</v>
      </c>
      <c r="AM491" s="8">
        <v>83.2</v>
      </c>
      <c r="AN491" s="8">
        <v>240.27</v>
      </c>
      <c r="AO491" s="8">
        <v>112.2</v>
      </c>
      <c r="AP491" s="8">
        <v>113.8</v>
      </c>
      <c r="AY491" s="8">
        <v>299.7</v>
      </c>
      <c r="AZ491" s="8">
        <v>285.3</v>
      </c>
      <c r="BA491" s="8">
        <v>305.60000000000002</v>
      </c>
      <c r="BB491" s="8">
        <v>311.60000000000002</v>
      </c>
      <c r="BC491" s="8">
        <v>293.89999999999998</v>
      </c>
    </row>
    <row r="492" spans="1:55" x14ac:dyDescent="0.25">
      <c r="A492" s="7">
        <v>38960</v>
      </c>
      <c r="C492" s="8">
        <v>8353</v>
      </c>
      <c r="D492" s="8">
        <v>156.19999999999999</v>
      </c>
      <c r="E492" s="8">
        <v>81</v>
      </c>
      <c r="F492" s="8">
        <v>80</v>
      </c>
      <c r="G492" s="8">
        <v>83</v>
      </c>
      <c r="R492" s="8">
        <v>90.2</v>
      </c>
      <c r="S492" s="8">
        <v>257000</v>
      </c>
      <c r="T492" s="8">
        <v>93</v>
      </c>
      <c r="U492" s="8">
        <v>125.8</v>
      </c>
      <c r="V492" s="8">
        <v>126.7</v>
      </c>
      <c r="W492" s="8">
        <v>119</v>
      </c>
      <c r="X492" s="8">
        <v>121.6</v>
      </c>
      <c r="Y492" s="8">
        <v>122.2</v>
      </c>
      <c r="Z492" s="8">
        <v>133.30000000000001</v>
      </c>
      <c r="AA492" s="8">
        <v>136.6</v>
      </c>
      <c r="AB492" s="8">
        <v>122.7</v>
      </c>
      <c r="AC492" s="8">
        <v>186.5</v>
      </c>
      <c r="AD492" s="8">
        <v>217.9</v>
      </c>
      <c r="AE492" s="8">
        <v>311</v>
      </c>
      <c r="AJ492" s="8">
        <v>109.8</v>
      </c>
      <c r="AL492" s="8">
        <v>70.3</v>
      </c>
      <c r="AM492" s="8">
        <v>83.6</v>
      </c>
      <c r="AN492" s="8">
        <v>241.279</v>
      </c>
      <c r="AO492" s="8">
        <v>112.5</v>
      </c>
      <c r="AP492" s="8">
        <v>113.9</v>
      </c>
      <c r="AY492" s="8">
        <v>302.5</v>
      </c>
      <c r="AZ492" s="8">
        <v>288.7</v>
      </c>
      <c r="BA492" s="8">
        <v>309.8</v>
      </c>
      <c r="BB492" s="8">
        <v>315.2</v>
      </c>
      <c r="BC492" s="8">
        <v>296.2</v>
      </c>
    </row>
    <row r="493" spans="1:55" x14ac:dyDescent="0.25">
      <c r="A493" s="7">
        <v>38990</v>
      </c>
      <c r="C493" s="8">
        <v>8708</v>
      </c>
      <c r="D493" s="8">
        <v>158</v>
      </c>
      <c r="E493" s="8">
        <v>81</v>
      </c>
      <c r="F493" s="8">
        <v>80</v>
      </c>
      <c r="G493" s="8">
        <v>84</v>
      </c>
      <c r="R493" s="8">
        <v>90.6</v>
      </c>
      <c r="S493" s="8">
        <v>258000</v>
      </c>
      <c r="T493" s="8">
        <v>93.3</v>
      </c>
      <c r="U493" s="8">
        <v>126.8</v>
      </c>
      <c r="V493" s="8">
        <v>127.6</v>
      </c>
      <c r="W493" s="8">
        <v>120.9</v>
      </c>
      <c r="X493" s="8">
        <v>123.1</v>
      </c>
      <c r="Y493" s="8">
        <v>123.7</v>
      </c>
      <c r="Z493" s="8">
        <v>133.5</v>
      </c>
      <c r="AA493" s="8">
        <v>136.30000000000001</v>
      </c>
      <c r="AB493" s="8">
        <v>124.8</v>
      </c>
      <c r="AC493" s="8">
        <v>183.4</v>
      </c>
      <c r="AD493" s="8">
        <v>218</v>
      </c>
      <c r="AE493" s="8">
        <v>313.10000000000002</v>
      </c>
      <c r="AJ493" s="8">
        <v>106.3</v>
      </c>
      <c r="AL493" s="8">
        <v>70.599999999999994</v>
      </c>
      <c r="AM493" s="8">
        <v>84</v>
      </c>
      <c r="AN493" s="8">
        <v>241.654</v>
      </c>
      <c r="AO493" s="8">
        <v>112.5</v>
      </c>
      <c r="AP493" s="8">
        <v>114.2</v>
      </c>
      <c r="AY493" s="8">
        <v>305.89999999999998</v>
      </c>
      <c r="AZ493" s="8">
        <v>291.7</v>
      </c>
      <c r="BA493" s="8">
        <v>315.2</v>
      </c>
      <c r="BB493" s="8">
        <v>318.89999999999998</v>
      </c>
      <c r="BC493" s="8">
        <v>298.5</v>
      </c>
    </row>
    <row r="494" spans="1:55" x14ac:dyDescent="0.25">
      <c r="A494" s="7">
        <v>39021</v>
      </c>
      <c r="C494" s="8">
        <v>8310</v>
      </c>
      <c r="D494" s="8">
        <v>160</v>
      </c>
      <c r="E494" s="8">
        <v>82</v>
      </c>
      <c r="F494" s="8">
        <v>80</v>
      </c>
      <c r="G494" s="8">
        <v>84</v>
      </c>
      <c r="R494" s="8">
        <v>91.1</v>
      </c>
      <c r="S494" s="8">
        <v>259000</v>
      </c>
      <c r="T494" s="8">
        <v>93.1</v>
      </c>
      <c r="U494" s="8">
        <v>127.6</v>
      </c>
      <c r="V494" s="8">
        <v>128.5</v>
      </c>
      <c r="W494" s="8">
        <v>121.8</v>
      </c>
      <c r="X494" s="8">
        <v>123.8</v>
      </c>
      <c r="Y494" s="8">
        <v>124.3</v>
      </c>
      <c r="Z494" s="8">
        <v>134.4</v>
      </c>
      <c r="AA494" s="8">
        <v>137.69999999999999</v>
      </c>
      <c r="AB494" s="8">
        <v>124.7</v>
      </c>
      <c r="AC494" s="8">
        <v>182.4</v>
      </c>
      <c r="AD494" s="8">
        <v>218.2</v>
      </c>
      <c r="AE494" s="8">
        <v>306.10000000000002</v>
      </c>
      <c r="AJ494" s="8">
        <v>106.7</v>
      </c>
      <c r="AL494" s="8">
        <v>71.5</v>
      </c>
      <c r="AM494" s="8">
        <v>84.5</v>
      </c>
      <c r="AN494" s="8">
        <v>239.21100000000001</v>
      </c>
      <c r="AO494" s="8">
        <v>112.8</v>
      </c>
      <c r="AP494" s="8">
        <v>114.4</v>
      </c>
      <c r="AY494" s="8">
        <v>309.8</v>
      </c>
      <c r="AZ494" s="8">
        <v>294.5</v>
      </c>
      <c r="BA494" s="8">
        <v>321.10000000000002</v>
      </c>
      <c r="BB494" s="8">
        <v>323</v>
      </c>
      <c r="BC494" s="8">
        <v>301.2</v>
      </c>
    </row>
    <row r="495" spans="1:55" x14ac:dyDescent="0.25">
      <c r="A495" s="7">
        <v>39051</v>
      </c>
      <c r="C495" s="8">
        <v>8632</v>
      </c>
      <c r="D495" s="8">
        <v>162</v>
      </c>
      <c r="E495" s="8">
        <v>82</v>
      </c>
      <c r="F495" s="8">
        <v>81</v>
      </c>
      <c r="G495" s="8">
        <v>85</v>
      </c>
      <c r="R495" s="8">
        <v>91.6</v>
      </c>
      <c r="S495" s="8">
        <v>259000</v>
      </c>
      <c r="T495" s="8">
        <v>93</v>
      </c>
      <c r="U495" s="8">
        <v>127.6</v>
      </c>
      <c r="V495" s="8">
        <v>128.5</v>
      </c>
      <c r="W495" s="8">
        <v>122.4</v>
      </c>
      <c r="X495" s="8">
        <v>124.1</v>
      </c>
      <c r="Y495" s="8">
        <v>124.7</v>
      </c>
      <c r="Z495" s="8">
        <v>133.9</v>
      </c>
      <c r="AA495" s="8">
        <v>137</v>
      </c>
      <c r="AB495" s="8">
        <v>125.3</v>
      </c>
      <c r="AC495" s="8">
        <v>180.2</v>
      </c>
      <c r="AD495" s="8">
        <v>218.5</v>
      </c>
      <c r="AE495" s="8">
        <v>308.39999999999998</v>
      </c>
      <c r="AJ495" s="8">
        <v>109.7</v>
      </c>
      <c r="AL495" s="8">
        <v>73.8</v>
      </c>
      <c r="AM495" s="8">
        <v>85</v>
      </c>
      <c r="AN495" s="8">
        <v>235.66</v>
      </c>
      <c r="AO495" s="8">
        <v>113.1</v>
      </c>
      <c r="AP495" s="8">
        <v>114.2</v>
      </c>
      <c r="AY495" s="8">
        <v>314.3</v>
      </c>
      <c r="AZ495" s="8">
        <v>297</v>
      </c>
      <c r="BA495" s="8">
        <v>326.89999999999998</v>
      </c>
      <c r="BB495" s="8">
        <v>327.8</v>
      </c>
      <c r="BC495" s="8">
        <v>304.2</v>
      </c>
    </row>
    <row r="496" spans="1:55" x14ac:dyDescent="0.25">
      <c r="A496" s="7">
        <v>39082</v>
      </c>
      <c r="C496" s="8">
        <v>8492</v>
      </c>
      <c r="D496" s="8">
        <v>164</v>
      </c>
      <c r="E496" s="8">
        <v>82</v>
      </c>
      <c r="F496" s="8">
        <v>81</v>
      </c>
      <c r="G496" s="8">
        <v>85</v>
      </c>
      <c r="R496" s="8">
        <v>92.7</v>
      </c>
      <c r="S496" s="8">
        <v>264000</v>
      </c>
      <c r="T496" s="8">
        <v>93.8</v>
      </c>
      <c r="U496" s="8">
        <v>128.6</v>
      </c>
      <c r="V496" s="8">
        <v>129.6</v>
      </c>
      <c r="W496" s="8">
        <v>123.1</v>
      </c>
      <c r="X496" s="8">
        <v>125.5</v>
      </c>
      <c r="Y496" s="8">
        <v>126.2</v>
      </c>
      <c r="Z496" s="8">
        <v>134.1</v>
      </c>
      <c r="AA496" s="8">
        <v>137</v>
      </c>
      <c r="AB496" s="8">
        <v>125.9</v>
      </c>
      <c r="AC496" s="8">
        <v>178.6</v>
      </c>
      <c r="AD496" s="8">
        <v>217.9</v>
      </c>
      <c r="AE496" s="8">
        <v>306.3</v>
      </c>
      <c r="AJ496" s="8">
        <v>110.5</v>
      </c>
      <c r="AL496" s="8">
        <v>75.099999999999994</v>
      </c>
      <c r="AM496" s="8">
        <v>85.4</v>
      </c>
      <c r="AN496" s="8">
        <v>237.90299999999999</v>
      </c>
      <c r="AO496" s="8">
        <v>113</v>
      </c>
      <c r="AP496" s="8">
        <v>114.1</v>
      </c>
      <c r="AY496" s="8">
        <v>319</v>
      </c>
      <c r="AZ496" s="8">
        <v>299.60000000000002</v>
      </c>
      <c r="BA496" s="8">
        <v>332.3</v>
      </c>
      <c r="BB496" s="8">
        <v>333.1</v>
      </c>
      <c r="BC496" s="8">
        <v>307.3</v>
      </c>
    </row>
    <row r="497" spans="1:55" x14ac:dyDescent="0.25">
      <c r="A497" s="7">
        <v>39113</v>
      </c>
      <c r="C497" s="8">
        <v>9257</v>
      </c>
      <c r="D497" s="8">
        <v>166.2</v>
      </c>
      <c r="E497" s="8">
        <v>82</v>
      </c>
      <c r="F497" s="8">
        <v>81</v>
      </c>
      <c r="G497" s="8">
        <v>86</v>
      </c>
      <c r="R497" s="8">
        <v>92.7</v>
      </c>
      <c r="S497" s="8">
        <v>268000</v>
      </c>
      <c r="T497" s="8">
        <v>95.2</v>
      </c>
      <c r="U497" s="8">
        <v>129.69999999999999</v>
      </c>
      <c r="V497" s="8">
        <v>130.6</v>
      </c>
      <c r="W497" s="8">
        <v>124.4</v>
      </c>
      <c r="X497" s="8">
        <v>127.1</v>
      </c>
      <c r="Y497" s="8">
        <v>127.8</v>
      </c>
      <c r="Z497" s="8">
        <v>134.30000000000001</v>
      </c>
      <c r="AA497" s="8">
        <v>136.6</v>
      </c>
      <c r="AB497" s="8">
        <v>127.3</v>
      </c>
      <c r="AC497" s="8">
        <v>179.7</v>
      </c>
      <c r="AD497" s="8">
        <v>216.3</v>
      </c>
      <c r="AE497" s="8">
        <v>313.39999999999998</v>
      </c>
      <c r="AJ497" s="8">
        <v>107.6</v>
      </c>
      <c r="AL497" s="8">
        <v>75.8</v>
      </c>
      <c r="AM497" s="8">
        <v>85.8</v>
      </c>
      <c r="AN497" s="8">
        <v>243.16</v>
      </c>
      <c r="AO497" s="8">
        <v>113.9</v>
      </c>
      <c r="AP497" s="8">
        <v>114.3</v>
      </c>
      <c r="AY497" s="8">
        <v>323.7</v>
      </c>
      <c r="AZ497" s="8">
        <v>303</v>
      </c>
      <c r="BA497" s="8">
        <v>337.4</v>
      </c>
      <c r="BB497" s="8">
        <v>338.4</v>
      </c>
      <c r="BC497" s="8">
        <v>309.89999999999998</v>
      </c>
    </row>
    <row r="498" spans="1:55" x14ac:dyDescent="0.25">
      <c r="A498" s="7">
        <v>39141</v>
      </c>
      <c r="C498" s="8">
        <v>9224</v>
      </c>
      <c r="D498" s="8">
        <v>168.4</v>
      </c>
      <c r="E498" s="8">
        <v>83</v>
      </c>
      <c r="F498" s="8">
        <v>81</v>
      </c>
      <c r="G498" s="8">
        <v>86</v>
      </c>
      <c r="R498" s="8">
        <v>93</v>
      </c>
      <c r="S498" s="8">
        <v>271000</v>
      </c>
      <c r="T498" s="8">
        <v>96.6</v>
      </c>
      <c r="U498" s="8">
        <v>130.30000000000001</v>
      </c>
      <c r="V498" s="8">
        <v>131.1</v>
      </c>
      <c r="W498" s="8">
        <v>125.3</v>
      </c>
      <c r="X498" s="8">
        <v>127.7</v>
      </c>
      <c r="Y498" s="8">
        <v>128.4</v>
      </c>
      <c r="Z498" s="8">
        <v>135</v>
      </c>
      <c r="AA498" s="8">
        <v>137</v>
      </c>
      <c r="AB498" s="8">
        <v>128.5</v>
      </c>
      <c r="AC498" s="8">
        <v>179.7</v>
      </c>
      <c r="AD498" s="8">
        <v>219.8</v>
      </c>
      <c r="AE498" s="8">
        <v>314.2</v>
      </c>
      <c r="AJ498" s="8">
        <v>111.9</v>
      </c>
      <c r="AL498" s="8">
        <v>76.099999999999994</v>
      </c>
      <c r="AM498" s="8">
        <v>86.1</v>
      </c>
      <c r="AN498" s="8">
        <v>240.09399999999999</v>
      </c>
      <c r="AO498" s="8">
        <v>114</v>
      </c>
      <c r="AP498" s="8">
        <v>114.7</v>
      </c>
      <c r="AY498" s="8">
        <v>328.2</v>
      </c>
      <c r="AZ498" s="8">
        <v>307.10000000000002</v>
      </c>
      <c r="BA498" s="8">
        <v>342.2</v>
      </c>
      <c r="BB498" s="8">
        <v>343.6</v>
      </c>
      <c r="BC498" s="8">
        <v>311.60000000000002</v>
      </c>
    </row>
    <row r="499" spans="1:55" x14ac:dyDescent="0.25">
      <c r="A499" s="7">
        <v>39172</v>
      </c>
      <c r="C499" s="8">
        <v>9376</v>
      </c>
      <c r="D499" s="8">
        <v>170.7</v>
      </c>
      <c r="E499" s="8">
        <v>83</v>
      </c>
      <c r="F499" s="8">
        <v>82</v>
      </c>
      <c r="G499" s="8">
        <v>86</v>
      </c>
      <c r="R499" s="8">
        <v>93.7</v>
      </c>
      <c r="S499" s="8">
        <v>273000</v>
      </c>
      <c r="T499" s="8">
        <v>97.9</v>
      </c>
      <c r="U499" s="8">
        <v>130.5</v>
      </c>
      <c r="V499" s="8">
        <v>131.6</v>
      </c>
      <c r="W499" s="8">
        <v>124.4</v>
      </c>
      <c r="X499" s="8">
        <v>128.6</v>
      </c>
      <c r="Y499" s="8">
        <v>129.4</v>
      </c>
      <c r="Z499" s="8">
        <v>133.69999999999999</v>
      </c>
      <c r="AA499" s="8">
        <v>136.5</v>
      </c>
      <c r="AB499" s="8">
        <v>126.2</v>
      </c>
      <c r="AC499" s="8">
        <v>178.5</v>
      </c>
      <c r="AD499" s="8">
        <v>222</v>
      </c>
      <c r="AE499" s="8">
        <v>321.8</v>
      </c>
      <c r="AJ499" s="8">
        <v>116.9</v>
      </c>
      <c r="AL499" s="8">
        <v>76.2</v>
      </c>
      <c r="AM499" s="8">
        <v>86.3</v>
      </c>
      <c r="AN499" s="8">
        <v>244.05600000000001</v>
      </c>
      <c r="AO499" s="8">
        <v>114.7</v>
      </c>
      <c r="AP499" s="8">
        <v>115.5</v>
      </c>
      <c r="AY499" s="8">
        <v>332.4</v>
      </c>
      <c r="AZ499" s="8">
        <v>312.3</v>
      </c>
      <c r="BA499" s="8">
        <v>346.9</v>
      </c>
      <c r="BB499" s="8">
        <v>348.7</v>
      </c>
      <c r="BC499" s="8">
        <v>312.8</v>
      </c>
    </row>
    <row r="500" spans="1:55" x14ac:dyDescent="0.25">
      <c r="A500" s="7">
        <v>39202</v>
      </c>
      <c r="C500" s="8">
        <v>9558</v>
      </c>
      <c r="D500" s="8">
        <v>173.1</v>
      </c>
      <c r="E500" s="8">
        <v>84</v>
      </c>
      <c r="F500" s="8">
        <v>82</v>
      </c>
      <c r="G500" s="8">
        <v>87</v>
      </c>
      <c r="R500" s="8">
        <v>95.6</v>
      </c>
      <c r="S500" s="8">
        <v>279000</v>
      </c>
      <c r="T500" s="8">
        <v>98.7</v>
      </c>
      <c r="U500" s="8">
        <v>131</v>
      </c>
      <c r="V500" s="8">
        <v>132.5</v>
      </c>
      <c r="W500" s="8">
        <v>123.4</v>
      </c>
      <c r="X500" s="8">
        <v>129.19999999999999</v>
      </c>
      <c r="Y500" s="8">
        <v>130</v>
      </c>
      <c r="Z500" s="8">
        <v>134</v>
      </c>
      <c r="AA500" s="8">
        <v>138.19999999999999</v>
      </c>
      <c r="AB500" s="8">
        <v>123.6</v>
      </c>
      <c r="AC500" s="8">
        <v>177.3</v>
      </c>
      <c r="AD500" s="8">
        <v>227.2</v>
      </c>
      <c r="AE500" s="8">
        <v>324</v>
      </c>
      <c r="AI500" s="8">
        <v>111.2</v>
      </c>
      <c r="AJ500" s="8">
        <v>113.4</v>
      </c>
      <c r="AK500" s="8">
        <v>100</v>
      </c>
      <c r="AL500" s="8">
        <v>76.3</v>
      </c>
      <c r="AM500" s="8">
        <v>86.6</v>
      </c>
      <c r="AN500" s="8">
        <v>244.148</v>
      </c>
      <c r="AO500" s="8">
        <v>115</v>
      </c>
      <c r="AP500" s="8">
        <v>114.3</v>
      </c>
      <c r="AY500" s="8">
        <v>336.3</v>
      </c>
      <c r="AZ500" s="8">
        <v>318</v>
      </c>
      <c r="BA500" s="8">
        <v>351.9</v>
      </c>
      <c r="BB500" s="8">
        <v>354</v>
      </c>
      <c r="BC500" s="8">
        <v>314.5</v>
      </c>
    </row>
    <row r="501" spans="1:55" x14ac:dyDescent="0.25">
      <c r="A501" s="7">
        <v>39233</v>
      </c>
      <c r="C501" s="8">
        <v>9774</v>
      </c>
      <c r="D501" s="8">
        <v>175.6</v>
      </c>
      <c r="E501" s="8">
        <v>85</v>
      </c>
      <c r="F501" s="8">
        <v>83</v>
      </c>
      <c r="G501" s="8">
        <v>88</v>
      </c>
      <c r="R501" s="8">
        <v>96.7</v>
      </c>
      <c r="S501" s="8">
        <v>283000</v>
      </c>
      <c r="T501" s="8">
        <v>100.5</v>
      </c>
      <c r="U501" s="8">
        <v>130.6</v>
      </c>
      <c r="V501" s="8">
        <v>131.80000000000001</v>
      </c>
      <c r="W501" s="8">
        <v>124</v>
      </c>
      <c r="X501" s="8">
        <v>129.30000000000001</v>
      </c>
      <c r="Y501" s="8">
        <v>130</v>
      </c>
      <c r="Z501" s="8">
        <v>132.69999999999999</v>
      </c>
      <c r="AA501" s="8">
        <v>135.5</v>
      </c>
      <c r="AB501" s="8">
        <v>124.7</v>
      </c>
      <c r="AC501" s="8">
        <v>180.1</v>
      </c>
      <c r="AD501" s="8">
        <v>229.2</v>
      </c>
      <c r="AE501" s="8">
        <v>335.7</v>
      </c>
      <c r="AI501" s="8">
        <v>115.4</v>
      </c>
      <c r="AJ501" s="8">
        <v>112.6</v>
      </c>
      <c r="AK501" s="8">
        <v>100.7</v>
      </c>
      <c r="AL501" s="8">
        <v>76.3</v>
      </c>
      <c r="AM501" s="8">
        <v>86.8</v>
      </c>
      <c r="AN501" s="8">
        <v>246.215</v>
      </c>
      <c r="AO501" s="8">
        <v>115.6</v>
      </c>
      <c r="AP501" s="8">
        <v>114.4</v>
      </c>
      <c r="AY501" s="8">
        <v>339.9</v>
      </c>
      <c r="AZ501" s="8">
        <v>323.39999999999998</v>
      </c>
      <c r="BA501" s="8">
        <v>357.1</v>
      </c>
      <c r="BB501" s="8">
        <v>359.1</v>
      </c>
      <c r="BC501" s="8">
        <v>317.10000000000002</v>
      </c>
    </row>
    <row r="502" spans="1:55" x14ac:dyDescent="0.25">
      <c r="A502" s="7">
        <v>39263</v>
      </c>
      <c r="C502" s="8">
        <v>10010</v>
      </c>
      <c r="D502" s="8">
        <v>178.2</v>
      </c>
      <c r="E502" s="8">
        <v>85</v>
      </c>
      <c r="F502" s="8">
        <v>84</v>
      </c>
      <c r="G502" s="8">
        <v>88</v>
      </c>
      <c r="R502" s="8">
        <v>97.7</v>
      </c>
      <c r="S502" s="8">
        <v>286000</v>
      </c>
      <c r="T502" s="8">
        <v>101.6</v>
      </c>
      <c r="U502" s="8">
        <v>130.30000000000001</v>
      </c>
      <c r="V502" s="8">
        <v>131.5</v>
      </c>
      <c r="W502" s="8">
        <v>123.6</v>
      </c>
      <c r="X502" s="8">
        <v>128.69999999999999</v>
      </c>
      <c r="Y502" s="8">
        <v>129.4</v>
      </c>
      <c r="Z502" s="8">
        <v>133</v>
      </c>
      <c r="AA502" s="8">
        <v>136</v>
      </c>
      <c r="AB502" s="8">
        <v>124.1</v>
      </c>
      <c r="AC502" s="8">
        <v>184.5</v>
      </c>
      <c r="AD502" s="8">
        <v>233.3</v>
      </c>
      <c r="AE502" s="8">
        <v>337.4</v>
      </c>
      <c r="AI502" s="8">
        <v>112.4</v>
      </c>
      <c r="AJ502" s="8">
        <v>115.3</v>
      </c>
      <c r="AK502" s="8">
        <v>103.4</v>
      </c>
      <c r="AL502" s="8">
        <v>76.400000000000006</v>
      </c>
      <c r="AM502" s="8">
        <v>87</v>
      </c>
      <c r="AN502" s="8">
        <v>247.32300000000001</v>
      </c>
      <c r="AO502" s="8">
        <v>116</v>
      </c>
      <c r="AP502" s="8">
        <v>114.5</v>
      </c>
      <c r="AY502" s="8">
        <v>343.2</v>
      </c>
      <c r="AZ502" s="8">
        <v>328.1</v>
      </c>
      <c r="BA502" s="8">
        <v>362.4</v>
      </c>
      <c r="BB502" s="8">
        <v>364.1</v>
      </c>
      <c r="BC502" s="8">
        <v>320.7</v>
      </c>
    </row>
    <row r="503" spans="1:55" x14ac:dyDescent="0.25">
      <c r="A503" s="7">
        <v>39294</v>
      </c>
      <c r="C503" s="8">
        <v>10355</v>
      </c>
      <c r="D503" s="8">
        <v>180.9</v>
      </c>
      <c r="E503" s="8">
        <v>86</v>
      </c>
      <c r="F503" s="8">
        <v>84</v>
      </c>
      <c r="G503" s="8">
        <v>90</v>
      </c>
      <c r="R503" s="8">
        <v>99</v>
      </c>
      <c r="S503" s="8">
        <v>296000</v>
      </c>
      <c r="T503" s="8">
        <v>102.8</v>
      </c>
      <c r="U503" s="8">
        <v>130.6</v>
      </c>
      <c r="V503" s="8">
        <v>132</v>
      </c>
      <c r="W503" s="8">
        <v>123</v>
      </c>
      <c r="X503" s="8">
        <v>128.80000000000001</v>
      </c>
      <c r="Y503" s="8">
        <v>129.69999999999999</v>
      </c>
      <c r="Z503" s="8">
        <v>133.69999999999999</v>
      </c>
      <c r="AA503" s="8">
        <v>137</v>
      </c>
      <c r="AB503" s="8">
        <v>124</v>
      </c>
      <c r="AC503" s="8">
        <v>187.4</v>
      </c>
      <c r="AD503" s="8">
        <v>237</v>
      </c>
      <c r="AE503" s="8">
        <v>342.1</v>
      </c>
      <c r="AI503" s="8">
        <v>112</v>
      </c>
      <c r="AJ503" s="8">
        <v>112.6</v>
      </c>
      <c r="AK503" s="8">
        <v>100.4</v>
      </c>
      <c r="AL503" s="8">
        <v>76.599999999999994</v>
      </c>
      <c r="AM503" s="8">
        <v>87.3</v>
      </c>
      <c r="AN503" s="8">
        <v>249.941</v>
      </c>
      <c r="AO503" s="8">
        <v>116.8</v>
      </c>
      <c r="AP503" s="8">
        <v>115.1</v>
      </c>
      <c r="AY503" s="8">
        <v>346.1</v>
      </c>
      <c r="AZ503" s="8">
        <v>331.4</v>
      </c>
      <c r="BA503" s="8">
        <v>367.2</v>
      </c>
      <c r="BB503" s="8">
        <v>368.6</v>
      </c>
      <c r="BC503" s="8">
        <v>325.3</v>
      </c>
    </row>
    <row r="504" spans="1:55" x14ac:dyDescent="0.25">
      <c r="A504" s="7">
        <v>39325</v>
      </c>
      <c r="C504" s="8">
        <v>10699</v>
      </c>
      <c r="D504" s="8">
        <v>183.7</v>
      </c>
      <c r="E504" s="8">
        <v>86</v>
      </c>
      <c r="F504" s="8">
        <v>85</v>
      </c>
      <c r="G504" s="8">
        <v>90</v>
      </c>
      <c r="R504" s="8">
        <v>99.5</v>
      </c>
      <c r="S504" s="8">
        <v>298000</v>
      </c>
      <c r="T504" s="8">
        <v>104</v>
      </c>
      <c r="U504" s="8">
        <v>130.4</v>
      </c>
      <c r="V504" s="8">
        <v>131.69999999999999</v>
      </c>
      <c r="W504" s="8">
        <v>122.7</v>
      </c>
      <c r="X504" s="8">
        <v>128.80000000000001</v>
      </c>
      <c r="Y504" s="8">
        <v>129.6</v>
      </c>
      <c r="Z504" s="8">
        <v>133</v>
      </c>
      <c r="AA504" s="8">
        <v>136</v>
      </c>
      <c r="AB504" s="8">
        <v>124</v>
      </c>
      <c r="AC504" s="8">
        <v>186.3</v>
      </c>
      <c r="AD504" s="8">
        <v>240</v>
      </c>
      <c r="AE504" s="8">
        <v>344.7</v>
      </c>
      <c r="AI504" s="8">
        <v>111.3</v>
      </c>
      <c r="AJ504" s="8">
        <v>114.9</v>
      </c>
      <c r="AK504" s="8">
        <v>101.7</v>
      </c>
      <c r="AL504" s="8">
        <v>76.8</v>
      </c>
      <c r="AM504" s="8">
        <v>87.6</v>
      </c>
      <c r="AN504" s="8">
        <v>257.92099999999999</v>
      </c>
      <c r="AO504" s="8">
        <v>117.8</v>
      </c>
      <c r="AP504" s="8">
        <v>114.7</v>
      </c>
      <c r="AY504" s="8">
        <v>348.2</v>
      </c>
      <c r="AZ504" s="8">
        <v>333.2</v>
      </c>
      <c r="BA504" s="8">
        <v>371.1</v>
      </c>
      <c r="BB504" s="8">
        <v>372.4</v>
      </c>
      <c r="BC504" s="8">
        <v>330.1</v>
      </c>
    </row>
    <row r="505" spans="1:55" x14ac:dyDescent="0.25">
      <c r="A505" s="7">
        <v>39355</v>
      </c>
      <c r="C505" s="8">
        <v>10969</v>
      </c>
      <c r="D505" s="8">
        <v>186.6</v>
      </c>
      <c r="E505" s="8">
        <v>86</v>
      </c>
      <c r="F505" s="8">
        <v>85</v>
      </c>
      <c r="G505" s="8">
        <v>90</v>
      </c>
      <c r="R505" s="8">
        <v>99.7</v>
      </c>
      <c r="S505" s="8">
        <v>298000</v>
      </c>
      <c r="T505" s="8">
        <v>105.3</v>
      </c>
      <c r="U505" s="8">
        <v>130.4</v>
      </c>
      <c r="V505" s="8">
        <v>131.9</v>
      </c>
      <c r="W505" s="8">
        <v>121.9</v>
      </c>
      <c r="X505" s="8">
        <v>128.69999999999999</v>
      </c>
      <c r="Y505" s="8">
        <v>129.5</v>
      </c>
      <c r="Z505" s="8">
        <v>133.30000000000001</v>
      </c>
      <c r="AA505" s="8">
        <v>136.9</v>
      </c>
      <c r="AB505" s="8">
        <v>122.8</v>
      </c>
      <c r="AC505" s="8">
        <v>184.1</v>
      </c>
      <c r="AD505" s="8">
        <v>245.4</v>
      </c>
      <c r="AE505" s="8">
        <v>347.5</v>
      </c>
      <c r="AI505" s="8">
        <v>115.8</v>
      </c>
      <c r="AJ505" s="8">
        <v>117.2</v>
      </c>
      <c r="AK505" s="8">
        <v>104.3</v>
      </c>
      <c r="AL505" s="8">
        <v>77</v>
      </c>
      <c r="AM505" s="8">
        <v>87.9</v>
      </c>
      <c r="AN505" s="8">
        <v>252.65</v>
      </c>
      <c r="AO505" s="8">
        <v>117.4</v>
      </c>
      <c r="AP505" s="8">
        <v>115.8</v>
      </c>
      <c r="AY505" s="8">
        <v>349.8</v>
      </c>
      <c r="AZ505" s="8">
        <v>333.9</v>
      </c>
      <c r="BA505" s="8">
        <v>374.2</v>
      </c>
      <c r="BB505" s="8">
        <v>375.1</v>
      </c>
      <c r="BC505" s="8">
        <v>334.4</v>
      </c>
    </row>
    <row r="506" spans="1:55" x14ac:dyDescent="0.25">
      <c r="A506" s="7">
        <v>39386</v>
      </c>
      <c r="C506" s="8">
        <v>11366</v>
      </c>
      <c r="D506" s="8">
        <v>189.6</v>
      </c>
      <c r="E506" s="8">
        <v>87</v>
      </c>
      <c r="F506" s="8">
        <v>85</v>
      </c>
      <c r="G506" s="8">
        <v>90</v>
      </c>
      <c r="R506" s="8">
        <v>99.4</v>
      </c>
      <c r="S506" s="8">
        <v>299000</v>
      </c>
      <c r="T506" s="8">
        <v>108.5</v>
      </c>
      <c r="U506" s="8">
        <v>130</v>
      </c>
      <c r="V506" s="8">
        <v>131.4</v>
      </c>
      <c r="W506" s="8">
        <v>121.5</v>
      </c>
      <c r="X506" s="8">
        <v>128.1</v>
      </c>
      <c r="Y506" s="8">
        <v>128.80000000000001</v>
      </c>
      <c r="Z506" s="8">
        <v>133.30000000000001</v>
      </c>
      <c r="AA506" s="8">
        <v>137.19999999999999</v>
      </c>
      <c r="AB506" s="8">
        <v>122.3</v>
      </c>
      <c r="AC506" s="8">
        <v>183.1</v>
      </c>
      <c r="AD506" s="8">
        <v>246.6</v>
      </c>
      <c r="AE506" s="8">
        <v>357.3</v>
      </c>
      <c r="AI506" s="8">
        <v>115.2</v>
      </c>
      <c r="AJ506" s="8">
        <v>116</v>
      </c>
      <c r="AK506" s="8">
        <v>103.5</v>
      </c>
      <c r="AL506" s="8">
        <v>77.2</v>
      </c>
      <c r="AM506" s="8">
        <v>88.2</v>
      </c>
      <c r="AN506" s="8">
        <v>251.238</v>
      </c>
      <c r="AO506" s="8">
        <v>117.6</v>
      </c>
      <c r="AP506" s="8">
        <v>114.4</v>
      </c>
      <c r="AY506" s="8">
        <v>351.2</v>
      </c>
      <c r="AZ506" s="8">
        <v>333.5</v>
      </c>
      <c r="BA506" s="8">
        <v>376.6</v>
      </c>
      <c r="BB506" s="8">
        <v>376.7</v>
      </c>
      <c r="BC506" s="8">
        <v>337.9</v>
      </c>
    </row>
    <row r="507" spans="1:55" x14ac:dyDescent="0.25">
      <c r="A507" s="7">
        <v>39416</v>
      </c>
      <c r="C507" s="8">
        <v>11712</v>
      </c>
      <c r="D507" s="8">
        <v>192.7</v>
      </c>
      <c r="E507" s="8">
        <v>87</v>
      </c>
      <c r="F507" s="8">
        <v>86</v>
      </c>
      <c r="G507" s="8">
        <v>91</v>
      </c>
      <c r="R507" s="8">
        <v>99.4</v>
      </c>
      <c r="S507" s="8">
        <v>298000</v>
      </c>
      <c r="T507" s="8">
        <v>113.3</v>
      </c>
      <c r="U507" s="8">
        <v>130</v>
      </c>
      <c r="V507" s="8">
        <v>131.5</v>
      </c>
      <c r="W507" s="8">
        <v>120.9</v>
      </c>
      <c r="X507" s="8">
        <v>128.69999999999999</v>
      </c>
      <c r="Y507" s="8">
        <v>129.30000000000001</v>
      </c>
      <c r="Z507" s="8">
        <v>132.19999999999999</v>
      </c>
      <c r="AA507" s="8">
        <v>136.1</v>
      </c>
      <c r="AB507" s="8">
        <v>121.1</v>
      </c>
      <c r="AC507" s="8">
        <v>183.3</v>
      </c>
      <c r="AD507" s="8">
        <v>250.3</v>
      </c>
      <c r="AE507" s="8">
        <v>351.9</v>
      </c>
      <c r="AI507" s="8">
        <v>115.9</v>
      </c>
      <c r="AJ507" s="8">
        <v>116.3</v>
      </c>
      <c r="AK507" s="8">
        <v>105.9</v>
      </c>
      <c r="AL507" s="8">
        <v>77.400000000000006</v>
      </c>
      <c r="AM507" s="8">
        <v>88.5</v>
      </c>
      <c r="AN507" s="8">
        <v>252.03100000000001</v>
      </c>
      <c r="AO507" s="8">
        <v>118.1</v>
      </c>
      <c r="AP507" s="8">
        <v>113</v>
      </c>
      <c r="AY507" s="8">
        <v>352.6</v>
      </c>
      <c r="AZ507" s="8">
        <v>332.8</v>
      </c>
      <c r="BA507" s="8">
        <v>378.9</v>
      </c>
      <c r="BB507" s="8">
        <v>377.7</v>
      </c>
      <c r="BC507" s="8">
        <v>340.6</v>
      </c>
    </row>
    <row r="508" spans="1:55" x14ac:dyDescent="0.25">
      <c r="A508" s="7">
        <v>39447</v>
      </c>
      <c r="C508" s="8">
        <v>12099</v>
      </c>
      <c r="D508" s="8">
        <v>195.9</v>
      </c>
      <c r="E508" s="8">
        <v>87</v>
      </c>
      <c r="F508" s="8">
        <v>86</v>
      </c>
      <c r="G508" s="8">
        <v>91</v>
      </c>
      <c r="R508" s="8">
        <v>99.2</v>
      </c>
      <c r="S508" s="8">
        <v>298000</v>
      </c>
      <c r="T508" s="8">
        <v>117.9</v>
      </c>
      <c r="U508" s="8">
        <v>129.19999999999999</v>
      </c>
      <c r="V508" s="8">
        <v>130.5</v>
      </c>
      <c r="W508" s="8">
        <v>120.9</v>
      </c>
      <c r="X508" s="8">
        <v>128.4</v>
      </c>
      <c r="Y508" s="8">
        <v>129.19999999999999</v>
      </c>
      <c r="Z508" s="8">
        <v>130.5</v>
      </c>
      <c r="AA508" s="8">
        <v>133.1</v>
      </c>
      <c r="AB508" s="8">
        <v>122.3</v>
      </c>
      <c r="AC508" s="8">
        <v>184.3</v>
      </c>
      <c r="AD508" s="8">
        <v>250.8</v>
      </c>
      <c r="AE508" s="8">
        <v>352.1</v>
      </c>
      <c r="AI508" s="8">
        <v>109.2</v>
      </c>
      <c r="AJ508" s="8">
        <v>112.6</v>
      </c>
      <c r="AK508" s="8">
        <v>102.9</v>
      </c>
      <c r="AL508" s="8">
        <v>77.5</v>
      </c>
      <c r="AM508" s="8">
        <v>88.9</v>
      </c>
      <c r="AN508" s="8">
        <v>247.65</v>
      </c>
      <c r="AO508" s="8">
        <v>117.5</v>
      </c>
      <c r="AP508" s="8">
        <v>112</v>
      </c>
      <c r="AY508" s="8">
        <v>353.8</v>
      </c>
      <c r="AZ508" s="8">
        <v>332.6</v>
      </c>
      <c r="BA508" s="8">
        <v>380.7</v>
      </c>
      <c r="BB508" s="8">
        <v>378.6</v>
      </c>
      <c r="BC508" s="8">
        <v>342.2</v>
      </c>
    </row>
    <row r="509" spans="1:55" x14ac:dyDescent="0.25">
      <c r="A509" s="7">
        <v>39478</v>
      </c>
      <c r="C509" s="8">
        <v>12507</v>
      </c>
      <c r="D509" s="8">
        <v>199.2</v>
      </c>
      <c r="E509" s="8">
        <v>88</v>
      </c>
      <c r="F509" s="8">
        <v>86</v>
      </c>
      <c r="G509" s="8">
        <v>91</v>
      </c>
      <c r="R509" s="8">
        <v>97.4</v>
      </c>
      <c r="S509" s="8">
        <v>299000</v>
      </c>
      <c r="T509" s="8">
        <v>123.2</v>
      </c>
      <c r="U509" s="8">
        <v>128.1</v>
      </c>
      <c r="V509" s="8">
        <v>129.5</v>
      </c>
      <c r="W509" s="8">
        <v>120</v>
      </c>
      <c r="X509" s="8">
        <v>128.19999999999999</v>
      </c>
      <c r="Y509" s="8">
        <v>129.19999999999999</v>
      </c>
      <c r="Z509" s="8">
        <v>127.5</v>
      </c>
      <c r="AA509" s="8">
        <v>129</v>
      </c>
      <c r="AB509" s="8">
        <v>121.9</v>
      </c>
      <c r="AC509" s="8">
        <v>185.3</v>
      </c>
      <c r="AD509" s="8">
        <v>251.4</v>
      </c>
      <c r="AE509" s="8">
        <v>357.4</v>
      </c>
      <c r="AI509" s="8">
        <v>112.6</v>
      </c>
      <c r="AJ509" s="8">
        <v>112.4</v>
      </c>
      <c r="AK509" s="8">
        <v>104.9</v>
      </c>
      <c r="AL509" s="8">
        <v>77.7</v>
      </c>
      <c r="AM509" s="8">
        <v>89.2</v>
      </c>
      <c r="AN509" s="8">
        <v>252.858</v>
      </c>
      <c r="AO509" s="8">
        <v>119</v>
      </c>
      <c r="AP509" s="8">
        <v>110.9</v>
      </c>
      <c r="AY509" s="8">
        <v>354.9</v>
      </c>
      <c r="AZ509" s="8">
        <v>332.3</v>
      </c>
      <c r="BA509" s="8">
        <v>382.2</v>
      </c>
      <c r="BB509" s="8">
        <v>379.2</v>
      </c>
      <c r="BC509" s="8">
        <v>343.1</v>
      </c>
    </row>
    <row r="510" spans="1:55" x14ac:dyDescent="0.25">
      <c r="A510" s="7">
        <v>39507</v>
      </c>
      <c r="C510" s="8">
        <v>12830</v>
      </c>
      <c r="D510" s="8">
        <v>202.7</v>
      </c>
      <c r="E510" s="8">
        <v>88</v>
      </c>
      <c r="F510" s="8">
        <v>86</v>
      </c>
      <c r="G510" s="8">
        <v>92</v>
      </c>
      <c r="R510" s="8">
        <v>96.6</v>
      </c>
      <c r="S510" s="8">
        <v>296000</v>
      </c>
      <c r="T510" s="8">
        <v>125.5</v>
      </c>
      <c r="U510" s="8">
        <v>127</v>
      </c>
      <c r="V510" s="8">
        <v>128.19999999999999</v>
      </c>
      <c r="W510" s="8">
        <v>119.5</v>
      </c>
      <c r="X510" s="8">
        <v>126.9</v>
      </c>
      <c r="Y510" s="8">
        <v>128.1</v>
      </c>
      <c r="Z510" s="8">
        <v>126.8</v>
      </c>
      <c r="AA510" s="8">
        <v>127.8</v>
      </c>
      <c r="AB510" s="8">
        <v>122.5</v>
      </c>
      <c r="AC510" s="8">
        <v>187.6</v>
      </c>
      <c r="AD510" s="8">
        <v>252.1</v>
      </c>
      <c r="AE510" s="8">
        <v>354.1</v>
      </c>
      <c r="AI510" s="8">
        <v>110.9</v>
      </c>
      <c r="AJ510" s="8">
        <v>113.3</v>
      </c>
      <c r="AK510" s="8">
        <v>101.3</v>
      </c>
      <c r="AL510" s="8">
        <v>78</v>
      </c>
      <c r="AM510" s="8">
        <v>89.6</v>
      </c>
      <c r="AN510" s="8">
        <v>256.71699999999998</v>
      </c>
      <c r="AO510" s="8">
        <v>119</v>
      </c>
      <c r="AP510" s="8">
        <v>110.4</v>
      </c>
      <c r="AY510" s="8">
        <v>356.1</v>
      </c>
      <c r="AZ510" s="8">
        <v>331.6</v>
      </c>
      <c r="BA510" s="8">
        <v>383.5</v>
      </c>
      <c r="BB510" s="8">
        <v>379.3</v>
      </c>
      <c r="BC510" s="8">
        <v>343.3</v>
      </c>
    </row>
    <row r="511" spans="1:55" x14ac:dyDescent="0.25">
      <c r="A511" s="7">
        <v>39538</v>
      </c>
      <c r="C511" s="8">
        <v>13165</v>
      </c>
      <c r="D511" s="8">
        <v>206.2</v>
      </c>
      <c r="E511" s="8">
        <v>88</v>
      </c>
      <c r="F511" s="8">
        <v>86</v>
      </c>
      <c r="G511" s="8">
        <v>92</v>
      </c>
      <c r="R511" s="8">
        <v>95.9</v>
      </c>
      <c r="S511" s="8">
        <v>294000</v>
      </c>
      <c r="T511" s="8">
        <v>126.4</v>
      </c>
      <c r="U511" s="8">
        <v>125.9</v>
      </c>
      <c r="V511" s="8">
        <v>126.9</v>
      </c>
      <c r="W511" s="8">
        <v>119.5</v>
      </c>
      <c r="X511" s="8">
        <v>125.6</v>
      </c>
      <c r="Y511" s="8">
        <v>126.5</v>
      </c>
      <c r="Z511" s="8">
        <v>126.1</v>
      </c>
      <c r="AA511" s="8">
        <v>127.1</v>
      </c>
      <c r="AB511" s="8">
        <v>122.2</v>
      </c>
      <c r="AC511" s="8">
        <v>189.6</v>
      </c>
      <c r="AD511" s="8">
        <v>252.9</v>
      </c>
      <c r="AE511" s="8">
        <v>352.7</v>
      </c>
      <c r="AI511" s="8">
        <v>109.7</v>
      </c>
      <c r="AJ511" s="8">
        <v>114.8</v>
      </c>
      <c r="AK511" s="8">
        <v>100.4</v>
      </c>
      <c r="AL511" s="8">
        <v>78.599999999999994</v>
      </c>
      <c r="AM511" s="8">
        <v>90.1</v>
      </c>
      <c r="AN511" s="8">
        <v>250.16</v>
      </c>
      <c r="AO511" s="8">
        <v>119.4</v>
      </c>
      <c r="AP511" s="8">
        <v>109.7</v>
      </c>
      <c r="AQ511" s="8">
        <v>89.2</v>
      </c>
      <c r="AR511" s="8">
        <v>88.7</v>
      </c>
      <c r="AS511" s="8">
        <v>99</v>
      </c>
      <c r="AT511" s="8">
        <v>90.4</v>
      </c>
      <c r="AY511" s="8">
        <v>357.3</v>
      </c>
      <c r="AZ511" s="8">
        <v>329.3</v>
      </c>
      <c r="BA511" s="8">
        <v>384</v>
      </c>
      <c r="BB511" s="8">
        <v>379</v>
      </c>
      <c r="BC511" s="8">
        <v>343</v>
      </c>
    </row>
    <row r="512" spans="1:55" x14ac:dyDescent="0.25">
      <c r="A512" s="7">
        <v>39568</v>
      </c>
      <c r="C512" s="8">
        <v>13466</v>
      </c>
      <c r="D512" s="8">
        <v>209.9</v>
      </c>
      <c r="E512" s="8">
        <v>88</v>
      </c>
      <c r="F512" s="8">
        <v>86</v>
      </c>
      <c r="G512" s="8">
        <v>92</v>
      </c>
      <c r="R512" s="8">
        <v>96.1</v>
      </c>
      <c r="S512" s="8">
        <v>294000</v>
      </c>
      <c r="T512" s="8">
        <v>124.7</v>
      </c>
      <c r="U512" s="8">
        <v>124.8</v>
      </c>
      <c r="V512" s="8">
        <v>126</v>
      </c>
      <c r="W512" s="8">
        <v>118</v>
      </c>
      <c r="X512" s="8">
        <v>124.1</v>
      </c>
      <c r="Y512" s="8">
        <v>125</v>
      </c>
      <c r="Z512" s="8">
        <v>126.1</v>
      </c>
      <c r="AA512" s="8">
        <v>128.30000000000001</v>
      </c>
      <c r="AB512" s="8">
        <v>120.5</v>
      </c>
      <c r="AC512" s="8">
        <v>190</v>
      </c>
      <c r="AD512" s="8">
        <v>252.8</v>
      </c>
      <c r="AE512" s="8">
        <v>346.7</v>
      </c>
      <c r="AF512" s="8">
        <v>107.9</v>
      </c>
      <c r="AG512" s="8">
        <v>108.9</v>
      </c>
      <c r="AH512" s="8">
        <v>102</v>
      </c>
      <c r="AI512" s="8">
        <v>107.2</v>
      </c>
      <c r="AJ512" s="8">
        <v>111.5</v>
      </c>
      <c r="AK512" s="8">
        <v>100.4</v>
      </c>
      <c r="AL512" s="8">
        <v>79.2</v>
      </c>
      <c r="AM512" s="8">
        <v>90.5</v>
      </c>
      <c r="AN512" s="8">
        <v>255.29400000000001</v>
      </c>
      <c r="AO512" s="8">
        <v>119.5</v>
      </c>
      <c r="AP512" s="8">
        <v>108.8</v>
      </c>
      <c r="AQ512" s="8">
        <v>90.7</v>
      </c>
      <c r="AR512" s="8">
        <v>90.2</v>
      </c>
      <c r="AS512" s="8">
        <v>96.8</v>
      </c>
      <c r="AT512" s="8">
        <v>91.2</v>
      </c>
      <c r="AY512" s="8">
        <v>358.2</v>
      </c>
      <c r="AZ512" s="8">
        <v>325.8</v>
      </c>
      <c r="BA512" s="8">
        <v>383.4</v>
      </c>
      <c r="BB512" s="8">
        <v>378.6</v>
      </c>
      <c r="BC512" s="8">
        <v>342.3</v>
      </c>
    </row>
    <row r="513" spans="1:55" x14ac:dyDescent="0.25">
      <c r="A513" s="7">
        <v>39599</v>
      </c>
      <c r="C513" s="8">
        <v>13789</v>
      </c>
      <c r="D513" s="8">
        <v>213.7</v>
      </c>
      <c r="E513" s="8">
        <v>88</v>
      </c>
      <c r="F513" s="8">
        <v>86</v>
      </c>
      <c r="G513" s="8">
        <v>92</v>
      </c>
      <c r="R513" s="8">
        <v>96.6</v>
      </c>
      <c r="S513" s="8">
        <v>295000</v>
      </c>
      <c r="T513" s="8">
        <v>126.4</v>
      </c>
      <c r="U513" s="8">
        <v>123.5</v>
      </c>
      <c r="V513" s="8">
        <v>125.1</v>
      </c>
      <c r="W513" s="8">
        <v>115.7</v>
      </c>
      <c r="X513" s="8">
        <v>122.1</v>
      </c>
      <c r="Y513" s="8">
        <v>123</v>
      </c>
      <c r="Z513" s="8">
        <v>126.2</v>
      </c>
      <c r="AA513" s="8">
        <v>130.30000000000001</v>
      </c>
      <c r="AB513" s="8">
        <v>117.4</v>
      </c>
      <c r="AC513" s="8">
        <v>191.4</v>
      </c>
      <c r="AD513" s="8">
        <v>250.7</v>
      </c>
      <c r="AE513" s="8">
        <v>348.5</v>
      </c>
      <c r="AF513" s="8">
        <v>106.7</v>
      </c>
      <c r="AG513" s="8">
        <v>106.9</v>
      </c>
      <c r="AH513" s="8">
        <v>100</v>
      </c>
      <c r="AI513" s="8">
        <v>107.1</v>
      </c>
      <c r="AJ513" s="8">
        <v>106.7</v>
      </c>
      <c r="AK513" s="8">
        <v>100</v>
      </c>
      <c r="AL513" s="8">
        <v>79.7</v>
      </c>
      <c r="AM513" s="8">
        <v>91</v>
      </c>
      <c r="AN513" s="8">
        <v>252.09800000000001</v>
      </c>
      <c r="AO513" s="8">
        <v>119</v>
      </c>
      <c r="AP513" s="8">
        <v>107.9</v>
      </c>
      <c r="AQ513" s="8">
        <v>92.3</v>
      </c>
      <c r="AR513" s="8">
        <v>92.5</v>
      </c>
      <c r="AS513" s="8">
        <v>98.2</v>
      </c>
      <c r="AT513" s="8">
        <v>93.1</v>
      </c>
      <c r="AY513" s="8">
        <v>358.9</v>
      </c>
      <c r="AZ513" s="8">
        <v>322.10000000000002</v>
      </c>
      <c r="BA513" s="8">
        <v>382.4</v>
      </c>
      <c r="BB513" s="8">
        <v>378.7</v>
      </c>
      <c r="BC513" s="8">
        <v>342.1</v>
      </c>
    </row>
    <row r="514" spans="1:55" x14ac:dyDescent="0.25">
      <c r="A514" s="7">
        <v>39629</v>
      </c>
      <c r="C514" s="8">
        <v>14004</v>
      </c>
      <c r="D514" s="8">
        <v>217.5</v>
      </c>
      <c r="E514" s="8">
        <v>88</v>
      </c>
      <c r="F514" s="8">
        <v>86</v>
      </c>
      <c r="G514" s="8">
        <v>93</v>
      </c>
      <c r="R514" s="8">
        <v>95.4</v>
      </c>
      <c r="S514" s="8">
        <v>290000</v>
      </c>
      <c r="T514" s="8">
        <v>126.6</v>
      </c>
      <c r="U514" s="8">
        <v>122.3</v>
      </c>
      <c r="V514" s="8">
        <v>124</v>
      </c>
      <c r="W514" s="8">
        <v>114.1</v>
      </c>
      <c r="X514" s="8">
        <v>120.9</v>
      </c>
      <c r="Y514" s="8">
        <v>121.7</v>
      </c>
      <c r="Z514" s="8">
        <v>124.9</v>
      </c>
      <c r="AA514" s="8">
        <v>130</v>
      </c>
      <c r="AB514" s="8">
        <v>114.4</v>
      </c>
      <c r="AC514" s="8">
        <v>195.5</v>
      </c>
      <c r="AD514" s="8">
        <v>250.1</v>
      </c>
      <c r="AE514" s="8">
        <v>348.3</v>
      </c>
      <c r="AF514" s="8">
        <v>107.2</v>
      </c>
      <c r="AG514" s="8">
        <v>107.8</v>
      </c>
      <c r="AH514" s="8">
        <v>100.8</v>
      </c>
      <c r="AI514" s="8">
        <v>109</v>
      </c>
      <c r="AJ514" s="8">
        <v>109.8</v>
      </c>
      <c r="AK514" s="8">
        <v>101.6</v>
      </c>
      <c r="AL514" s="8">
        <v>80.2</v>
      </c>
      <c r="AM514" s="8">
        <v>91.4</v>
      </c>
      <c r="AN514" s="8">
        <v>252.71</v>
      </c>
      <c r="AO514" s="8">
        <v>119.3</v>
      </c>
      <c r="AP514" s="8">
        <v>106.7</v>
      </c>
      <c r="AQ514" s="8">
        <v>92.7</v>
      </c>
      <c r="AR514" s="8">
        <v>93.4</v>
      </c>
      <c r="AS514" s="8">
        <v>97.4</v>
      </c>
      <c r="AT514" s="8">
        <v>91.8</v>
      </c>
      <c r="AY514" s="8">
        <v>358.7</v>
      </c>
      <c r="AZ514" s="8">
        <v>318.7</v>
      </c>
      <c r="BA514" s="8">
        <v>381.2</v>
      </c>
      <c r="BB514" s="8">
        <v>379.3</v>
      </c>
      <c r="BC514" s="8">
        <v>342.1</v>
      </c>
    </row>
    <row r="515" spans="1:55" x14ac:dyDescent="0.25">
      <c r="A515" s="7">
        <v>39660</v>
      </c>
      <c r="C515" s="8">
        <v>14209</v>
      </c>
      <c r="D515" s="8">
        <v>221.4</v>
      </c>
      <c r="E515" s="8">
        <v>88</v>
      </c>
      <c r="F515" s="8">
        <v>86</v>
      </c>
      <c r="G515" s="8">
        <v>93</v>
      </c>
      <c r="R515" s="8">
        <v>94.3</v>
      </c>
      <c r="S515" s="8">
        <v>290000</v>
      </c>
      <c r="T515" s="8">
        <v>124.9</v>
      </c>
      <c r="U515" s="8">
        <v>121.6</v>
      </c>
      <c r="V515" s="8">
        <v>123.3</v>
      </c>
      <c r="W515" s="8">
        <v>112.7</v>
      </c>
      <c r="X515" s="8">
        <v>120.5</v>
      </c>
      <c r="Y515" s="8">
        <v>121.3</v>
      </c>
      <c r="Z515" s="8">
        <v>123.4</v>
      </c>
      <c r="AA515" s="8">
        <v>128.6</v>
      </c>
      <c r="AB515" s="8">
        <v>112.4</v>
      </c>
      <c r="AC515" s="8">
        <v>199.3</v>
      </c>
      <c r="AD515" s="8">
        <v>251.8</v>
      </c>
      <c r="AE515" s="8">
        <v>351</v>
      </c>
      <c r="AF515" s="8">
        <v>106.4</v>
      </c>
      <c r="AG515" s="8">
        <v>107.1</v>
      </c>
      <c r="AH515" s="8">
        <v>101.2</v>
      </c>
      <c r="AI515" s="8">
        <v>105.3</v>
      </c>
      <c r="AJ515" s="8">
        <v>107.2</v>
      </c>
      <c r="AK515" s="8">
        <v>101.1</v>
      </c>
      <c r="AL515" s="8">
        <v>80.5</v>
      </c>
      <c r="AM515" s="8">
        <v>91.8</v>
      </c>
      <c r="AN515" s="8">
        <v>258.178</v>
      </c>
      <c r="AO515" s="8">
        <v>120.3</v>
      </c>
      <c r="AP515" s="8">
        <v>105.2</v>
      </c>
      <c r="AQ515" s="8">
        <v>92.2</v>
      </c>
      <c r="AR515" s="8">
        <v>93.7</v>
      </c>
      <c r="AS515" s="8">
        <v>99.9</v>
      </c>
      <c r="AT515" s="8">
        <v>91.3</v>
      </c>
      <c r="AY515" s="8">
        <v>357.7</v>
      </c>
      <c r="AZ515" s="8">
        <v>315.8</v>
      </c>
      <c r="BA515" s="8">
        <v>380.5</v>
      </c>
      <c r="BB515" s="8">
        <v>380</v>
      </c>
      <c r="BC515" s="8">
        <v>342.3</v>
      </c>
    </row>
    <row r="516" spans="1:55" x14ac:dyDescent="0.25">
      <c r="A516" s="7">
        <v>39691</v>
      </c>
      <c r="C516" s="8">
        <v>14208</v>
      </c>
      <c r="D516" s="8">
        <v>225.4</v>
      </c>
      <c r="E516" s="8">
        <v>88</v>
      </c>
      <c r="F516" s="8">
        <v>86</v>
      </c>
      <c r="G516" s="8">
        <v>93</v>
      </c>
      <c r="R516" s="8">
        <v>92.4</v>
      </c>
      <c r="S516" s="8">
        <v>282000</v>
      </c>
      <c r="T516" s="8">
        <v>122.9</v>
      </c>
      <c r="U516" s="8">
        <v>120.3</v>
      </c>
      <c r="V516" s="8">
        <v>122.2</v>
      </c>
      <c r="W516" s="8">
        <v>110.8</v>
      </c>
      <c r="X516" s="8">
        <v>119.5</v>
      </c>
      <c r="Y516" s="8">
        <v>120.3</v>
      </c>
      <c r="Z516" s="8">
        <v>121.7</v>
      </c>
      <c r="AA516" s="8">
        <v>126.8</v>
      </c>
      <c r="AB516" s="8">
        <v>110.2</v>
      </c>
      <c r="AC516" s="8">
        <v>201.7</v>
      </c>
      <c r="AD516" s="8">
        <v>250.2</v>
      </c>
      <c r="AE516" s="8">
        <v>350.1</v>
      </c>
      <c r="AF516" s="8">
        <v>105.9</v>
      </c>
      <c r="AG516" s="8">
        <v>106.3</v>
      </c>
      <c r="AH516" s="8">
        <v>99</v>
      </c>
      <c r="AI516" s="8">
        <v>104.4</v>
      </c>
      <c r="AJ516" s="8">
        <v>105.6</v>
      </c>
      <c r="AK516" s="8">
        <v>97.8</v>
      </c>
      <c r="AL516" s="8">
        <v>80.7</v>
      </c>
      <c r="AM516" s="8">
        <v>92.2</v>
      </c>
      <c r="AN516" s="8">
        <v>261.94799999999998</v>
      </c>
      <c r="AO516" s="8">
        <v>120.9</v>
      </c>
      <c r="AP516" s="8">
        <v>104.4</v>
      </c>
      <c r="AQ516" s="8">
        <v>94.2</v>
      </c>
      <c r="AR516" s="8">
        <v>94.3</v>
      </c>
      <c r="AS516" s="8">
        <v>99.7</v>
      </c>
      <c r="AT516" s="8">
        <v>93.5</v>
      </c>
      <c r="AY516" s="8">
        <v>356.5</v>
      </c>
      <c r="AZ516" s="8">
        <v>314.3</v>
      </c>
      <c r="BA516" s="8">
        <v>380.1</v>
      </c>
      <c r="BB516" s="8">
        <v>380.9</v>
      </c>
      <c r="BC516" s="8">
        <v>343.4</v>
      </c>
    </row>
    <row r="517" spans="1:55" x14ac:dyDescent="0.25">
      <c r="A517" s="7">
        <v>39721</v>
      </c>
      <c r="C517" s="8">
        <v>13746</v>
      </c>
      <c r="D517" s="8">
        <v>229.5</v>
      </c>
      <c r="E517" s="8">
        <v>88</v>
      </c>
      <c r="F517" s="8">
        <v>86</v>
      </c>
      <c r="G517" s="8">
        <v>93</v>
      </c>
      <c r="R517" s="8">
        <v>90</v>
      </c>
      <c r="S517" s="8">
        <v>276000</v>
      </c>
      <c r="T517" s="8">
        <v>121.9</v>
      </c>
      <c r="U517" s="8">
        <v>118.8</v>
      </c>
      <c r="V517" s="8">
        <v>120.7</v>
      </c>
      <c r="W517" s="8">
        <v>108.8</v>
      </c>
      <c r="X517" s="8">
        <v>119.1</v>
      </c>
      <c r="Y517" s="8">
        <v>119.8</v>
      </c>
      <c r="Z517" s="8">
        <v>117.5</v>
      </c>
      <c r="AA517" s="8">
        <v>122.4</v>
      </c>
      <c r="AB517" s="8">
        <v>106.7</v>
      </c>
      <c r="AC517" s="8">
        <v>203.6</v>
      </c>
      <c r="AD517" s="8">
        <v>248.1</v>
      </c>
      <c r="AE517" s="8">
        <v>349.4</v>
      </c>
      <c r="AF517" s="8">
        <v>105.5</v>
      </c>
      <c r="AG517" s="8">
        <v>106.5</v>
      </c>
      <c r="AH517" s="8">
        <v>99.6</v>
      </c>
      <c r="AI517" s="8">
        <v>101.5</v>
      </c>
      <c r="AJ517" s="8">
        <v>106.3</v>
      </c>
      <c r="AK517" s="8">
        <v>97.5</v>
      </c>
      <c r="AL517" s="8">
        <v>80.900000000000006</v>
      </c>
      <c r="AM517" s="8">
        <v>92.5</v>
      </c>
      <c r="AN517" s="8">
        <v>258.31400000000002</v>
      </c>
      <c r="AO517" s="8">
        <v>120.5</v>
      </c>
      <c r="AP517" s="8">
        <v>103.6</v>
      </c>
      <c r="AQ517" s="8">
        <v>97.1</v>
      </c>
      <c r="AR517" s="8">
        <v>95.1</v>
      </c>
      <c r="AS517" s="8">
        <v>98.7</v>
      </c>
      <c r="AT517" s="8">
        <v>96.6</v>
      </c>
      <c r="AY517" s="8">
        <v>355.4</v>
      </c>
      <c r="AZ517" s="8">
        <v>314.2</v>
      </c>
      <c r="BA517" s="8">
        <v>380</v>
      </c>
      <c r="BB517" s="8">
        <v>381.5</v>
      </c>
      <c r="BC517" s="8">
        <v>344.9</v>
      </c>
    </row>
    <row r="518" spans="1:55" x14ac:dyDescent="0.25">
      <c r="A518" s="7">
        <v>39752</v>
      </c>
      <c r="C518" s="8">
        <v>13250</v>
      </c>
      <c r="D518" s="8">
        <v>233.7</v>
      </c>
      <c r="E518" s="8">
        <v>88</v>
      </c>
      <c r="F518" s="8">
        <v>86</v>
      </c>
      <c r="G518" s="8">
        <v>93</v>
      </c>
      <c r="R518" s="8">
        <v>88.2</v>
      </c>
      <c r="S518" s="8">
        <v>267000</v>
      </c>
      <c r="T518" s="8">
        <v>114.3</v>
      </c>
      <c r="U518" s="8">
        <v>116.2</v>
      </c>
      <c r="V518" s="8">
        <v>118.7</v>
      </c>
      <c r="W518" s="8">
        <v>104.6</v>
      </c>
      <c r="X518" s="8">
        <v>117.2</v>
      </c>
      <c r="Y518" s="8">
        <v>118</v>
      </c>
      <c r="Z518" s="8">
        <v>113.4</v>
      </c>
      <c r="AA518" s="8">
        <v>119.6</v>
      </c>
      <c r="AB518" s="8">
        <v>100.9</v>
      </c>
      <c r="AC518" s="8">
        <v>203.4</v>
      </c>
      <c r="AD518" s="8">
        <v>244.5</v>
      </c>
      <c r="AE518" s="8">
        <v>348.7</v>
      </c>
      <c r="AF518" s="8">
        <v>103.2</v>
      </c>
      <c r="AG518" s="8">
        <v>104.4</v>
      </c>
      <c r="AH518" s="8">
        <v>98.7</v>
      </c>
      <c r="AI518" s="8">
        <v>97.3</v>
      </c>
      <c r="AJ518" s="8">
        <v>101.2</v>
      </c>
      <c r="AK518" s="8">
        <v>97.7</v>
      </c>
      <c r="AL518" s="8">
        <v>80.8</v>
      </c>
      <c r="AM518" s="8">
        <v>92.5</v>
      </c>
      <c r="AN518" s="8">
        <v>259.137</v>
      </c>
      <c r="AO518" s="8">
        <v>120.2</v>
      </c>
      <c r="AP518" s="8">
        <v>104.3</v>
      </c>
      <c r="AQ518" s="8">
        <v>98.8</v>
      </c>
      <c r="AR518" s="8">
        <v>96.2</v>
      </c>
      <c r="AS518" s="8">
        <v>96.6</v>
      </c>
      <c r="AT518" s="8">
        <v>98.2</v>
      </c>
      <c r="AY518" s="8">
        <v>354.6</v>
      </c>
      <c r="AZ518" s="8">
        <v>314.8</v>
      </c>
      <c r="BA518" s="8">
        <v>379.6</v>
      </c>
      <c r="BB518" s="8">
        <v>381.2</v>
      </c>
      <c r="BC518" s="8">
        <v>346.2</v>
      </c>
    </row>
    <row r="519" spans="1:55" x14ac:dyDescent="0.25">
      <c r="A519" s="7">
        <v>39782</v>
      </c>
      <c r="C519" s="8">
        <v>12874</v>
      </c>
      <c r="D519" s="8">
        <v>238</v>
      </c>
      <c r="E519" s="8">
        <v>88</v>
      </c>
      <c r="F519" s="8">
        <v>85</v>
      </c>
      <c r="G519" s="8">
        <v>94</v>
      </c>
      <c r="R519" s="8">
        <v>85.7</v>
      </c>
      <c r="S519" s="8">
        <v>259000</v>
      </c>
      <c r="T519" s="8">
        <v>104.9</v>
      </c>
      <c r="U519" s="8">
        <v>114.1</v>
      </c>
      <c r="V519" s="8">
        <v>116.8</v>
      </c>
      <c r="W519" s="8">
        <v>101.5</v>
      </c>
      <c r="X519" s="8">
        <v>115.7</v>
      </c>
      <c r="Y519" s="8">
        <v>116.6</v>
      </c>
      <c r="Z519" s="8">
        <v>110.2</v>
      </c>
      <c r="AA519" s="8">
        <v>116.5</v>
      </c>
      <c r="AB519" s="8">
        <v>97.2</v>
      </c>
      <c r="AC519" s="8">
        <v>202.8</v>
      </c>
      <c r="AD519" s="8">
        <v>244.7</v>
      </c>
      <c r="AE519" s="8">
        <v>347.7</v>
      </c>
      <c r="AF519" s="8">
        <v>102.3</v>
      </c>
      <c r="AG519" s="8">
        <v>103.4</v>
      </c>
      <c r="AH519" s="8">
        <v>97</v>
      </c>
      <c r="AI519" s="8">
        <v>98.4</v>
      </c>
      <c r="AJ519" s="8">
        <v>101.6</v>
      </c>
      <c r="AK519" s="8">
        <v>97.2</v>
      </c>
      <c r="AL519" s="8">
        <v>80.5</v>
      </c>
      <c r="AM519" s="8">
        <v>90.9</v>
      </c>
      <c r="AN519" s="8">
        <v>245.292</v>
      </c>
      <c r="AO519" s="8">
        <v>119.3</v>
      </c>
      <c r="AP519" s="8">
        <v>106.2</v>
      </c>
      <c r="AQ519" s="8">
        <v>99.3</v>
      </c>
      <c r="AR519" s="8">
        <v>97.7</v>
      </c>
      <c r="AS519" s="8">
        <v>96</v>
      </c>
      <c r="AT519" s="8">
        <v>98.4</v>
      </c>
      <c r="AY519" s="8">
        <v>354</v>
      </c>
      <c r="AZ519" s="8">
        <v>315.8</v>
      </c>
      <c r="BA519" s="8">
        <v>378.3</v>
      </c>
      <c r="BB519" s="8">
        <v>379.9</v>
      </c>
      <c r="BC519" s="8">
        <v>346.6</v>
      </c>
    </row>
    <row r="520" spans="1:55" x14ac:dyDescent="0.25">
      <c r="A520" s="7">
        <v>39813</v>
      </c>
      <c r="C520" s="8">
        <v>12411</v>
      </c>
      <c r="D520" s="8">
        <v>242.4</v>
      </c>
      <c r="E520" s="8">
        <v>88</v>
      </c>
      <c r="F520" s="8">
        <v>85</v>
      </c>
      <c r="G520" s="8">
        <v>93</v>
      </c>
      <c r="R520" s="8">
        <v>84.4</v>
      </c>
      <c r="S520" s="8">
        <v>254000</v>
      </c>
      <c r="T520" s="8">
        <v>104.8</v>
      </c>
      <c r="U520" s="8">
        <v>111.9</v>
      </c>
      <c r="V520" s="8">
        <v>114.5</v>
      </c>
      <c r="W520" s="8">
        <v>99</v>
      </c>
      <c r="X520" s="8">
        <v>113.5</v>
      </c>
      <c r="Y520" s="8">
        <v>114.4</v>
      </c>
      <c r="Z520" s="8">
        <v>108</v>
      </c>
      <c r="AA520" s="8">
        <v>114</v>
      </c>
      <c r="AB520" s="8">
        <v>94.8</v>
      </c>
      <c r="AC520" s="8">
        <v>203.8</v>
      </c>
      <c r="AD520" s="8">
        <v>244</v>
      </c>
      <c r="AE520" s="8">
        <v>343.2</v>
      </c>
      <c r="AF520" s="8">
        <v>100.2</v>
      </c>
      <c r="AG520" s="8">
        <v>101.9</v>
      </c>
      <c r="AH520" s="8">
        <v>95.8</v>
      </c>
      <c r="AI520" s="8">
        <v>96</v>
      </c>
      <c r="AJ520" s="8">
        <v>101</v>
      </c>
      <c r="AK520" s="8">
        <v>94.3</v>
      </c>
      <c r="AL520" s="8">
        <v>79.900000000000006</v>
      </c>
      <c r="AM520" s="8">
        <v>88.3</v>
      </c>
      <c r="AN520" s="8">
        <v>252.14500000000001</v>
      </c>
      <c r="AO520" s="8">
        <v>119.5</v>
      </c>
      <c r="AP520" s="8">
        <v>108</v>
      </c>
      <c r="AQ520" s="8">
        <v>99.8</v>
      </c>
      <c r="AR520" s="8">
        <v>99</v>
      </c>
      <c r="AS520" s="8">
        <v>96.8</v>
      </c>
      <c r="AT520" s="8">
        <v>101.6</v>
      </c>
      <c r="AY520" s="8">
        <v>353.1</v>
      </c>
      <c r="AZ520" s="8">
        <v>315.8</v>
      </c>
      <c r="BA520" s="8">
        <v>376.3</v>
      </c>
      <c r="BB520" s="8">
        <v>377.8</v>
      </c>
      <c r="BC520" s="8">
        <v>345.4</v>
      </c>
    </row>
    <row r="521" spans="1:55" x14ac:dyDescent="0.25">
      <c r="A521" s="7">
        <v>39844</v>
      </c>
      <c r="B521" s="8">
        <v>17894</v>
      </c>
      <c r="C521" s="8">
        <v>11958</v>
      </c>
      <c r="D521" s="8">
        <v>246.9</v>
      </c>
      <c r="E521" s="8">
        <v>87</v>
      </c>
      <c r="F521" s="8">
        <v>84</v>
      </c>
      <c r="G521" s="8">
        <v>93</v>
      </c>
      <c r="R521" s="8">
        <v>82.5</v>
      </c>
      <c r="S521" s="8">
        <v>253000</v>
      </c>
      <c r="T521" s="8">
        <v>107.1</v>
      </c>
      <c r="U521" s="8">
        <v>109</v>
      </c>
      <c r="V521" s="8">
        <v>111.7</v>
      </c>
      <c r="W521" s="8">
        <v>95.8</v>
      </c>
      <c r="X521" s="8">
        <v>110.8</v>
      </c>
      <c r="Y521" s="8">
        <v>112</v>
      </c>
      <c r="Z521" s="8">
        <v>105</v>
      </c>
      <c r="AA521" s="8">
        <v>110.1</v>
      </c>
      <c r="AB521" s="8">
        <v>92.9</v>
      </c>
      <c r="AC521" s="8">
        <v>204.3</v>
      </c>
      <c r="AD521" s="8">
        <v>243.6</v>
      </c>
      <c r="AE521" s="8">
        <v>337.6</v>
      </c>
      <c r="AF521" s="8">
        <v>99.8</v>
      </c>
      <c r="AG521" s="8">
        <v>101.2</v>
      </c>
      <c r="AH521" s="8">
        <v>94.4</v>
      </c>
      <c r="AI521" s="8">
        <v>96.4</v>
      </c>
      <c r="AJ521" s="8">
        <v>100</v>
      </c>
      <c r="AK521" s="8">
        <v>95.6</v>
      </c>
      <c r="AL521" s="8">
        <v>79.5</v>
      </c>
      <c r="AM521" s="8">
        <v>87.7</v>
      </c>
      <c r="AN521" s="8">
        <v>255.90600000000001</v>
      </c>
      <c r="AO521" s="8">
        <v>120.1</v>
      </c>
      <c r="AP521" s="8">
        <v>106.4</v>
      </c>
      <c r="AQ521" s="8">
        <v>100</v>
      </c>
      <c r="AR521" s="8">
        <v>100</v>
      </c>
      <c r="AS521" s="8">
        <v>100</v>
      </c>
      <c r="AT521" s="8">
        <v>100</v>
      </c>
      <c r="AY521" s="8">
        <v>351.3</v>
      </c>
      <c r="AZ521" s="8">
        <v>315.7</v>
      </c>
      <c r="BA521" s="8">
        <v>374.1</v>
      </c>
      <c r="BB521" s="8">
        <v>375.3</v>
      </c>
      <c r="BC521" s="8">
        <v>342.5</v>
      </c>
    </row>
    <row r="522" spans="1:55" x14ac:dyDescent="0.25">
      <c r="A522" s="7">
        <v>39872</v>
      </c>
      <c r="B522" s="8">
        <v>17502</v>
      </c>
      <c r="C522" s="8">
        <v>11615</v>
      </c>
      <c r="D522" s="8">
        <v>251.5</v>
      </c>
      <c r="E522" s="8">
        <v>86</v>
      </c>
      <c r="F522" s="8">
        <v>84</v>
      </c>
      <c r="G522" s="8">
        <v>92</v>
      </c>
      <c r="R522" s="8">
        <v>81.5</v>
      </c>
      <c r="S522" s="8">
        <v>250000</v>
      </c>
      <c r="T522" s="8">
        <v>107.8</v>
      </c>
      <c r="U522" s="8">
        <v>106</v>
      </c>
      <c r="V522" s="8">
        <v>108.7</v>
      </c>
      <c r="W522" s="8">
        <v>92.3</v>
      </c>
      <c r="X522" s="8">
        <v>108.5</v>
      </c>
      <c r="Y522" s="8">
        <v>109.7</v>
      </c>
      <c r="Z522" s="8">
        <v>100.3</v>
      </c>
      <c r="AA522" s="8">
        <v>105.1</v>
      </c>
      <c r="AB522" s="8">
        <v>89.1</v>
      </c>
      <c r="AC522" s="8">
        <v>207.1</v>
      </c>
      <c r="AD522" s="8">
        <v>236.4</v>
      </c>
      <c r="AE522" s="8">
        <v>335.5</v>
      </c>
      <c r="AF522" s="8">
        <v>98</v>
      </c>
      <c r="AG522" s="8">
        <v>99.2</v>
      </c>
      <c r="AH522" s="8">
        <v>94.1</v>
      </c>
      <c r="AI522" s="8">
        <v>95.9</v>
      </c>
      <c r="AJ522" s="8">
        <v>98.7</v>
      </c>
      <c r="AK522" s="8">
        <v>95.1</v>
      </c>
      <c r="AL522" s="8">
        <v>79.3</v>
      </c>
      <c r="AM522" s="8">
        <v>87.4</v>
      </c>
      <c r="AN522" s="8">
        <v>247.83</v>
      </c>
      <c r="AO522" s="8">
        <v>118.9</v>
      </c>
      <c r="AP522" s="8">
        <v>107.4</v>
      </c>
      <c r="AQ522" s="8">
        <v>98.6</v>
      </c>
      <c r="AR522" s="8">
        <v>99.5</v>
      </c>
      <c r="AS522" s="8">
        <v>103.7</v>
      </c>
      <c r="AT522" s="8">
        <v>101.7</v>
      </c>
      <c r="AY522" s="8">
        <v>348.3</v>
      </c>
      <c r="AZ522" s="8">
        <v>315.3</v>
      </c>
      <c r="BA522" s="8">
        <v>372.3</v>
      </c>
      <c r="BB522" s="8">
        <v>372.8</v>
      </c>
      <c r="BC522" s="8">
        <v>337.8</v>
      </c>
    </row>
    <row r="523" spans="1:55" x14ac:dyDescent="0.25">
      <c r="A523" s="7">
        <v>39903</v>
      </c>
      <c r="B523" s="8">
        <v>17008</v>
      </c>
      <c r="C523" s="8">
        <v>11334</v>
      </c>
      <c r="D523" s="8">
        <v>256.3</v>
      </c>
      <c r="E523" s="8">
        <v>86</v>
      </c>
      <c r="F523" s="8">
        <v>83</v>
      </c>
      <c r="G523" s="8">
        <v>92</v>
      </c>
      <c r="R523" s="8">
        <v>81</v>
      </c>
      <c r="S523" s="8">
        <v>247000</v>
      </c>
      <c r="T523" s="8">
        <v>109.2</v>
      </c>
      <c r="U523" s="8">
        <v>103.2</v>
      </c>
      <c r="V523" s="8">
        <v>105.8</v>
      </c>
      <c r="W523" s="8">
        <v>89.8</v>
      </c>
      <c r="X523" s="8">
        <v>106.3</v>
      </c>
      <c r="Y523" s="8">
        <v>107.2</v>
      </c>
      <c r="Z523" s="8">
        <v>96.6</v>
      </c>
      <c r="AA523" s="8">
        <v>100.9</v>
      </c>
      <c r="AB523" s="8">
        <v>86.5</v>
      </c>
      <c r="AC523" s="8">
        <v>209.9</v>
      </c>
      <c r="AD523" s="8">
        <v>224.9</v>
      </c>
      <c r="AE523" s="8">
        <v>322.60000000000002</v>
      </c>
      <c r="AF523" s="8">
        <v>99.8</v>
      </c>
      <c r="AG523" s="8">
        <v>101.8</v>
      </c>
      <c r="AH523" s="8">
        <v>94.4</v>
      </c>
      <c r="AI523" s="8">
        <v>96</v>
      </c>
      <c r="AJ523" s="8">
        <v>100.3</v>
      </c>
      <c r="AK523" s="8">
        <v>93.3</v>
      </c>
      <c r="AL523" s="8">
        <v>79.099999999999994</v>
      </c>
      <c r="AM523" s="8">
        <v>87.3</v>
      </c>
      <c r="AN523" s="8">
        <v>240.13</v>
      </c>
      <c r="AO523" s="8">
        <v>117.7</v>
      </c>
      <c r="AP523" s="8">
        <v>105.8</v>
      </c>
      <c r="AQ523" s="8">
        <v>97.8</v>
      </c>
      <c r="AR523" s="8">
        <v>98.9</v>
      </c>
      <c r="AS523" s="8">
        <v>105</v>
      </c>
      <c r="AT523" s="8">
        <v>102.2</v>
      </c>
      <c r="AY523" s="8">
        <v>345.1</v>
      </c>
      <c r="AZ523" s="8">
        <v>314.5</v>
      </c>
      <c r="BA523" s="8">
        <v>371.9</v>
      </c>
      <c r="BB523" s="8">
        <v>370.2</v>
      </c>
      <c r="BC523" s="8">
        <v>332.4</v>
      </c>
    </row>
    <row r="524" spans="1:55" x14ac:dyDescent="0.25">
      <c r="A524" s="7">
        <v>39933</v>
      </c>
      <c r="B524" s="8">
        <v>16955</v>
      </c>
      <c r="C524" s="8">
        <v>11066</v>
      </c>
      <c r="D524" s="8">
        <v>261.2</v>
      </c>
      <c r="E524" s="8">
        <v>86</v>
      </c>
      <c r="F524" s="8">
        <v>83</v>
      </c>
      <c r="G524" s="8">
        <v>92</v>
      </c>
      <c r="R524" s="8">
        <v>81.7</v>
      </c>
      <c r="S524" s="8">
        <v>245000</v>
      </c>
      <c r="T524" s="8">
        <v>113.4</v>
      </c>
      <c r="U524" s="8">
        <v>100.9</v>
      </c>
      <c r="V524" s="8">
        <v>103.6</v>
      </c>
      <c r="W524" s="8">
        <v>86.5</v>
      </c>
      <c r="X524" s="8">
        <v>104.6</v>
      </c>
      <c r="Y524" s="8">
        <v>105.8</v>
      </c>
      <c r="Z524" s="8">
        <v>92.9</v>
      </c>
      <c r="AA524" s="8">
        <v>96.6</v>
      </c>
      <c r="AB524" s="8">
        <v>84</v>
      </c>
      <c r="AC524" s="8">
        <v>212.5</v>
      </c>
      <c r="AD524" s="8">
        <v>221.9</v>
      </c>
      <c r="AE524" s="8">
        <v>314.2</v>
      </c>
      <c r="AF524" s="8">
        <v>97.8</v>
      </c>
      <c r="AG524" s="8">
        <v>97.4</v>
      </c>
      <c r="AH524" s="8">
        <v>94.6</v>
      </c>
      <c r="AI524" s="8">
        <v>93.4</v>
      </c>
      <c r="AJ524" s="8">
        <v>92.6</v>
      </c>
      <c r="AK524" s="8">
        <v>94.5</v>
      </c>
      <c r="AL524" s="8">
        <v>79.2</v>
      </c>
      <c r="AM524" s="8">
        <v>87.4</v>
      </c>
      <c r="AN524" s="8">
        <v>238.27699999999999</v>
      </c>
      <c r="AO524" s="8">
        <v>116.8</v>
      </c>
      <c r="AP524" s="8">
        <v>105.9</v>
      </c>
      <c r="AQ524" s="8">
        <v>97</v>
      </c>
      <c r="AR524" s="8">
        <v>97.9</v>
      </c>
      <c r="AS524" s="8">
        <v>103.9</v>
      </c>
      <c r="AT524" s="8">
        <v>104.9</v>
      </c>
      <c r="AY524" s="8">
        <v>343.1</v>
      </c>
      <c r="AZ524" s="8">
        <v>313.5</v>
      </c>
      <c r="BA524" s="8">
        <v>373.4</v>
      </c>
      <c r="BB524" s="8">
        <v>367.8</v>
      </c>
      <c r="BC524" s="8">
        <v>327.39999999999998</v>
      </c>
    </row>
    <row r="525" spans="1:55" x14ac:dyDescent="0.25">
      <c r="A525" s="7">
        <v>39964</v>
      </c>
      <c r="B525" s="8">
        <v>16390</v>
      </c>
      <c r="C525" s="8">
        <v>10829</v>
      </c>
      <c r="D525" s="8">
        <v>266.3</v>
      </c>
      <c r="E525" s="8">
        <v>85</v>
      </c>
      <c r="F525" s="8">
        <v>83</v>
      </c>
      <c r="G525" s="8">
        <v>92</v>
      </c>
      <c r="R525" s="8">
        <v>82.9</v>
      </c>
      <c r="S525" s="8">
        <v>250000</v>
      </c>
      <c r="T525" s="8">
        <v>116.7</v>
      </c>
      <c r="U525" s="8">
        <v>98.5</v>
      </c>
      <c r="V525" s="8">
        <v>101.1</v>
      </c>
      <c r="W525" s="8">
        <v>84.3</v>
      </c>
      <c r="X525" s="8">
        <v>102.1</v>
      </c>
      <c r="Y525" s="8">
        <v>103.4</v>
      </c>
      <c r="Z525" s="8">
        <v>90.9</v>
      </c>
      <c r="AA525" s="8">
        <v>93.8</v>
      </c>
      <c r="AB525" s="8">
        <v>83</v>
      </c>
      <c r="AC525" s="8">
        <v>215.5</v>
      </c>
      <c r="AD525" s="8">
        <v>224.9</v>
      </c>
      <c r="AE525" s="8">
        <v>312</v>
      </c>
      <c r="AF525" s="8">
        <v>97.7</v>
      </c>
      <c r="AG525" s="8">
        <v>97.8</v>
      </c>
      <c r="AH525" s="8">
        <v>94.6</v>
      </c>
      <c r="AI525" s="8">
        <v>97</v>
      </c>
      <c r="AJ525" s="8">
        <v>97</v>
      </c>
      <c r="AK525" s="8">
        <v>95.1</v>
      </c>
      <c r="AL525" s="8">
        <v>79.3</v>
      </c>
      <c r="AM525" s="8">
        <v>87.5</v>
      </c>
      <c r="AN525" s="8">
        <v>236.447</v>
      </c>
      <c r="AO525" s="8">
        <v>116</v>
      </c>
      <c r="AP525" s="8">
        <v>104.2</v>
      </c>
      <c r="AQ525" s="8">
        <v>98.5</v>
      </c>
      <c r="AR525" s="8">
        <v>98.2</v>
      </c>
      <c r="AS525" s="8">
        <v>102.2</v>
      </c>
      <c r="AT525" s="8">
        <v>104.9</v>
      </c>
      <c r="AY525" s="8">
        <v>343.4</v>
      </c>
      <c r="AZ525" s="8">
        <v>312.8</v>
      </c>
      <c r="BA525" s="8">
        <v>376.4</v>
      </c>
      <c r="BB525" s="8">
        <v>365.8</v>
      </c>
      <c r="BC525" s="8">
        <v>324.5</v>
      </c>
    </row>
    <row r="526" spans="1:55" x14ac:dyDescent="0.25">
      <c r="A526" s="7">
        <v>39994</v>
      </c>
      <c r="B526" s="8">
        <v>15626</v>
      </c>
      <c r="C526" s="8">
        <v>10666</v>
      </c>
      <c r="D526" s="8">
        <v>271.5</v>
      </c>
      <c r="E526" s="8">
        <v>85</v>
      </c>
      <c r="F526" s="8">
        <v>82</v>
      </c>
      <c r="G526" s="8">
        <v>91</v>
      </c>
      <c r="R526" s="8">
        <v>83.7</v>
      </c>
      <c r="S526" s="8">
        <v>254000</v>
      </c>
      <c r="T526" s="8">
        <v>121.1</v>
      </c>
      <c r="U526" s="8">
        <v>96.9</v>
      </c>
      <c r="V526" s="8">
        <v>99.5</v>
      </c>
      <c r="W526" s="8">
        <v>82.1</v>
      </c>
      <c r="X526" s="8">
        <v>100.2</v>
      </c>
      <c r="Y526" s="8">
        <v>101.6</v>
      </c>
      <c r="Z526" s="8">
        <v>89.8</v>
      </c>
      <c r="AA526" s="8">
        <v>92.7</v>
      </c>
      <c r="AB526" s="8">
        <v>81.900000000000006</v>
      </c>
      <c r="AC526" s="8">
        <v>220.6</v>
      </c>
      <c r="AD526" s="8">
        <v>223.8</v>
      </c>
      <c r="AE526" s="8">
        <v>310.7</v>
      </c>
      <c r="AF526" s="8">
        <v>97.6</v>
      </c>
      <c r="AG526" s="8">
        <v>98</v>
      </c>
      <c r="AH526" s="8">
        <v>93.9</v>
      </c>
      <c r="AI526" s="8">
        <v>96.1</v>
      </c>
      <c r="AJ526" s="8">
        <v>97.3</v>
      </c>
      <c r="AK526" s="8">
        <v>93.6</v>
      </c>
      <c r="AL526" s="8">
        <v>79.400000000000006</v>
      </c>
      <c r="AM526" s="8">
        <v>87.7</v>
      </c>
      <c r="AN526" s="8">
        <v>231.684</v>
      </c>
      <c r="AO526" s="8">
        <v>114.8</v>
      </c>
      <c r="AP526" s="8">
        <v>103.9</v>
      </c>
      <c r="AQ526" s="8">
        <v>98.5</v>
      </c>
      <c r="AR526" s="8">
        <v>97.6</v>
      </c>
      <c r="AS526" s="8">
        <v>104.6</v>
      </c>
      <c r="AT526" s="8">
        <v>105.7</v>
      </c>
      <c r="AY526" s="8">
        <v>346.6</v>
      </c>
      <c r="AZ526" s="8">
        <v>313.10000000000002</v>
      </c>
      <c r="BA526" s="8">
        <v>380.2</v>
      </c>
      <c r="BB526" s="8">
        <v>364.6</v>
      </c>
      <c r="BC526" s="8">
        <v>324.8</v>
      </c>
    </row>
    <row r="527" spans="1:55" x14ac:dyDescent="0.25">
      <c r="A527" s="7">
        <v>40025</v>
      </c>
      <c r="B527" s="8">
        <v>15045</v>
      </c>
      <c r="C527" s="8">
        <v>10516</v>
      </c>
      <c r="D527" s="8">
        <v>276.8</v>
      </c>
      <c r="E527" s="8">
        <v>85</v>
      </c>
      <c r="F527" s="8">
        <v>83</v>
      </c>
      <c r="G527" s="8">
        <v>91</v>
      </c>
      <c r="R527" s="8">
        <v>85.2</v>
      </c>
      <c r="S527" s="8">
        <v>260000</v>
      </c>
      <c r="T527" s="8">
        <v>124.1</v>
      </c>
      <c r="U527" s="8">
        <v>95.5</v>
      </c>
      <c r="V527" s="8">
        <v>98.1</v>
      </c>
      <c r="W527" s="8">
        <v>80.3</v>
      </c>
      <c r="X527" s="8">
        <v>98.5</v>
      </c>
      <c r="Y527" s="8">
        <v>99.9</v>
      </c>
      <c r="Z527" s="8">
        <v>88.9</v>
      </c>
      <c r="AA527" s="8">
        <v>92.2</v>
      </c>
      <c r="AB527" s="8">
        <v>80.400000000000006</v>
      </c>
      <c r="AC527" s="8">
        <v>225.3</v>
      </c>
      <c r="AD527" s="8">
        <v>218.5</v>
      </c>
      <c r="AE527" s="8">
        <v>311.7</v>
      </c>
      <c r="AF527" s="8">
        <v>98.8</v>
      </c>
      <c r="AG527" s="8">
        <v>99</v>
      </c>
      <c r="AH527" s="8">
        <v>95.3</v>
      </c>
      <c r="AI527" s="8">
        <v>95.7</v>
      </c>
      <c r="AJ527" s="8">
        <v>96.9</v>
      </c>
      <c r="AK527" s="8">
        <v>93.4</v>
      </c>
      <c r="AL527" s="8">
        <v>79.599999999999994</v>
      </c>
      <c r="AM527" s="8">
        <v>87.9</v>
      </c>
      <c r="AN527" s="8">
        <v>235.36099999999999</v>
      </c>
      <c r="AO527" s="8">
        <v>114.9</v>
      </c>
      <c r="AP527" s="8">
        <v>104.6</v>
      </c>
      <c r="AQ527" s="8">
        <v>99.2</v>
      </c>
      <c r="AR527" s="8">
        <v>98</v>
      </c>
      <c r="AS527" s="8">
        <v>107</v>
      </c>
      <c r="AT527" s="8">
        <v>105.9</v>
      </c>
      <c r="AY527" s="8">
        <v>352</v>
      </c>
      <c r="AZ527" s="8">
        <v>313.8</v>
      </c>
      <c r="BA527" s="8">
        <v>384.2</v>
      </c>
      <c r="BB527" s="8">
        <v>364.5</v>
      </c>
      <c r="BC527" s="8">
        <v>327.7</v>
      </c>
    </row>
    <row r="528" spans="1:55" x14ac:dyDescent="0.25">
      <c r="A528" s="7">
        <v>40056</v>
      </c>
      <c r="B528" s="8">
        <v>14486</v>
      </c>
      <c r="C528" s="8">
        <v>10419</v>
      </c>
      <c r="D528" s="8">
        <v>282.3</v>
      </c>
      <c r="E528" s="8">
        <v>86</v>
      </c>
      <c r="F528" s="8">
        <v>83</v>
      </c>
      <c r="G528" s="8">
        <v>91</v>
      </c>
      <c r="R528" s="8">
        <v>86</v>
      </c>
      <c r="S528" s="8">
        <v>262000</v>
      </c>
      <c r="T528" s="8">
        <v>127.4</v>
      </c>
      <c r="U528" s="8">
        <v>94.3</v>
      </c>
      <c r="V528" s="8">
        <v>97.1</v>
      </c>
      <c r="W528" s="8">
        <v>78.2</v>
      </c>
      <c r="X528" s="8">
        <v>96.6</v>
      </c>
      <c r="Y528" s="8">
        <v>98.1</v>
      </c>
      <c r="Z528" s="8">
        <v>89</v>
      </c>
      <c r="AA528" s="8">
        <v>93.5</v>
      </c>
      <c r="AB528" s="8">
        <v>78.8</v>
      </c>
      <c r="AC528" s="8">
        <v>228.1</v>
      </c>
      <c r="AD528" s="8">
        <v>217.5</v>
      </c>
      <c r="AE528" s="8">
        <v>314.10000000000002</v>
      </c>
      <c r="AF528" s="8">
        <v>98.5</v>
      </c>
      <c r="AG528" s="8">
        <v>99.1</v>
      </c>
      <c r="AH528" s="8">
        <v>95.9</v>
      </c>
      <c r="AI528" s="8">
        <v>97.2</v>
      </c>
      <c r="AJ528" s="8">
        <v>95.8</v>
      </c>
      <c r="AK528" s="8">
        <v>96.7</v>
      </c>
      <c r="AL528" s="8">
        <v>79.900000000000006</v>
      </c>
      <c r="AM528" s="8">
        <v>88.3</v>
      </c>
      <c r="AN528" s="8">
        <v>231.29499999999999</v>
      </c>
      <c r="AO528" s="8">
        <v>114.2</v>
      </c>
      <c r="AP528" s="8">
        <v>105</v>
      </c>
      <c r="AQ528" s="8">
        <v>99.9</v>
      </c>
      <c r="AR528" s="8">
        <v>98</v>
      </c>
      <c r="AS528" s="8">
        <v>109.4</v>
      </c>
      <c r="AT528" s="8">
        <v>107.1</v>
      </c>
      <c r="AY528" s="8">
        <v>357.7</v>
      </c>
      <c r="AZ528" s="8">
        <v>314.7</v>
      </c>
      <c r="BA528" s="8">
        <v>387.1</v>
      </c>
      <c r="BB528" s="8">
        <v>365.1</v>
      </c>
      <c r="BC528" s="8">
        <v>331.7</v>
      </c>
    </row>
    <row r="529" spans="1:55" x14ac:dyDescent="0.25">
      <c r="A529" s="7">
        <v>40086</v>
      </c>
      <c r="B529" s="8">
        <v>14364</v>
      </c>
      <c r="C529" s="8">
        <v>10387</v>
      </c>
      <c r="D529" s="8">
        <v>287.89999999999998</v>
      </c>
      <c r="E529" s="8">
        <v>86</v>
      </c>
      <c r="F529" s="8">
        <v>84</v>
      </c>
      <c r="G529" s="8">
        <v>91</v>
      </c>
      <c r="R529" s="8">
        <v>86.7</v>
      </c>
      <c r="S529" s="8">
        <v>268000</v>
      </c>
      <c r="T529" s="8">
        <v>129.9</v>
      </c>
      <c r="U529" s="8">
        <v>94.2</v>
      </c>
      <c r="V529" s="8">
        <v>97.6</v>
      </c>
      <c r="W529" s="8">
        <v>76</v>
      </c>
      <c r="X529" s="8">
        <v>96.8</v>
      </c>
      <c r="Y529" s="8">
        <v>98.4</v>
      </c>
      <c r="Z529" s="8">
        <v>88.6</v>
      </c>
      <c r="AA529" s="8">
        <v>94.4</v>
      </c>
      <c r="AB529" s="8">
        <v>76.3</v>
      </c>
      <c r="AC529" s="8">
        <v>231.9</v>
      </c>
      <c r="AD529" s="8">
        <v>220</v>
      </c>
      <c r="AE529" s="8">
        <v>313.89999999999998</v>
      </c>
      <c r="AF529" s="8">
        <v>100.1</v>
      </c>
      <c r="AG529" s="8">
        <v>99.8</v>
      </c>
      <c r="AH529" s="8">
        <v>96.4</v>
      </c>
      <c r="AI529" s="8">
        <v>99.7</v>
      </c>
      <c r="AJ529" s="8">
        <v>98.6</v>
      </c>
      <c r="AK529" s="8">
        <v>98.4</v>
      </c>
      <c r="AL529" s="8">
        <v>80.5</v>
      </c>
      <c r="AM529" s="8">
        <v>88.6</v>
      </c>
      <c r="AN529" s="8">
        <v>233.50399999999999</v>
      </c>
      <c r="AO529" s="8">
        <v>113.8</v>
      </c>
      <c r="AP529" s="8">
        <v>105.8</v>
      </c>
      <c r="AQ529" s="8">
        <v>100.1</v>
      </c>
      <c r="AR529" s="8">
        <v>98.6</v>
      </c>
      <c r="AS529" s="8">
        <v>110.3</v>
      </c>
      <c r="AT529" s="8">
        <v>105.8</v>
      </c>
      <c r="AY529" s="8">
        <v>362.7</v>
      </c>
      <c r="AZ529" s="8">
        <v>316.2</v>
      </c>
      <c r="BA529" s="8">
        <v>388.5</v>
      </c>
      <c r="BB529" s="8">
        <v>366.7</v>
      </c>
      <c r="BC529" s="8">
        <v>335.5</v>
      </c>
    </row>
    <row r="530" spans="1:55" x14ac:dyDescent="0.25">
      <c r="A530" s="7">
        <v>40117</v>
      </c>
      <c r="B530" s="8">
        <v>14457</v>
      </c>
      <c r="C530" s="8">
        <v>10345</v>
      </c>
      <c r="D530" s="8">
        <v>293.7</v>
      </c>
      <c r="E530" s="8">
        <v>86</v>
      </c>
      <c r="F530" s="8">
        <v>84</v>
      </c>
      <c r="G530" s="8">
        <v>91</v>
      </c>
      <c r="R530" s="8">
        <v>87.3</v>
      </c>
      <c r="S530" s="8">
        <v>269000</v>
      </c>
      <c r="T530" s="8">
        <v>131.69999999999999</v>
      </c>
      <c r="U530" s="8">
        <v>93.1</v>
      </c>
      <c r="V530" s="8">
        <v>96.5</v>
      </c>
      <c r="W530" s="8">
        <v>74.599999999999994</v>
      </c>
      <c r="X530" s="8">
        <v>96.2</v>
      </c>
      <c r="Y530" s="8">
        <v>97.8</v>
      </c>
      <c r="Z530" s="8">
        <v>86.6</v>
      </c>
      <c r="AA530" s="8">
        <v>92.1</v>
      </c>
      <c r="AB530" s="8">
        <v>74.8</v>
      </c>
      <c r="AC530" s="8">
        <v>237.1</v>
      </c>
      <c r="AD530" s="8">
        <v>223.8</v>
      </c>
      <c r="AE530" s="8">
        <v>313.7</v>
      </c>
      <c r="AF530" s="8">
        <v>97.3</v>
      </c>
      <c r="AG530" s="8">
        <v>97.4</v>
      </c>
      <c r="AH530" s="8">
        <v>96.2</v>
      </c>
      <c r="AI530" s="8">
        <v>95.7</v>
      </c>
      <c r="AJ530" s="8">
        <v>96.1</v>
      </c>
      <c r="AK530" s="8">
        <v>97.2</v>
      </c>
      <c r="AL530" s="8">
        <v>80.8</v>
      </c>
      <c r="AM530" s="8">
        <v>88.8</v>
      </c>
      <c r="AN530" s="8">
        <v>238.827</v>
      </c>
      <c r="AO530" s="8">
        <v>113.9</v>
      </c>
      <c r="AP530" s="8">
        <v>106.3</v>
      </c>
      <c r="AQ530" s="8">
        <v>100.6</v>
      </c>
      <c r="AR530" s="8">
        <v>98.6</v>
      </c>
      <c r="AS530" s="8">
        <v>112</v>
      </c>
      <c r="AT530" s="8">
        <v>106.9</v>
      </c>
      <c r="AY530" s="8">
        <v>366.5</v>
      </c>
      <c r="AZ530" s="8">
        <v>318</v>
      </c>
      <c r="BA530" s="8">
        <v>388.7</v>
      </c>
      <c r="BB530" s="8">
        <v>369.6</v>
      </c>
      <c r="BC530" s="8">
        <v>339.3</v>
      </c>
    </row>
    <row r="531" spans="1:55" x14ac:dyDescent="0.25">
      <c r="A531" s="7">
        <v>40147</v>
      </c>
      <c r="B531" s="8">
        <v>14503</v>
      </c>
      <c r="C531" s="8">
        <v>10301</v>
      </c>
      <c r="D531" s="8">
        <v>299.5</v>
      </c>
      <c r="E531" s="8">
        <v>86</v>
      </c>
      <c r="F531" s="8">
        <v>84</v>
      </c>
      <c r="G531" s="8">
        <v>91</v>
      </c>
      <c r="R531" s="8">
        <v>87.6</v>
      </c>
      <c r="S531" s="8">
        <v>267000</v>
      </c>
      <c r="T531" s="8">
        <v>132.30000000000001</v>
      </c>
      <c r="U531" s="8">
        <v>92.8</v>
      </c>
      <c r="V531" s="8">
        <v>96.1</v>
      </c>
      <c r="W531" s="8">
        <v>73.900000000000006</v>
      </c>
      <c r="X531" s="8">
        <v>96.4</v>
      </c>
      <c r="Y531" s="8">
        <v>98.1</v>
      </c>
      <c r="Z531" s="8">
        <v>85</v>
      </c>
      <c r="AA531" s="8">
        <v>89.6</v>
      </c>
      <c r="AB531" s="8">
        <v>74.5</v>
      </c>
      <c r="AC531" s="8">
        <v>239.7</v>
      </c>
      <c r="AD531" s="8">
        <v>223.8</v>
      </c>
      <c r="AE531" s="8">
        <v>309</v>
      </c>
      <c r="AF531" s="8">
        <v>99.7</v>
      </c>
      <c r="AG531" s="8">
        <v>100.1</v>
      </c>
      <c r="AH531" s="8">
        <v>98.3</v>
      </c>
      <c r="AI531" s="8">
        <v>99.8</v>
      </c>
      <c r="AJ531" s="8">
        <v>100</v>
      </c>
      <c r="AK531" s="8">
        <v>99.8</v>
      </c>
      <c r="AL531" s="8">
        <v>81</v>
      </c>
      <c r="AM531" s="8">
        <v>89.1</v>
      </c>
      <c r="AN531" s="8">
        <v>233.66300000000001</v>
      </c>
      <c r="AO531" s="8">
        <v>113.4</v>
      </c>
      <c r="AP531" s="8">
        <v>105.5</v>
      </c>
      <c r="AQ531" s="8">
        <v>100.8</v>
      </c>
      <c r="AR531" s="8">
        <v>98.7</v>
      </c>
      <c r="AS531" s="8">
        <v>115</v>
      </c>
      <c r="AT531" s="8">
        <v>107</v>
      </c>
      <c r="AY531" s="8">
        <v>369.9</v>
      </c>
      <c r="AZ531" s="8">
        <v>319.7</v>
      </c>
      <c r="BA531" s="8">
        <v>388.8</v>
      </c>
      <c r="BB531" s="8">
        <v>373.5</v>
      </c>
      <c r="BC531" s="8">
        <v>344.3</v>
      </c>
    </row>
    <row r="532" spans="1:55" x14ac:dyDescent="0.25">
      <c r="A532" s="7">
        <v>40178</v>
      </c>
      <c r="B532" s="8">
        <v>14185</v>
      </c>
      <c r="C532" s="8">
        <v>10247</v>
      </c>
      <c r="D532" s="8">
        <v>305.39999999999998</v>
      </c>
      <c r="E532" s="8">
        <v>87</v>
      </c>
      <c r="F532" s="8">
        <v>85</v>
      </c>
      <c r="G532" s="8">
        <v>91</v>
      </c>
      <c r="R532" s="8">
        <v>88.2</v>
      </c>
      <c r="S532" s="8">
        <v>270000</v>
      </c>
      <c r="T532" s="8">
        <v>134.69999999999999</v>
      </c>
      <c r="U532" s="8">
        <v>91.5</v>
      </c>
      <c r="V532" s="8">
        <v>94.8</v>
      </c>
      <c r="W532" s="8">
        <v>73</v>
      </c>
      <c r="X532" s="8">
        <v>95.5</v>
      </c>
      <c r="Y532" s="8">
        <v>97.1</v>
      </c>
      <c r="Z532" s="8">
        <v>83.2</v>
      </c>
      <c r="AA532" s="8">
        <v>87.5</v>
      </c>
      <c r="AB532" s="8">
        <v>73.3</v>
      </c>
      <c r="AC532" s="8">
        <v>244.3</v>
      </c>
      <c r="AD532" s="8">
        <v>223.7</v>
      </c>
      <c r="AE532" s="8">
        <v>302.10000000000002</v>
      </c>
      <c r="AF532" s="8">
        <v>97.8</v>
      </c>
      <c r="AG532" s="8">
        <v>99.2</v>
      </c>
      <c r="AH532" s="8">
        <v>96.2</v>
      </c>
      <c r="AI532" s="8">
        <v>96.7</v>
      </c>
      <c r="AJ532" s="8">
        <v>98.9</v>
      </c>
      <c r="AK532" s="8">
        <v>97</v>
      </c>
      <c r="AL532" s="8">
        <v>81.099999999999994</v>
      </c>
      <c r="AM532" s="8">
        <v>89.5</v>
      </c>
      <c r="AN532" s="8">
        <v>239.60499999999999</v>
      </c>
      <c r="AO532" s="8">
        <v>112.7</v>
      </c>
      <c r="AP532" s="8">
        <v>106.8</v>
      </c>
      <c r="AQ532" s="8">
        <v>102.3</v>
      </c>
      <c r="AR532" s="8">
        <v>99.5</v>
      </c>
      <c r="AS532" s="8">
        <v>116.4</v>
      </c>
      <c r="AT532" s="8">
        <v>109.3</v>
      </c>
      <c r="AY532" s="8">
        <v>373.9</v>
      </c>
      <c r="AZ532" s="8">
        <v>321.89999999999998</v>
      </c>
      <c r="BA532" s="8">
        <v>389.6</v>
      </c>
      <c r="BB532" s="8">
        <v>378.5</v>
      </c>
      <c r="BC532" s="8">
        <v>352.3</v>
      </c>
    </row>
    <row r="533" spans="1:55" x14ac:dyDescent="0.25">
      <c r="A533" s="7">
        <v>40209</v>
      </c>
      <c r="B533" s="8">
        <v>13548</v>
      </c>
      <c r="C533" s="8">
        <v>9935</v>
      </c>
      <c r="D533" s="8">
        <v>311.39999999999998</v>
      </c>
      <c r="E533" s="8">
        <v>87</v>
      </c>
      <c r="F533" s="8">
        <v>85</v>
      </c>
      <c r="G533" s="8">
        <v>91</v>
      </c>
      <c r="K533" s="8">
        <v>97</v>
      </c>
      <c r="L533" s="8">
        <v>97</v>
      </c>
      <c r="M533" s="8">
        <v>99</v>
      </c>
      <c r="N533" s="8">
        <v>97</v>
      </c>
      <c r="O533" s="8">
        <v>91</v>
      </c>
      <c r="P533" s="8">
        <v>94</v>
      </c>
      <c r="Q533" s="8">
        <v>89</v>
      </c>
      <c r="R533" s="8">
        <v>87.8</v>
      </c>
      <c r="S533" s="8">
        <v>280000</v>
      </c>
      <c r="T533" s="8">
        <v>138.30000000000001</v>
      </c>
      <c r="U533" s="8">
        <v>90.6</v>
      </c>
      <c r="V533" s="8">
        <v>93.8</v>
      </c>
      <c r="W533" s="8">
        <v>72.2</v>
      </c>
      <c r="X533" s="8">
        <v>95.2</v>
      </c>
      <c r="Y533" s="8">
        <v>96.8</v>
      </c>
      <c r="Z533" s="8">
        <v>81.099999999999994</v>
      </c>
      <c r="AA533" s="8">
        <v>85</v>
      </c>
      <c r="AB533" s="8">
        <v>72.2</v>
      </c>
      <c r="AC533" s="8">
        <v>247.1</v>
      </c>
      <c r="AD533" s="8">
        <v>217.7</v>
      </c>
      <c r="AE533" s="8">
        <v>303.3</v>
      </c>
      <c r="AF533" s="8">
        <v>98.9</v>
      </c>
      <c r="AG533" s="8">
        <v>99.2</v>
      </c>
      <c r="AH533" s="8">
        <v>98</v>
      </c>
      <c r="AI533" s="8">
        <v>96.6</v>
      </c>
      <c r="AJ533" s="8">
        <v>99.5</v>
      </c>
      <c r="AK533" s="8">
        <v>96.9</v>
      </c>
      <c r="AL533" s="8">
        <v>81.2</v>
      </c>
      <c r="AM533" s="8">
        <v>89.7</v>
      </c>
      <c r="AN533" s="8">
        <v>240.65</v>
      </c>
      <c r="AO533" s="8">
        <v>113</v>
      </c>
      <c r="AP533" s="8">
        <v>105.9</v>
      </c>
      <c r="AQ533" s="8">
        <v>101.9</v>
      </c>
      <c r="AR533" s="8">
        <v>99.8</v>
      </c>
      <c r="AS533" s="8">
        <v>117.6</v>
      </c>
      <c r="AT533" s="8">
        <v>107.8</v>
      </c>
      <c r="AU533" s="8">
        <v>45.4</v>
      </c>
      <c r="AV533" s="8">
        <v>44.86</v>
      </c>
      <c r="AW533" s="8">
        <v>35.979999999999997</v>
      </c>
      <c r="AX533" s="8">
        <v>45.3</v>
      </c>
      <c r="AY533" s="8">
        <v>378.9</v>
      </c>
      <c r="AZ533" s="8">
        <v>324.8</v>
      </c>
      <c r="BA533" s="8">
        <v>391.6</v>
      </c>
      <c r="BB533" s="8">
        <v>384.2</v>
      </c>
      <c r="BC533" s="8">
        <v>363.7</v>
      </c>
    </row>
    <row r="534" spans="1:55" x14ac:dyDescent="0.25">
      <c r="A534" s="7">
        <v>40237</v>
      </c>
      <c r="B534" s="8">
        <v>13072</v>
      </c>
      <c r="C534" s="8">
        <v>9796</v>
      </c>
      <c r="D534" s="8">
        <v>317.39999999999998</v>
      </c>
      <c r="E534" s="8">
        <v>87</v>
      </c>
      <c r="F534" s="8">
        <v>85</v>
      </c>
      <c r="G534" s="8">
        <v>91</v>
      </c>
      <c r="K534" s="8">
        <v>97</v>
      </c>
      <c r="L534" s="8">
        <v>98</v>
      </c>
      <c r="M534" s="8">
        <v>99</v>
      </c>
      <c r="N534" s="8">
        <v>99</v>
      </c>
      <c r="O534" s="8">
        <v>91</v>
      </c>
      <c r="P534" s="8">
        <v>94</v>
      </c>
      <c r="Q534" s="8">
        <v>89</v>
      </c>
      <c r="R534" s="8">
        <v>88.1</v>
      </c>
      <c r="S534" s="8">
        <v>279000</v>
      </c>
      <c r="T534" s="8">
        <v>140.69999999999999</v>
      </c>
      <c r="U534" s="8">
        <v>89.2</v>
      </c>
      <c r="V534" s="8">
        <v>92.3</v>
      </c>
      <c r="W534" s="8">
        <v>71.5</v>
      </c>
      <c r="X534" s="8">
        <v>94.1</v>
      </c>
      <c r="Y534" s="8">
        <v>95.7</v>
      </c>
      <c r="Z534" s="8">
        <v>79.2</v>
      </c>
      <c r="AA534" s="8">
        <v>82.8</v>
      </c>
      <c r="AB534" s="8">
        <v>71.599999999999994</v>
      </c>
      <c r="AC534" s="8">
        <v>250.5</v>
      </c>
      <c r="AD534" s="8">
        <v>218.5</v>
      </c>
      <c r="AE534" s="8">
        <v>302.10000000000002</v>
      </c>
      <c r="AF534" s="8">
        <v>98.9</v>
      </c>
      <c r="AG534" s="8">
        <v>99.2</v>
      </c>
      <c r="AH534" s="8">
        <v>99</v>
      </c>
      <c r="AI534" s="8">
        <v>100.2</v>
      </c>
      <c r="AJ534" s="8">
        <v>99.3</v>
      </c>
      <c r="AK534" s="8">
        <v>100.8</v>
      </c>
      <c r="AL534" s="8">
        <v>81.400000000000006</v>
      </c>
      <c r="AM534" s="8">
        <v>90</v>
      </c>
      <c r="AN534" s="8">
        <v>233.90199999999999</v>
      </c>
      <c r="AO534" s="8">
        <v>113.3</v>
      </c>
      <c r="AP534" s="8">
        <v>105.4</v>
      </c>
      <c r="AQ534" s="8">
        <v>101.3</v>
      </c>
      <c r="AR534" s="8">
        <v>100.1</v>
      </c>
      <c r="AS534" s="8">
        <v>115.1</v>
      </c>
      <c r="AT534" s="8">
        <v>106.9</v>
      </c>
      <c r="AU534" s="8">
        <v>45.6</v>
      </c>
      <c r="AV534" s="8">
        <v>45.25</v>
      </c>
      <c r="AW534" s="8">
        <v>36.24</v>
      </c>
      <c r="AX534" s="8">
        <v>45.5</v>
      </c>
      <c r="AY534" s="8">
        <v>384.3</v>
      </c>
      <c r="AZ534" s="8">
        <v>327.10000000000002</v>
      </c>
      <c r="BA534" s="8">
        <v>394.8</v>
      </c>
      <c r="BB534" s="8">
        <v>389.4</v>
      </c>
      <c r="BC534" s="8">
        <v>377.4</v>
      </c>
    </row>
    <row r="535" spans="1:55" x14ac:dyDescent="0.25">
      <c r="A535" s="7">
        <v>40268</v>
      </c>
      <c r="B535" s="8">
        <v>12600</v>
      </c>
      <c r="C535" s="8">
        <v>9655</v>
      </c>
      <c r="D535" s="8">
        <v>323.39999999999998</v>
      </c>
      <c r="E535" s="8">
        <v>87</v>
      </c>
      <c r="F535" s="8">
        <v>86</v>
      </c>
      <c r="G535" s="8">
        <v>91</v>
      </c>
      <c r="K535" s="8">
        <v>99</v>
      </c>
      <c r="L535" s="8">
        <v>99</v>
      </c>
      <c r="M535" s="8">
        <v>100</v>
      </c>
      <c r="N535" s="8">
        <v>99</v>
      </c>
      <c r="O535" s="8">
        <v>93</v>
      </c>
      <c r="P535" s="8">
        <v>97</v>
      </c>
      <c r="Q535" s="8">
        <v>91</v>
      </c>
      <c r="R535" s="8">
        <v>88</v>
      </c>
      <c r="S535" s="8">
        <v>280000</v>
      </c>
      <c r="T535" s="8">
        <v>143.4</v>
      </c>
      <c r="U535" s="8">
        <v>88.1</v>
      </c>
      <c r="V535" s="8">
        <v>91.3</v>
      </c>
      <c r="W535" s="8">
        <v>70.3</v>
      </c>
      <c r="X535" s="8">
        <v>93.6</v>
      </c>
      <c r="Y535" s="8">
        <v>95.3</v>
      </c>
      <c r="Z535" s="8">
        <v>77.5</v>
      </c>
      <c r="AA535" s="8">
        <v>80.900000000000006</v>
      </c>
      <c r="AB535" s="8">
        <v>70.2</v>
      </c>
      <c r="AC535" s="8">
        <v>251.1</v>
      </c>
      <c r="AD535" s="8">
        <v>214.8</v>
      </c>
      <c r="AE535" s="8">
        <v>303.5</v>
      </c>
      <c r="AF535" s="8">
        <v>101</v>
      </c>
      <c r="AG535" s="8">
        <v>101.5</v>
      </c>
      <c r="AH535" s="8">
        <v>99.4</v>
      </c>
      <c r="AI535" s="8">
        <v>101.2</v>
      </c>
      <c r="AJ535" s="8">
        <v>103.9</v>
      </c>
      <c r="AK535" s="8">
        <v>99.6</v>
      </c>
      <c r="AL535" s="8">
        <v>81.599999999999994</v>
      </c>
      <c r="AM535" s="8">
        <v>90.2</v>
      </c>
      <c r="AN535" s="8">
        <v>236.23</v>
      </c>
      <c r="AO535" s="8">
        <v>113.1</v>
      </c>
      <c r="AP535" s="8">
        <v>106.5</v>
      </c>
      <c r="AQ535" s="8">
        <v>100.4</v>
      </c>
      <c r="AR535" s="8">
        <v>101</v>
      </c>
      <c r="AS535" s="8">
        <v>116.1</v>
      </c>
      <c r="AT535" s="8">
        <v>105.7</v>
      </c>
      <c r="AU535" s="8">
        <v>46</v>
      </c>
      <c r="AV535" s="8">
        <v>45.74</v>
      </c>
      <c r="AW535" s="8">
        <v>36.549999999999997</v>
      </c>
      <c r="AX535" s="8">
        <v>46</v>
      </c>
      <c r="AY535" s="8">
        <v>388.3</v>
      </c>
      <c r="AZ535" s="8">
        <v>328.8</v>
      </c>
      <c r="BA535" s="8">
        <v>398.5</v>
      </c>
      <c r="BB535" s="8">
        <v>393</v>
      </c>
      <c r="BC535" s="8">
        <v>390.9</v>
      </c>
    </row>
    <row r="536" spans="1:55" x14ac:dyDescent="0.25">
      <c r="A536" s="7">
        <v>40298</v>
      </c>
      <c r="B536" s="8">
        <v>12501</v>
      </c>
      <c r="C536" s="8">
        <v>9612</v>
      </c>
      <c r="D536" s="8">
        <v>329.4</v>
      </c>
      <c r="E536" s="8">
        <v>88</v>
      </c>
      <c r="F536" s="8">
        <v>86</v>
      </c>
      <c r="G536" s="8">
        <v>91</v>
      </c>
      <c r="K536" s="8">
        <v>99</v>
      </c>
      <c r="L536" s="8">
        <v>100</v>
      </c>
      <c r="M536" s="8">
        <v>100</v>
      </c>
      <c r="N536" s="8">
        <v>100</v>
      </c>
      <c r="O536" s="8">
        <v>93</v>
      </c>
      <c r="P536" s="8">
        <v>97</v>
      </c>
      <c r="Q536" s="8">
        <v>91</v>
      </c>
      <c r="R536" s="8">
        <v>89.2</v>
      </c>
      <c r="S536" s="8">
        <v>282000</v>
      </c>
      <c r="T536" s="8">
        <v>146.6</v>
      </c>
      <c r="U536" s="8">
        <v>87.6</v>
      </c>
      <c r="V536" s="8">
        <v>90.5</v>
      </c>
      <c r="W536" s="8">
        <v>70.8</v>
      </c>
      <c r="X536" s="8">
        <v>92.8</v>
      </c>
      <c r="Y536" s="8">
        <v>94.4</v>
      </c>
      <c r="Z536" s="8">
        <v>77.3</v>
      </c>
      <c r="AA536" s="8">
        <v>80.400000000000006</v>
      </c>
      <c r="AB536" s="8">
        <v>70.8</v>
      </c>
      <c r="AC536" s="8">
        <v>254.6</v>
      </c>
      <c r="AD536" s="8">
        <v>215.1</v>
      </c>
      <c r="AE536" s="8">
        <v>303</v>
      </c>
      <c r="AF536" s="8">
        <v>99.2</v>
      </c>
      <c r="AG536" s="8">
        <v>99</v>
      </c>
      <c r="AH536" s="8">
        <v>99.7</v>
      </c>
      <c r="AI536" s="8">
        <v>98.6</v>
      </c>
      <c r="AJ536" s="8">
        <v>97.4</v>
      </c>
      <c r="AK536" s="8">
        <v>99.6</v>
      </c>
      <c r="AL536" s="8">
        <v>81.8</v>
      </c>
      <c r="AM536" s="8">
        <v>90.3</v>
      </c>
      <c r="AN536" s="8">
        <v>241.85900000000001</v>
      </c>
      <c r="AO536" s="8">
        <v>113.9</v>
      </c>
      <c r="AP536" s="8">
        <v>105.8</v>
      </c>
      <c r="AQ536" s="8">
        <v>100.6</v>
      </c>
      <c r="AR536" s="8">
        <v>100.1</v>
      </c>
      <c r="AS536" s="8">
        <v>115.9</v>
      </c>
      <c r="AT536" s="8">
        <v>104.7</v>
      </c>
      <c r="AU536" s="8">
        <v>46.2</v>
      </c>
      <c r="AV536" s="8">
        <v>45.92</v>
      </c>
      <c r="AW536" s="8">
        <v>36.869999999999997</v>
      </c>
      <c r="AX536" s="8">
        <v>46.3</v>
      </c>
      <c r="AY536" s="8">
        <v>389.4</v>
      </c>
      <c r="AZ536" s="8">
        <v>329.9</v>
      </c>
      <c r="BA536" s="8">
        <v>401.6</v>
      </c>
      <c r="BB536" s="8">
        <v>394</v>
      </c>
      <c r="BC536" s="8">
        <v>401.2</v>
      </c>
    </row>
    <row r="537" spans="1:55" x14ac:dyDescent="0.25">
      <c r="A537" s="7">
        <v>40329</v>
      </c>
      <c r="B537" s="8">
        <v>12295</v>
      </c>
      <c r="C537" s="8">
        <v>9407</v>
      </c>
      <c r="D537" s="8">
        <v>335.4</v>
      </c>
      <c r="E537" s="8">
        <v>88</v>
      </c>
      <c r="F537" s="8">
        <v>86</v>
      </c>
      <c r="G537" s="8">
        <v>91</v>
      </c>
      <c r="K537" s="8">
        <v>99</v>
      </c>
      <c r="L537" s="8">
        <v>100</v>
      </c>
      <c r="M537" s="8">
        <v>101</v>
      </c>
      <c r="N537" s="8">
        <v>101</v>
      </c>
      <c r="O537" s="8">
        <v>93</v>
      </c>
      <c r="P537" s="8">
        <v>97</v>
      </c>
      <c r="Q537" s="8">
        <v>90</v>
      </c>
      <c r="R537" s="8">
        <v>89.6</v>
      </c>
      <c r="S537" s="8">
        <v>282000</v>
      </c>
      <c r="T537" s="8">
        <v>145.80000000000001</v>
      </c>
      <c r="U537" s="8">
        <v>86.1</v>
      </c>
      <c r="V537" s="8">
        <v>89.1</v>
      </c>
      <c r="W537" s="8">
        <v>69.400000000000006</v>
      </c>
      <c r="X537" s="8">
        <v>90.7</v>
      </c>
      <c r="Y537" s="8">
        <v>92.4</v>
      </c>
      <c r="Z537" s="8">
        <v>76.5</v>
      </c>
      <c r="AA537" s="8">
        <v>79.900000000000006</v>
      </c>
      <c r="AB537" s="8">
        <v>69.400000000000006</v>
      </c>
      <c r="AC537" s="8">
        <v>259.5</v>
      </c>
      <c r="AD537" s="8">
        <v>218.4</v>
      </c>
      <c r="AE537" s="8">
        <v>308.89999999999998</v>
      </c>
      <c r="AF537" s="8">
        <v>100.1</v>
      </c>
      <c r="AG537" s="8">
        <v>99.9</v>
      </c>
      <c r="AH537" s="8">
        <v>98.8</v>
      </c>
      <c r="AI537" s="8">
        <v>101.9</v>
      </c>
      <c r="AJ537" s="8">
        <v>101.9</v>
      </c>
      <c r="AK537" s="8">
        <v>99.7</v>
      </c>
      <c r="AL537" s="8">
        <v>81.8</v>
      </c>
      <c r="AM537" s="8">
        <v>90.4</v>
      </c>
      <c r="AN537" s="8">
        <v>236.79900000000001</v>
      </c>
      <c r="AO537" s="8">
        <v>113.1</v>
      </c>
      <c r="AP537" s="8">
        <v>106.3</v>
      </c>
      <c r="AQ537" s="8">
        <v>101.2</v>
      </c>
      <c r="AR537" s="8">
        <v>100.6</v>
      </c>
      <c r="AS537" s="8">
        <v>116.6</v>
      </c>
      <c r="AT537" s="8">
        <v>107.1</v>
      </c>
      <c r="AU537" s="8">
        <v>46.5</v>
      </c>
      <c r="AV537" s="8">
        <v>46.1</v>
      </c>
      <c r="AW537" s="8">
        <v>37.14</v>
      </c>
      <c r="AX537" s="8">
        <v>46.7</v>
      </c>
      <c r="AY537" s="8">
        <v>387.5</v>
      </c>
      <c r="AZ537" s="8">
        <v>330.4</v>
      </c>
      <c r="BA537" s="8">
        <v>402.8</v>
      </c>
      <c r="BB537" s="8">
        <v>392.9</v>
      </c>
      <c r="BC537" s="8">
        <v>405.4</v>
      </c>
    </row>
    <row r="538" spans="1:55" x14ac:dyDescent="0.25">
      <c r="A538" s="7">
        <v>40359</v>
      </c>
      <c r="B538" s="8">
        <v>12103</v>
      </c>
      <c r="C538" s="8">
        <v>9364</v>
      </c>
      <c r="D538" s="8">
        <v>341.5</v>
      </c>
      <c r="E538" s="8">
        <v>88</v>
      </c>
      <c r="F538" s="8">
        <v>87</v>
      </c>
      <c r="G538" s="8">
        <v>91</v>
      </c>
      <c r="K538" s="8">
        <v>100</v>
      </c>
      <c r="L538" s="8">
        <v>100</v>
      </c>
      <c r="M538" s="8">
        <v>101</v>
      </c>
      <c r="N538" s="8">
        <v>100</v>
      </c>
      <c r="O538" s="8">
        <v>94</v>
      </c>
      <c r="P538" s="8">
        <v>98</v>
      </c>
      <c r="Q538" s="8">
        <v>92</v>
      </c>
      <c r="R538" s="8">
        <v>90</v>
      </c>
      <c r="S538" s="8">
        <v>285000</v>
      </c>
      <c r="T538" s="8">
        <v>146.9</v>
      </c>
      <c r="U538" s="8">
        <v>85.1</v>
      </c>
      <c r="V538" s="8">
        <v>88.3</v>
      </c>
      <c r="W538" s="8">
        <v>68.2</v>
      </c>
      <c r="X538" s="8">
        <v>89.9</v>
      </c>
      <c r="Y538" s="8">
        <v>91.6</v>
      </c>
      <c r="Z538" s="8">
        <v>75.5</v>
      </c>
      <c r="AA538" s="8">
        <v>79.2</v>
      </c>
      <c r="AB538" s="8">
        <v>67.400000000000006</v>
      </c>
      <c r="AC538" s="8">
        <v>260.3</v>
      </c>
      <c r="AD538" s="8">
        <v>220</v>
      </c>
      <c r="AE538" s="8">
        <v>306.7</v>
      </c>
      <c r="AF538" s="8">
        <v>100</v>
      </c>
      <c r="AG538" s="8">
        <v>99.8</v>
      </c>
      <c r="AH538" s="8">
        <v>99.4</v>
      </c>
      <c r="AI538" s="8">
        <v>99.9</v>
      </c>
      <c r="AJ538" s="8">
        <v>99.7</v>
      </c>
      <c r="AK538" s="8">
        <v>98.3</v>
      </c>
      <c r="AL538" s="8">
        <v>81.8</v>
      </c>
      <c r="AM538" s="8">
        <v>90.4</v>
      </c>
      <c r="AN538" s="8">
        <v>241.017</v>
      </c>
      <c r="AO538" s="8">
        <v>112.9</v>
      </c>
      <c r="AP538" s="8">
        <v>105.5</v>
      </c>
      <c r="AQ538" s="8">
        <v>101.2</v>
      </c>
      <c r="AR538" s="8">
        <v>99</v>
      </c>
      <c r="AS538" s="8">
        <v>114.4</v>
      </c>
      <c r="AT538" s="8">
        <v>106.3</v>
      </c>
      <c r="AU538" s="8">
        <v>46.6</v>
      </c>
      <c r="AV538" s="8">
        <v>46.16</v>
      </c>
      <c r="AW538" s="8">
        <v>36.96</v>
      </c>
      <c r="AX538" s="8">
        <v>46.7</v>
      </c>
      <c r="AY538" s="8">
        <v>383.5</v>
      </c>
      <c r="AZ538" s="8">
        <v>330.2</v>
      </c>
      <c r="BA538" s="8">
        <v>402</v>
      </c>
      <c r="BB538" s="8">
        <v>390.1</v>
      </c>
      <c r="BC538" s="8">
        <v>402.6</v>
      </c>
    </row>
    <row r="539" spans="1:55" x14ac:dyDescent="0.25">
      <c r="A539" s="7">
        <v>40390</v>
      </c>
      <c r="B539" s="8">
        <v>12126</v>
      </c>
      <c r="C539" s="8">
        <v>9225</v>
      </c>
      <c r="D539" s="8">
        <v>347.4</v>
      </c>
      <c r="E539" s="8">
        <v>88</v>
      </c>
      <c r="F539" s="8">
        <v>86</v>
      </c>
      <c r="G539" s="8">
        <v>91</v>
      </c>
      <c r="K539" s="8">
        <v>100</v>
      </c>
      <c r="L539" s="8">
        <v>101</v>
      </c>
      <c r="M539" s="8">
        <v>102</v>
      </c>
      <c r="N539" s="8">
        <v>102</v>
      </c>
      <c r="O539" s="8">
        <v>91</v>
      </c>
      <c r="P539" s="8">
        <v>97</v>
      </c>
      <c r="Q539" s="8">
        <v>88</v>
      </c>
      <c r="R539" s="8">
        <v>91</v>
      </c>
      <c r="S539" s="8">
        <v>293000</v>
      </c>
      <c r="T539" s="8">
        <v>151.30000000000001</v>
      </c>
      <c r="U539" s="8">
        <v>84.2</v>
      </c>
      <c r="V539" s="8">
        <v>87.5</v>
      </c>
      <c r="W539" s="8">
        <v>67</v>
      </c>
      <c r="X539" s="8">
        <v>88.8</v>
      </c>
      <c r="Y539" s="8">
        <v>90.5</v>
      </c>
      <c r="Z539" s="8">
        <v>75</v>
      </c>
      <c r="AA539" s="8">
        <v>78.900000000000006</v>
      </c>
      <c r="AB539" s="8">
        <v>66</v>
      </c>
      <c r="AC539" s="8">
        <v>263.7</v>
      </c>
      <c r="AD539" s="8">
        <v>218.9</v>
      </c>
      <c r="AE539" s="8">
        <v>302.8</v>
      </c>
      <c r="AF539" s="8">
        <v>99.8</v>
      </c>
      <c r="AG539" s="8">
        <v>99.7</v>
      </c>
      <c r="AH539" s="8">
        <v>100</v>
      </c>
      <c r="AI539" s="8">
        <v>99.2</v>
      </c>
      <c r="AJ539" s="8">
        <v>98.4</v>
      </c>
      <c r="AK539" s="8">
        <v>100.7</v>
      </c>
      <c r="AL539" s="8">
        <v>81.8</v>
      </c>
      <c r="AM539" s="8">
        <v>90.4</v>
      </c>
      <c r="AN539" s="8">
        <v>245.245</v>
      </c>
      <c r="AO539" s="8">
        <v>113.6</v>
      </c>
      <c r="AP539" s="8">
        <v>106.4</v>
      </c>
      <c r="AQ539" s="8">
        <v>101.1</v>
      </c>
      <c r="AR539" s="8">
        <v>98.6</v>
      </c>
      <c r="AS539" s="8">
        <v>112.9</v>
      </c>
      <c r="AT539" s="8">
        <v>105.4</v>
      </c>
      <c r="AU539" s="8">
        <v>46.7</v>
      </c>
      <c r="AV539" s="8">
        <v>46.09</v>
      </c>
      <c r="AW539" s="8">
        <v>37.17</v>
      </c>
      <c r="AX539" s="8">
        <v>46.8</v>
      </c>
      <c r="AY539" s="8">
        <v>379.1</v>
      </c>
      <c r="AZ539" s="8">
        <v>329.4</v>
      </c>
      <c r="BA539" s="8">
        <v>399.4</v>
      </c>
      <c r="BB539" s="8">
        <v>387</v>
      </c>
      <c r="BC539" s="8">
        <v>395.1</v>
      </c>
    </row>
    <row r="540" spans="1:55" x14ac:dyDescent="0.25">
      <c r="A540" s="7">
        <v>40421</v>
      </c>
      <c r="B540" s="8">
        <v>11997</v>
      </c>
      <c r="C540" s="8">
        <v>9149</v>
      </c>
      <c r="D540" s="8">
        <v>353.4</v>
      </c>
      <c r="E540" s="8">
        <v>88</v>
      </c>
      <c r="F540" s="8">
        <v>87</v>
      </c>
      <c r="G540" s="8">
        <v>91</v>
      </c>
      <c r="K540" s="8">
        <v>100</v>
      </c>
      <c r="L540" s="8">
        <v>101</v>
      </c>
      <c r="M540" s="8">
        <v>101</v>
      </c>
      <c r="N540" s="8">
        <v>101</v>
      </c>
      <c r="O540" s="8">
        <v>93</v>
      </c>
      <c r="P540" s="8">
        <v>98</v>
      </c>
      <c r="Q540" s="8">
        <v>91</v>
      </c>
      <c r="R540" s="8">
        <v>91</v>
      </c>
      <c r="S540" s="8">
        <v>291000</v>
      </c>
      <c r="T540" s="8">
        <v>154.9</v>
      </c>
      <c r="U540" s="8">
        <v>84</v>
      </c>
      <c r="V540" s="8">
        <v>87.2</v>
      </c>
      <c r="W540" s="8">
        <v>66.7</v>
      </c>
      <c r="X540" s="8">
        <v>87.9</v>
      </c>
      <c r="Y540" s="8">
        <v>89.6</v>
      </c>
      <c r="Z540" s="8">
        <v>75.400000000000006</v>
      </c>
      <c r="AA540" s="8">
        <v>79.3</v>
      </c>
      <c r="AB540" s="8">
        <v>66</v>
      </c>
      <c r="AC540" s="8">
        <v>267.2</v>
      </c>
      <c r="AD540" s="8">
        <v>218.4</v>
      </c>
      <c r="AE540" s="8">
        <v>302.8</v>
      </c>
      <c r="AF540" s="8">
        <v>100.3</v>
      </c>
      <c r="AG540" s="8">
        <v>99.7</v>
      </c>
      <c r="AH540" s="8">
        <v>101.2</v>
      </c>
      <c r="AI540" s="8">
        <v>101.5</v>
      </c>
      <c r="AJ540" s="8">
        <v>99.7</v>
      </c>
      <c r="AK540" s="8">
        <v>102.4</v>
      </c>
      <c r="AL540" s="8">
        <v>81.7</v>
      </c>
      <c r="AM540" s="8">
        <v>90.3</v>
      </c>
      <c r="AN540" s="8">
        <v>242.25899999999999</v>
      </c>
      <c r="AO540" s="8">
        <v>113.7</v>
      </c>
      <c r="AP540" s="8">
        <v>107.6</v>
      </c>
      <c r="AQ540" s="8">
        <v>102.4</v>
      </c>
      <c r="AR540" s="8">
        <v>97.7</v>
      </c>
      <c r="AS540" s="8">
        <v>113.6</v>
      </c>
      <c r="AT540" s="8">
        <v>102.8</v>
      </c>
      <c r="AU540" s="8">
        <v>46.8</v>
      </c>
      <c r="AV540" s="8">
        <v>46.48</v>
      </c>
      <c r="AW540" s="8">
        <v>37.32</v>
      </c>
      <c r="AX540" s="8">
        <v>46.9</v>
      </c>
      <c r="AY540" s="8">
        <v>376</v>
      </c>
      <c r="AZ540" s="8">
        <v>329.3</v>
      </c>
      <c r="BA540" s="8">
        <v>396.1</v>
      </c>
      <c r="BB540" s="8">
        <v>385.1</v>
      </c>
      <c r="BC540" s="8">
        <v>386.7</v>
      </c>
    </row>
    <row r="541" spans="1:55" x14ac:dyDescent="0.25">
      <c r="A541" s="7">
        <v>40451</v>
      </c>
      <c r="B541" s="8">
        <v>11702</v>
      </c>
      <c r="C541" s="8">
        <v>9096</v>
      </c>
      <c r="D541" s="8">
        <v>359.3</v>
      </c>
      <c r="E541" s="8">
        <v>88</v>
      </c>
      <c r="F541" s="8">
        <v>87</v>
      </c>
      <c r="G541" s="8">
        <v>92</v>
      </c>
      <c r="K541" s="8">
        <v>100</v>
      </c>
      <c r="L541" s="8">
        <v>101</v>
      </c>
      <c r="M541" s="8">
        <v>102</v>
      </c>
      <c r="N541" s="8">
        <v>101</v>
      </c>
      <c r="O541" s="8">
        <v>94</v>
      </c>
      <c r="P541" s="8">
        <v>98</v>
      </c>
      <c r="Q541" s="8">
        <v>92</v>
      </c>
      <c r="R541" s="8">
        <v>90.7</v>
      </c>
      <c r="S541" s="8">
        <v>290000</v>
      </c>
      <c r="T541" s="8">
        <v>156.1</v>
      </c>
      <c r="U541" s="8">
        <v>83</v>
      </c>
      <c r="V541" s="8">
        <v>86.2</v>
      </c>
      <c r="W541" s="8">
        <v>65.400000000000006</v>
      </c>
      <c r="X541" s="8">
        <v>86.2</v>
      </c>
      <c r="Y541" s="8">
        <v>87.7</v>
      </c>
      <c r="Z541" s="8">
        <v>75.2</v>
      </c>
      <c r="AA541" s="8">
        <v>79.599999999999994</v>
      </c>
      <c r="AB541" s="8">
        <v>64.099999999999994</v>
      </c>
      <c r="AC541" s="8">
        <v>268.10000000000002</v>
      </c>
      <c r="AD541" s="8">
        <v>217.7</v>
      </c>
      <c r="AE541" s="8">
        <v>303.89999999999998</v>
      </c>
      <c r="AF541" s="8">
        <v>101</v>
      </c>
      <c r="AG541" s="8">
        <v>100.7</v>
      </c>
      <c r="AH541" s="8">
        <v>101.1</v>
      </c>
      <c r="AI541" s="8">
        <v>100</v>
      </c>
      <c r="AJ541" s="8">
        <v>99.5</v>
      </c>
      <c r="AK541" s="8">
        <v>98</v>
      </c>
      <c r="AL541" s="8">
        <v>81.8</v>
      </c>
      <c r="AM541" s="8">
        <v>90.3</v>
      </c>
      <c r="AN541" s="8">
        <v>245.70599999999999</v>
      </c>
      <c r="AO541" s="8">
        <v>112.9</v>
      </c>
      <c r="AP541" s="8">
        <v>106.1</v>
      </c>
      <c r="AQ541" s="8">
        <v>103.9</v>
      </c>
      <c r="AR541" s="8">
        <v>98.4</v>
      </c>
      <c r="AS541" s="8">
        <v>113.5</v>
      </c>
      <c r="AT541" s="8">
        <v>106.4</v>
      </c>
      <c r="AU541" s="8">
        <v>46.9</v>
      </c>
      <c r="AV541" s="8">
        <v>46.62</v>
      </c>
      <c r="AW541" s="8">
        <v>37.72</v>
      </c>
      <c r="AX541" s="8">
        <v>47</v>
      </c>
      <c r="AY541" s="8">
        <v>375</v>
      </c>
      <c r="AZ541" s="8">
        <v>330.1</v>
      </c>
      <c r="BA541" s="8">
        <v>393.7</v>
      </c>
      <c r="BB541" s="8">
        <v>384.6</v>
      </c>
      <c r="BC541" s="8">
        <v>381</v>
      </c>
    </row>
    <row r="542" spans="1:55" x14ac:dyDescent="0.25">
      <c r="A542" s="7">
        <v>40482</v>
      </c>
      <c r="B542" s="8">
        <v>11584</v>
      </c>
      <c r="C542" s="8">
        <v>9021</v>
      </c>
      <c r="D542" s="8">
        <v>365.2</v>
      </c>
      <c r="E542" s="8">
        <v>88</v>
      </c>
      <c r="F542" s="8">
        <v>87</v>
      </c>
      <c r="G542" s="8">
        <v>92</v>
      </c>
      <c r="K542" s="8">
        <v>101</v>
      </c>
      <c r="L542" s="8">
        <v>101</v>
      </c>
      <c r="M542" s="8">
        <v>101</v>
      </c>
      <c r="N542" s="8">
        <v>101</v>
      </c>
      <c r="O542" s="8">
        <v>94</v>
      </c>
      <c r="P542" s="8">
        <v>99</v>
      </c>
      <c r="Q542" s="8">
        <v>92</v>
      </c>
      <c r="R542" s="8">
        <v>89.7</v>
      </c>
      <c r="S542" s="8">
        <v>286000</v>
      </c>
      <c r="T542" s="8">
        <v>160.19999999999999</v>
      </c>
      <c r="U542" s="8">
        <v>81.599999999999994</v>
      </c>
      <c r="V542" s="8">
        <v>84.8</v>
      </c>
      <c r="W542" s="8">
        <v>64.400000000000006</v>
      </c>
      <c r="X542" s="8">
        <v>84.6</v>
      </c>
      <c r="Y542" s="8">
        <v>86.1</v>
      </c>
      <c r="Z542" s="8">
        <v>74</v>
      </c>
      <c r="AA542" s="8">
        <v>78.400000000000006</v>
      </c>
      <c r="AB542" s="8">
        <v>63.1</v>
      </c>
      <c r="AC542" s="8">
        <v>271.2</v>
      </c>
      <c r="AD542" s="8">
        <v>219.9</v>
      </c>
      <c r="AE542" s="8">
        <v>306.5</v>
      </c>
      <c r="AF542" s="8">
        <v>100.3</v>
      </c>
      <c r="AG542" s="8">
        <v>99.4</v>
      </c>
      <c r="AH542" s="8">
        <v>102.2</v>
      </c>
      <c r="AI542" s="8">
        <v>101.2</v>
      </c>
      <c r="AJ542" s="8">
        <v>101.4</v>
      </c>
      <c r="AK542" s="8">
        <v>103.6</v>
      </c>
      <c r="AL542" s="8">
        <v>82</v>
      </c>
      <c r="AM542" s="8">
        <v>90.2</v>
      </c>
      <c r="AN542" s="8">
        <v>241.58</v>
      </c>
      <c r="AO542" s="8">
        <v>112.4</v>
      </c>
      <c r="AP542" s="8">
        <v>105.6</v>
      </c>
      <c r="AQ542" s="8">
        <v>104.6</v>
      </c>
      <c r="AR542" s="8">
        <v>100.7</v>
      </c>
      <c r="AS542" s="8">
        <v>115.4</v>
      </c>
      <c r="AT542" s="8">
        <v>109.4</v>
      </c>
      <c r="AU542" s="8">
        <v>47.2</v>
      </c>
      <c r="AV542" s="8">
        <v>47.04</v>
      </c>
      <c r="AW542" s="8">
        <v>38.130000000000003</v>
      </c>
      <c r="AX542" s="8">
        <v>47.2</v>
      </c>
      <c r="AY542" s="8">
        <v>375.7</v>
      </c>
      <c r="AZ542" s="8">
        <v>330.8</v>
      </c>
      <c r="BA542" s="8">
        <v>393.5</v>
      </c>
      <c r="BB542" s="8">
        <v>385.2</v>
      </c>
      <c r="BC542" s="8">
        <v>380.3</v>
      </c>
    </row>
    <row r="543" spans="1:55" x14ac:dyDescent="0.25">
      <c r="A543" s="7">
        <v>40512</v>
      </c>
      <c r="B543" s="8">
        <v>11477</v>
      </c>
      <c r="C543" s="8">
        <v>8944</v>
      </c>
      <c r="D543" s="8">
        <v>371.1</v>
      </c>
      <c r="E543" s="8">
        <v>88</v>
      </c>
      <c r="F543" s="8">
        <v>87</v>
      </c>
      <c r="G543" s="8">
        <v>92</v>
      </c>
      <c r="K543" s="8">
        <v>100</v>
      </c>
      <c r="L543" s="8">
        <v>101</v>
      </c>
      <c r="M543" s="8">
        <v>101</v>
      </c>
      <c r="N543" s="8">
        <v>101</v>
      </c>
      <c r="O543" s="8">
        <v>94</v>
      </c>
      <c r="P543" s="8">
        <v>98</v>
      </c>
      <c r="Q543" s="8">
        <v>92</v>
      </c>
      <c r="R543" s="8">
        <v>88.6</v>
      </c>
      <c r="S543" s="8">
        <v>282000</v>
      </c>
      <c r="T543" s="8">
        <v>163.69999999999999</v>
      </c>
      <c r="U543" s="8">
        <v>79.900000000000006</v>
      </c>
      <c r="V543" s="8">
        <v>83</v>
      </c>
      <c r="W543" s="8">
        <v>63.1</v>
      </c>
      <c r="X543" s="8">
        <v>82.9</v>
      </c>
      <c r="Y543" s="8">
        <v>84.3</v>
      </c>
      <c r="Z543" s="8">
        <v>72.5</v>
      </c>
      <c r="AA543" s="8">
        <v>76.7</v>
      </c>
      <c r="AB543" s="8">
        <v>61.7</v>
      </c>
      <c r="AC543" s="8">
        <v>275.3</v>
      </c>
      <c r="AD543" s="8">
        <v>220.8</v>
      </c>
      <c r="AE543" s="8">
        <v>306.3</v>
      </c>
      <c r="AF543" s="8">
        <v>100.2</v>
      </c>
      <c r="AG543" s="8">
        <v>100.8</v>
      </c>
      <c r="AH543" s="8">
        <v>99.3</v>
      </c>
      <c r="AI543" s="8">
        <v>99</v>
      </c>
      <c r="AJ543" s="8">
        <v>99.2</v>
      </c>
      <c r="AK543" s="8">
        <v>97.6</v>
      </c>
      <c r="AL543" s="8">
        <v>82.3</v>
      </c>
      <c r="AM543" s="8">
        <v>90.3</v>
      </c>
      <c r="AN543" s="8">
        <v>234.732</v>
      </c>
      <c r="AO543" s="8">
        <v>112.1</v>
      </c>
      <c r="AP543" s="8">
        <v>105</v>
      </c>
      <c r="AQ543" s="8">
        <v>104.5</v>
      </c>
      <c r="AR543" s="8">
        <v>102</v>
      </c>
      <c r="AS543" s="8">
        <v>116.8</v>
      </c>
      <c r="AT543" s="8">
        <v>113.7</v>
      </c>
      <c r="AU543" s="8">
        <v>47.5</v>
      </c>
      <c r="AV543" s="8">
        <v>47.36</v>
      </c>
      <c r="AW543" s="8">
        <v>38.44</v>
      </c>
      <c r="AX543" s="8">
        <v>47.4</v>
      </c>
      <c r="AY543" s="8">
        <v>377.4</v>
      </c>
      <c r="AZ543" s="8">
        <v>331.3</v>
      </c>
      <c r="BA543" s="8">
        <v>395.4</v>
      </c>
      <c r="BB543" s="8">
        <v>386.3</v>
      </c>
      <c r="BC543" s="8">
        <v>383.6</v>
      </c>
    </row>
    <row r="544" spans="1:55" x14ac:dyDescent="0.25">
      <c r="A544" s="7">
        <v>40543</v>
      </c>
      <c r="B544" s="8">
        <v>11803</v>
      </c>
      <c r="C544" s="8">
        <v>8892</v>
      </c>
      <c r="D544" s="8">
        <v>376.9</v>
      </c>
      <c r="E544" s="8">
        <v>88</v>
      </c>
      <c r="F544" s="8">
        <v>87</v>
      </c>
      <c r="G544" s="8">
        <v>92</v>
      </c>
      <c r="K544" s="8">
        <v>100</v>
      </c>
      <c r="L544" s="8">
        <v>100</v>
      </c>
      <c r="M544" s="8">
        <v>101</v>
      </c>
      <c r="N544" s="8">
        <v>101</v>
      </c>
      <c r="O544" s="8">
        <v>93</v>
      </c>
      <c r="P544" s="8">
        <v>97</v>
      </c>
      <c r="Q544" s="8">
        <v>91</v>
      </c>
      <c r="R544" s="8">
        <v>88.5</v>
      </c>
      <c r="S544" s="8">
        <v>285000</v>
      </c>
      <c r="T544" s="8">
        <v>163</v>
      </c>
      <c r="U544" s="8">
        <v>78.7</v>
      </c>
      <c r="V544" s="8">
        <v>81.7</v>
      </c>
      <c r="W544" s="8">
        <v>62.5</v>
      </c>
      <c r="X544" s="8">
        <v>81.8</v>
      </c>
      <c r="Y544" s="8">
        <v>83.2</v>
      </c>
      <c r="Z544" s="8">
        <v>71.2</v>
      </c>
      <c r="AA544" s="8">
        <v>75.2</v>
      </c>
      <c r="AB544" s="8">
        <v>61.4</v>
      </c>
      <c r="AC544" s="8">
        <v>278.7</v>
      </c>
      <c r="AD544" s="8">
        <v>220.6</v>
      </c>
      <c r="AE544" s="8">
        <v>302.60000000000002</v>
      </c>
      <c r="AF544" s="8">
        <v>100.2</v>
      </c>
      <c r="AG544" s="8">
        <v>101</v>
      </c>
      <c r="AH544" s="8">
        <v>101.9</v>
      </c>
      <c r="AI544" s="8">
        <v>100.3</v>
      </c>
      <c r="AJ544" s="8">
        <v>100.3</v>
      </c>
      <c r="AK544" s="8">
        <v>102.7</v>
      </c>
      <c r="AL544" s="8">
        <v>82.6</v>
      </c>
      <c r="AM544" s="8">
        <v>90.4</v>
      </c>
      <c r="AN544" s="8">
        <v>234.739</v>
      </c>
      <c r="AO544" s="8">
        <v>111.8</v>
      </c>
      <c r="AP544" s="8">
        <v>104.8</v>
      </c>
      <c r="AQ544" s="8">
        <v>104.1</v>
      </c>
      <c r="AR544" s="8">
        <v>103.4</v>
      </c>
      <c r="AS544" s="8">
        <v>118.3</v>
      </c>
      <c r="AT544" s="8">
        <v>113.1</v>
      </c>
      <c r="AU544" s="8">
        <v>48.1</v>
      </c>
      <c r="AV544" s="8">
        <v>47.98</v>
      </c>
      <c r="AW544" s="8">
        <v>38.94</v>
      </c>
      <c r="AX544" s="8">
        <v>48.1</v>
      </c>
      <c r="AY544" s="8">
        <v>379.4</v>
      </c>
      <c r="AZ544" s="8">
        <v>331.9</v>
      </c>
      <c r="BA544" s="8">
        <v>399.1</v>
      </c>
      <c r="BB544" s="8">
        <v>387.3</v>
      </c>
      <c r="BC544" s="8">
        <v>388.6</v>
      </c>
    </row>
    <row r="545" spans="1:55" x14ac:dyDescent="0.25">
      <c r="A545" s="7">
        <v>40574</v>
      </c>
      <c r="B545" s="8">
        <v>11845</v>
      </c>
      <c r="C545" s="8">
        <v>8934</v>
      </c>
      <c r="D545" s="8">
        <v>382.6</v>
      </c>
      <c r="E545" s="8">
        <v>89</v>
      </c>
      <c r="F545" s="8">
        <v>87</v>
      </c>
      <c r="G545" s="8">
        <v>92</v>
      </c>
      <c r="H545" s="8">
        <v>79.7</v>
      </c>
      <c r="I545" s="8">
        <v>84.1</v>
      </c>
      <c r="J545" s="8">
        <v>80.400000000000006</v>
      </c>
      <c r="K545" s="8">
        <v>101</v>
      </c>
      <c r="L545" s="8">
        <v>101</v>
      </c>
      <c r="M545" s="8">
        <v>102</v>
      </c>
      <c r="N545" s="8">
        <v>101</v>
      </c>
      <c r="O545" s="8">
        <v>95</v>
      </c>
      <c r="P545" s="8">
        <v>99</v>
      </c>
      <c r="Q545" s="8">
        <v>92</v>
      </c>
      <c r="R545" s="8">
        <v>87.7</v>
      </c>
      <c r="S545" s="8">
        <v>288000</v>
      </c>
      <c r="T545" s="8">
        <v>169.5</v>
      </c>
      <c r="U545" s="8">
        <v>78</v>
      </c>
      <c r="V545" s="8">
        <v>80.8</v>
      </c>
      <c r="W545" s="8">
        <v>62.5</v>
      </c>
      <c r="X545" s="8">
        <v>81.3</v>
      </c>
      <c r="Y545" s="8">
        <v>82.6</v>
      </c>
      <c r="Z545" s="8">
        <v>70.5</v>
      </c>
      <c r="AA545" s="8">
        <v>74</v>
      </c>
      <c r="AB545" s="8">
        <v>61.9</v>
      </c>
      <c r="AC545" s="8">
        <v>282</v>
      </c>
      <c r="AD545" s="8">
        <v>216.3</v>
      </c>
      <c r="AE545" s="8">
        <v>304.89999999999998</v>
      </c>
      <c r="AF545" s="8">
        <v>100</v>
      </c>
      <c r="AG545" s="8">
        <v>99.7</v>
      </c>
      <c r="AH545" s="8">
        <v>100</v>
      </c>
      <c r="AI545" s="8">
        <v>100.3</v>
      </c>
      <c r="AJ545" s="8">
        <v>101</v>
      </c>
      <c r="AK545" s="8">
        <v>98.4</v>
      </c>
      <c r="AL545" s="8">
        <v>83</v>
      </c>
      <c r="AM545" s="8">
        <v>90.5</v>
      </c>
      <c r="AN545" s="8">
        <v>240.983</v>
      </c>
      <c r="AO545" s="8">
        <v>111.6</v>
      </c>
      <c r="AP545" s="8">
        <v>103.8</v>
      </c>
      <c r="AQ545" s="8">
        <v>105.6</v>
      </c>
      <c r="AR545" s="8">
        <v>103.6</v>
      </c>
      <c r="AS545" s="8">
        <v>118.8</v>
      </c>
      <c r="AT545" s="8">
        <v>113.8</v>
      </c>
      <c r="AU545" s="8">
        <v>48.3</v>
      </c>
      <c r="AV545" s="8">
        <v>47.73</v>
      </c>
      <c r="AW545" s="8">
        <v>39.04</v>
      </c>
      <c r="AX545" s="8">
        <v>48.3</v>
      </c>
      <c r="AY545" s="8">
        <v>381.2</v>
      </c>
      <c r="AZ545" s="8">
        <v>332.7</v>
      </c>
      <c r="BA545" s="8">
        <v>403</v>
      </c>
      <c r="BB545" s="8">
        <v>387.7</v>
      </c>
      <c r="BC545" s="8">
        <v>392.2</v>
      </c>
    </row>
    <row r="546" spans="1:55" x14ac:dyDescent="0.25">
      <c r="A546" s="7">
        <v>40602</v>
      </c>
      <c r="B546" s="8">
        <v>11618</v>
      </c>
      <c r="C546" s="8">
        <v>8967</v>
      </c>
      <c r="D546" s="8">
        <v>388.3</v>
      </c>
      <c r="E546" s="8">
        <v>89</v>
      </c>
      <c r="F546" s="8">
        <v>87</v>
      </c>
      <c r="G546" s="8">
        <v>92</v>
      </c>
      <c r="H546" s="8">
        <v>80.099999999999994</v>
      </c>
      <c r="I546" s="8">
        <v>84.4</v>
      </c>
      <c r="J546" s="8">
        <v>80.8</v>
      </c>
      <c r="K546" s="8">
        <v>100</v>
      </c>
      <c r="L546" s="8">
        <v>102</v>
      </c>
      <c r="M546" s="8">
        <v>102</v>
      </c>
      <c r="N546" s="8">
        <v>102</v>
      </c>
      <c r="O546" s="8">
        <v>96</v>
      </c>
      <c r="P546" s="8">
        <v>97</v>
      </c>
      <c r="Q546" s="8">
        <v>95</v>
      </c>
      <c r="R546" s="8">
        <v>87.3</v>
      </c>
      <c r="S546" s="8">
        <v>285000</v>
      </c>
      <c r="T546" s="8">
        <v>176.4</v>
      </c>
      <c r="U546" s="8">
        <v>76.5</v>
      </c>
      <c r="V546" s="8">
        <v>79.3</v>
      </c>
      <c r="W546" s="8">
        <v>61.5</v>
      </c>
      <c r="X546" s="8">
        <v>79.8</v>
      </c>
      <c r="Y546" s="8">
        <v>81.2</v>
      </c>
      <c r="Z546" s="8">
        <v>69</v>
      </c>
      <c r="AA546" s="8">
        <v>72.400000000000006</v>
      </c>
      <c r="AB546" s="8">
        <v>61.1</v>
      </c>
      <c r="AC546" s="8">
        <v>284.7</v>
      </c>
      <c r="AD546" s="8">
        <v>220.2</v>
      </c>
      <c r="AE546" s="8">
        <v>308.10000000000002</v>
      </c>
      <c r="AF546" s="8">
        <v>99.7</v>
      </c>
      <c r="AG546" s="8">
        <v>99.5</v>
      </c>
      <c r="AH546" s="8">
        <v>101.6</v>
      </c>
      <c r="AI546" s="8">
        <v>99.4</v>
      </c>
      <c r="AJ546" s="8">
        <v>100.7</v>
      </c>
      <c r="AK546" s="8">
        <v>100.3</v>
      </c>
      <c r="AL546" s="8">
        <v>83.7</v>
      </c>
      <c r="AM546" s="8">
        <v>90.6</v>
      </c>
      <c r="AN546" s="8">
        <v>234.44399999999999</v>
      </c>
      <c r="AO546" s="8">
        <v>111.2</v>
      </c>
      <c r="AP546" s="8">
        <v>104.4</v>
      </c>
      <c r="AQ546" s="8">
        <v>105.8</v>
      </c>
      <c r="AR546" s="8">
        <v>103.9</v>
      </c>
      <c r="AS546" s="8">
        <v>117.5</v>
      </c>
      <c r="AT546" s="8">
        <v>111.5</v>
      </c>
      <c r="AU546" s="8">
        <v>48.8</v>
      </c>
      <c r="AV546" s="8">
        <v>48.46</v>
      </c>
      <c r="AW546" s="8">
        <v>39.36</v>
      </c>
      <c r="AX546" s="8">
        <v>48.8</v>
      </c>
      <c r="AY546" s="8">
        <v>383.1</v>
      </c>
      <c r="AZ546" s="8">
        <v>333.8</v>
      </c>
      <c r="BA546" s="8">
        <v>405.7</v>
      </c>
      <c r="BB546" s="8">
        <v>388.2</v>
      </c>
      <c r="BC546" s="8">
        <v>393</v>
      </c>
    </row>
    <row r="547" spans="1:55" x14ac:dyDescent="0.25">
      <c r="A547" s="7">
        <v>40633</v>
      </c>
      <c r="B547" s="8">
        <v>11525</v>
      </c>
      <c r="C547" s="8">
        <v>9020</v>
      </c>
      <c r="D547" s="8">
        <v>393.9</v>
      </c>
      <c r="E547" s="8">
        <v>89</v>
      </c>
      <c r="F547" s="8">
        <v>87</v>
      </c>
      <c r="G547" s="8">
        <v>92</v>
      </c>
      <c r="H547" s="8">
        <v>80</v>
      </c>
      <c r="I547" s="8">
        <v>84.4</v>
      </c>
      <c r="J547" s="8">
        <v>80.8</v>
      </c>
      <c r="K547" s="8">
        <v>100</v>
      </c>
      <c r="L547" s="8">
        <v>103</v>
      </c>
      <c r="M547" s="8">
        <v>103</v>
      </c>
      <c r="N547" s="8">
        <v>103</v>
      </c>
      <c r="O547" s="8">
        <v>95</v>
      </c>
      <c r="P547" s="8">
        <v>97</v>
      </c>
      <c r="Q547" s="8">
        <v>93</v>
      </c>
      <c r="R547" s="8">
        <v>86.9</v>
      </c>
      <c r="S547" s="8">
        <v>287000</v>
      </c>
      <c r="T547" s="8">
        <v>179.5</v>
      </c>
      <c r="U547" s="8">
        <v>74.7</v>
      </c>
      <c r="V547" s="8">
        <v>77.400000000000006</v>
      </c>
      <c r="W547" s="8">
        <v>60.3</v>
      </c>
      <c r="X547" s="8">
        <v>78.099999999999994</v>
      </c>
      <c r="Y547" s="8">
        <v>79.5</v>
      </c>
      <c r="Z547" s="8">
        <v>67.099999999999994</v>
      </c>
      <c r="AA547" s="8">
        <v>70.400000000000006</v>
      </c>
      <c r="AB547" s="8">
        <v>59.8</v>
      </c>
      <c r="AC547" s="8">
        <v>288.3</v>
      </c>
      <c r="AD547" s="8">
        <v>222.2</v>
      </c>
      <c r="AE547" s="8">
        <v>309.2</v>
      </c>
      <c r="AF547" s="8">
        <v>101.6</v>
      </c>
      <c r="AG547" s="8">
        <v>100.9</v>
      </c>
      <c r="AH547" s="8">
        <v>103.6</v>
      </c>
      <c r="AI547" s="8">
        <v>101.9</v>
      </c>
      <c r="AJ547" s="8">
        <v>103.3</v>
      </c>
      <c r="AK547" s="8">
        <v>102.6</v>
      </c>
      <c r="AL547" s="8">
        <v>84.5</v>
      </c>
      <c r="AM547" s="8">
        <v>90.7</v>
      </c>
      <c r="AN547" s="8">
        <v>244.661</v>
      </c>
      <c r="AO547" s="8">
        <v>111.7</v>
      </c>
      <c r="AP547" s="8">
        <v>102.8</v>
      </c>
      <c r="AQ547" s="8">
        <v>106</v>
      </c>
      <c r="AR547" s="8">
        <v>104.2</v>
      </c>
      <c r="AS547" s="8">
        <v>114.5</v>
      </c>
      <c r="AT547" s="8">
        <v>109.6</v>
      </c>
      <c r="AU547" s="8">
        <v>49</v>
      </c>
      <c r="AV547" s="8">
        <v>48.51</v>
      </c>
      <c r="AW547" s="8">
        <v>39.71</v>
      </c>
      <c r="AX547" s="8">
        <v>49.1</v>
      </c>
      <c r="AY547" s="8">
        <v>385.3</v>
      </c>
      <c r="AZ547" s="8">
        <v>335.2</v>
      </c>
      <c r="BA547" s="8">
        <v>406.7</v>
      </c>
      <c r="BB547" s="8">
        <v>389.5</v>
      </c>
      <c r="BC547" s="8">
        <v>390.7</v>
      </c>
    </row>
    <row r="548" spans="1:55" x14ac:dyDescent="0.25">
      <c r="A548" s="7">
        <v>40663</v>
      </c>
      <c r="B548" s="8">
        <v>11465</v>
      </c>
      <c r="C548" s="8">
        <v>9010</v>
      </c>
      <c r="D548" s="8">
        <v>399.5</v>
      </c>
      <c r="E548" s="8">
        <v>89</v>
      </c>
      <c r="F548" s="8">
        <v>88</v>
      </c>
      <c r="G548" s="8">
        <v>92</v>
      </c>
      <c r="H548" s="8">
        <v>80.099999999999994</v>
      </c>
      <c r="I548" s="8">
        <v>84.5</v>
      </c>
      <c r="J548" s="8">
        <v>80.900000000000006</v>
      </c>
      <c r="K548" s="8">
        <v>102</v>
      </c>
      <c r="L548" s="8">
        <v>103</v>
      </c>
      <c r="M548" s="8">
        <v>103</v>
      </c>
      <c r="N548" s="8">
        <v>103</v>
      </c>
      <c r="O548" s="8">
        <v>97</v>
      </c>
      <c r="P548" s="8">
        <v>100</v>
      </c>
      <c r="Q548" s="8">
        <v>95</v>
      </c>
      <c r="R548" s="8">
        <v>88.2</v>
      </c>
      <c r="S548" s="8">
        <v>294000</v>
      </c>
      <c r="T548" s="8">
        <v>183.3</v>
      </c>
      <c r="U548" s="8">
        <v>73.7</v>
      </c>
      <c r="V548" s="8">
        <v>76.2</v>
      </c>
      <c r="W548" s="8">
        <v>59.9</v>
      </c>
      <c r="X548" s="8">
        <v>76.599999999999994</v>
      </c>
      <c r="Y548" s="8">
        <v>78</v>
      </c>
      <c r="Z548" s="8">
        <v>66.599999999999994</v>
      </c>
      <c r="AA548" s="8">
        <v>69.8</v>
      </c>
      <c r="AB548" s="8">
        <v>59.7</v>
      </c>
      <c r="AC548" s="8">
        <v>290</v>
      </c>
      <c r="AD548" s="8">
        <v>225.5</v>
      </c>
      <c r="AE548" s="8">
        <v>311.3</v>
      </c>
      <c r="AF548" s="8">
        <v>100</v>
      </c>
      <c r="AG548" s="8">
        <v>99</v>
      </c>
      <c r="AH548" s="8">
        <v>102.7</v>
      </c>
      <c r="AI548" s="8">
        <v>100.9</v>
      </c>
      <c r="AJ548" s="8">
        <v>102</v>
      </c>
      <c r="AK548" s="8">
        <v>100.5</v>
      </c>
      <c r="AL548" s="8">
        <v>85.2</v>
      </c>
      <c r="AM548" s="8">
        <v>90.8</v>
      </c>
      <c r="AN548" s="8">
        <v>243.245</v>
      </c>
      <c r="AO548" s="8">
        <v>111.2</v>
      </c>
      <c r="AP548" s="8">
        <v>101.2</v>
      </c>
      <c r="AQ548" s="8">
        <v>105.8</v>
      </c>
      <c r="AR548" s="8">
        <v>104.3</v>
      </c>
      <c r="AS548" s="8">
        <v>112.8</v>
      </c>
      <c r="AT548" s="8">
        <v>111</v>
      </c>
      <c r="AU548" s="8">
        <v>49.3</v>
      </c>
      <c r="AV548" s="8">
        <v>48.86</v>
      </c>
      <c r="AW548" s="8">
        <v>40.049999999999997</v>
      </c>
      <c r="AX548" s="8">
        <v>49.5</v>
      </c>
      <c r="AY548" s="8">
        <v>387.8</v>
      </c>
      <c r="AZ548" s="8">
        <v>337.1</v>
      </c>
      <c r="BA548" s="8">
        <v>406.2</v>
      </c>
      <c r="BB548" s="8">
        <v>391.6</v>
      </c>
      <c r="BC548" s="8">
        <v>386.2</v>
      </c>
    </row>
    <row r="549" spans="1:55" x14ac:dyDescent="0.25">
      <c r="A549" s="7">
        <v>40694</v>
      </c>
      <c r="B549" s="8">
        <v>11368</v>
      </c>
      <c r="C549" s="8">
        <v>8933</v>
      </c>
      <c r="D549" s="8">
        <v>404.9</v>
      </c>
      <c r="E549" s="8">
        <v>90</v>
      </c>
      <c r="F549" s="8">
        <v>88</v>
      </c>
      <c r="G549" s="8">
        <v>93</v>
      </c>
      <c r="H549" s="8">
        <v>79.900000000000006</v>
      </c>
      <c r="I549" s="8">
        <v>84.6</v>
      </c>
      <c r="J549" s="8">
        <v>81</v>
      </c>
      <c r="K549" s="8">
        <v>102</v>
      </c>
      <c r="L549" s="8">
        <v>102</v>
      </c>
      <c r="M549" s="8">
        <v>103</v>
      </c>
      <c r="N549" s="8">
        <v>101</v>
      </c>
      <c r="O549" s="8">
        <v>96</v>
      </c>
      <c r="P549" s="8">
        <v>100</v>
      </c>
      <c r="Q549" s="8">
        <v>94</v>
      </c>
      <c r="R549" s="8">
        <v>87.8</v>
      </c>
      <c r="S549" s="8">
        <v>285000</v>
      </c>
      <c r="T549" s="8">
        <v>185.9</v>
      </c>
      <c r="U549" s="8">
        <v>72.400000000000006</v>
      </c>
      <c r="V549" s="8">
        <v>75</v>
      </c>
      <c r="W549" s="8">
        <v>58.7</v>
      </c>
      <c r="X549" s="8">
        <v>75.2</v>
      </c>
      <c r="Y549" s="8">
        <v>76.7</v>
      </c>
      <c r="Z549" s="8">
        <v>65.5</v>
      </c>
      <c r="AA549" s="8">
        <v>68.7</v>
      </c>
      <c r="AB549" s="8">
        <v>58.7</v>
      </c>
      <c r="AC549" s="8">
        <v>291.60000000000002</v>
      </c>
      <c r="AD549" s="8">
        <v>226.4</v>
      </c>
      <c r="AE549" s="8">
        <v>319.60000000000002</v>
      </c>
      <c r="AF549" s="8">
        <v>100</v>
      </c>
      <c r="AG549" s="8">
        <v>99.8</v>
      </c>
      <c r="AH549" s="8">
        <v>101.7</v>
      </c>
      <c r="AI549" s="8">
        <v>98.9</v>
      </c>
      <c r="AJ549" s="8">
        <v>99.4</v>
      </c>
      <c r="AK549" s="8">
        <v>101.2</v>
      </c>
      <c r="AL549" s="8">
        <v>85.8</v>
      </c>
      <c r="AM549" s="8">
        <v>90.8</v>
      </c>
      <c r="AN549" s="8">
        <v>240.27600000000001</v>
      </c>
      <c r="AO549" s="8">
        <v>111.1</v>
      </c>
      <c r="AP549" s="8">
        <v>99</v>
      </c>
      <c r="AQ549" s="8">
        <v>107.1</v>
      </c>
      <c r="AR549" s="8">
        <v>104.9</v>
      </c>
      <c r="AS549" s="8">
        <v>112.4</v>
      </c>
      <c r="AT549" s="8">
        <v>112.7</v>
      </c>
      <c r="AU549" s="8">
        <v>49.6</v>
      </c>
      <c r="AV549" s="8">
        <v>48.98</v>
      </c>
      <c r="AW549" s="8">
        <v>40.549999999999997</v>
      </c>
      <c r="AX549" s="8">
        <v>49.9</v>
      </c>
      <c r="AY549" s="8">
        <v>390.2</v>
      </c>
      <c r="AZ549" s="8">
        <v>338.7</v>
      </c>
      <c r="BA549" s="8">
        <v>405.1</v>
      </c>
      <c r="BB549" s="8">
        <v>394.7</v>
      </c>
      <c r="BC549" s="8">
        <v>381.4</v>
      </c>
    </row>
    <row r="550" spans="1:55" x14ac:dyDescent="0.25">
      <c r="A550" s="7">
        <v>40724</v>
      </c>
      <c r="B550" s="8">
        <v>11299</v>
      </c>
      <c r="C550" s="8">
        <v>9010</v>
      </c>
      <c r="D550" s="8">
        <v>410.3</v>
      </c>
      <c r="E550" s="8">
        <v>90</v>
      </c>
      <c r="F550" s="8">
        <v>88</v>
      </c>
      <c r="G550" s="8">
        <v>93</v>
      </c>
      <c r="H550" s="8">
        <v>79.8</v>
      </c>
      <c r="I550" s="8">
        <v>84.6</v>
      </c>
      <c r="J550" s="8">
        <v>81.099999999999994</v>
      </c>
      <c r="K550" s="8">
        <v>102</v>
      </c>
      <c r="L550" s="8">
        <v>103</v>
      </c>
      <c r="M550" s="8">
        <v>104</v>
      </c>
      <c r="N550" s="8">
        <v>103</v>
      </c>
      <c r="O550" s="8">
        <v>97</v>
      </c>
      <c r="P550" s="8">
        <v>99</v>
      </c>
      <c r="Q550" s="8">
        <v>95</v>
      </c>
      <c r="R550" s="8">
        <v>88</v>
      </c>
      <c r="S550" s="8">
        <v>286000</v>
      </c>
      <c r="T550" s="8">
        <v>188.1</v>
      </c>
      <c r="U550" s="8">
        <v>71.3</v>
      </c>
      <c r="V550" s="8">
        <v>74</v>
      </c>
      <c r="W550" s="8">
        <v>57.5</v>
      </c>
      <c r="X550" s="8">
        <v>74.099999999999994</v>
      </c>
      <c r="Y550" s="8">
        <v>75.599999999999994</v>
      </c>
      <c r="Z550" s="8">
        <v>64.599999999999994</v>
      </c>
      <c r="AA550" s="8">
        <v>67.8</v>
      </c>
      <c r="AB550" s="8">
        <v>57.4</v>
      </c>
      <c r="AC550" s="8">
        <v>293.8</v>
      </c>
      <c r="AD550" s="8">
        <v>228.3</v>
      </c>
      <c r="AE550" s="8">
        <v>321.2</v>
      </c>
      <c r="AF550" s="8">
        <v>99.9</v>
      </c>
      <c r="AG550" s="8">
        <v>99.1</v>
      </c>
      <c r="AH550" s="8">
        <v>103.2</v>
      </c>
      <c r="AI550" s="8">
        <v>98.8</v>
      </c>
      <c r="AJ550" s="8">
        <v>98.5</v>
      </c>
      <c r="AK550" s="8">
        <v>101.6</v>
      </c>
      <c r="AL550" s="8">
        <v>86.2</v>
      </c>
      <c r="AM550" s="8">
        <v>90.9</v>
      </c>
      <c r="AN550" s="8">
        <v>241.66200000000001</v>
      </c>
      <c r="AO550" s="8">
        <v>110.9</v>
      </c>
      <c r="AP550" s="8">
        <v>100.6</v>
      </c>
      <c r="AQ550" s="8">
        <v>108.4</v>
      </c>
      <c r="AR550" s="8">
        <v>105.1</v>
      </c>
      <c r="AS550" s="8">
        <v>115.1</v>
      </c>
      <c r="AT550" s="8">
        <v>113.9</v>
      </c>
      <c r="AU550" s="8">
        <v>49.8</v>
      </c>
      <c r="AV550" s="8">
        <v>49.09</v>
      </c>
      <c r="AW550" s="8">
        <v>40.479999999999997</v>
      </c>
      <c r="AX550" s="8">
        <v>50.1</v>
      </c>
      <c r="AY550" s="8">
        <v>392</v>
      </c>
      <c r="AZ550" s="8">
        <v>340</v>
      </c>
      <c r="BA550" s="8">
        <v>404.7</v>
      </c>
      <c r="BB550" s="8">
        <v>398</v>
      </c>
      <c r="BC550" s="8">
        <v>376.9</v>
      </c>
    </row>
    <row r="551" spans="1:55" x14ac:dyDescent="0.25">
      <c r="A551" s="7">
        <v>40755</v>
      </c>
      <c r="B551" s="8">
        <v>11198</v>
      </c>
      <c r="C551" s="8">
        <v>9096</v>
      </c>
      <c r="D551" s="8">
        <v>415.4</v>
      </c>
      <c r="E551" s="8">
        <v>90</v>
      </c>
      <c r="F551" s="8">
        <v>88</v>
      </c>
      <c r="G551" s="8">
        <v>93</v>
      </c>
      <c r="H551" s="8">
        <v>79.900000000000006</v>
      </c>
      <c r="I551" s="8">
        <v>84.6</v>
      </c>
      <c r="J551" s="8">
        <v>81.099999999999994</v>
      </c>
      <c r="K551" s="8">
        <v>102</v>
      </c>
      <c r="L551" s="8">
        <v>103</v>
      </c>
      <c r="M551" s="8">
        <v>104</v>
      </c>
      <c r="N551" s="8">
        <v>103</v>
      </c>
      <c r="O551" s="8">
        <v>95</v>
      </c>
      <c r="P551" s="8">
        <v>98</v>
      </c>
      <c r="Q551" s="8">
        <v>94</v>
      </c>
      <c r="R551" s="8">
        <v>89.1</v>
      </c>
      <c r="S551" s="8">
        <v>296000</v>
      </c>
      <c r="T551" s="8">
        <v>185.5</v>
      </c>
      <c r="U551" s="8">
        <v>69.8</v>
      </c>
      <c r="V551" s="8">
        <v>72.5</v>
      </c>
      <c r="W551" s="8">
        <v>56</v>
      </c>
      <c r="X551" s="8">
        <v>72.2</v>
      </c>
      <c r="Y551" s="8">
        <v>73.7</v>
      </c>
      <c r="Z551" s="8">
        <v>63.6</v>
      </c>
      <c r="AA551" s="8">
        <v>66.8</v>
      </c>
      <c r="AB551" s="8">
        <v>56.4</v>
      </c>
      <c r="AC551" s="8">
        <v>294.39999999999998</v>
      </c>
      <c r="AD551" s="8">
        <v>231.3</v>
      </c>
      <c r="AE551" s="8">
        <v>320.8</v>
      </c>
      <c r="AF551" s="8">
        <v>100.7</v>
      </c>
      <c r="AG551" s="8">
        <v>101.2</v>
      </c>
      <c r="AH551" s="8">
        <v>102.1</v>
      </c>
      <c r="AI551" s="8">
        <v>99.2</v>
      </c>
      <c r="AJ551" s="8">
        <v>99.1</v>
      </c>
      <c r="AK551" s="8">
        <v>99.4</v>
      </c>
      <c r="AL551" s="8">
        <v>86.5</v>
      </c>
      <c r="AM551" s="8">
        <v>91</v>
      </c>
      <c r="AN551" s="8">
        <v>248.42400000000001</v>
      </c>
      <c r="AO551" s="8">
        <v>111</v>
      </c>
      <c r="AP551" s="8">
        <v>100.1</v>
      </c>
      <c r="AQ551" s="8">
        <v>108.9</v>
      </c>
      <c r="AR551" s="8">
        <v>105.8</v>
      </c>
      <c r="AS551" s="8">
        <v>117.8</v>
      </c>
      <c r="AT551" s="8">
        <v>113.2</v>
      </c>
      <c r="AU551" s="8">
        <v>50</v>
      </c>
      <c r="AV551" s="8">
        <v>49.15</v>
      </c>
      <c r="AW551" s="8">
        <v>40.65</v>
      </c>
      <c r="AX551" s="8">
        <v>50.3</v>
      </c>
      <c r="AY551" s="8">
        <v>393.1</v>
      </c>
      <c r="AZ551" s="8">
        <v>341</v>
      </c>
      <c r="BA551" s="8">
        <v>406</v>
      </c>
      <c r="BB551" s="8">
        <v>400.3</v>
      </c>
      <c r="BC551" s="8">
        <v>371.9</v>
      </c>
    </row>
    <row r="552" spans="1:55" x14ac:dyDescent="0.25">
      <c r="A552" s="7">
        <v>40786</v>
      </c>
      <c r="B552" s="8">
        <v>11127</v>
      </c>
      <c r="C552" s="8">
        <v>9128</v>
      </c>
      <c r="D552" s="8">
        <v>420.4</v>
      </c>
      <c r="E552" s="8">
        <v>90</v>
      </c>
      <c r="F552" s="8">
        <v>89</v>
      </c>
      <c r="G552" s="8">
        <v>93</v>
      </c>
      <c r="H552" s="8">
        <v>79.900000000000006</v>
      </c>
      <c r="I552" s="8">
        <v>84.6</v>
      </c>
      <c r="J552" s="8">
        <v>81.099999999999994</v>
      </c>
      <c r="K552" s="8">
        <v>102</v>
      </c>
      <c r="L552" s="8">
        <v>103</v>
      </c>
      <c r="M552" s="8">
        <v>103</v>
      </c>
      <c r="N552" s="8">
        <v>103</v>
      </c>
      <c r="O552" s="8">
        <v>96</v>
      </c>
      <c r="P552" s="8">
        <v>99</v>
      </c>
      <c r="Q552" s="8">
        <v>95</v>
      </c>
      <c r="R552" s="8">
        <v>89.1</v>
      </c>
      <c r="S552" s="8">
        <v>295000</v>
      </c>
      <c r="T552" s="8">
        <v>184.5</v>
      </c>
      <c r="U552" s="8">
        <v>68</v>
      </c>
      <c r="V552" s="8">
        <v>70.7</v>
      </c>
      <c r="W552" s="8">
        <v>54.4</v>
      </c>
      <c r="X552" s="8">
        <v>70</v>
      </c>
      <c r="Y552" s="8">
        <v>71.900000000000006</v>
      </c>
      <c r="Z552" s="8">
        <v>62.3</v>
      </c>
      <c r="AA552" s="8">
        <v>65.3</v>
      </c>
      <c r="AB552" s="8">
        <v>56.1</v>
      </c>
      <c r="AC552" s="8">
        <v>293.39999999999998</v>
      </c>
      <c r="AD552" s="8">
        <v>231</v>
      </c>
      <c r="AE552" s="8">
        <v>321.8</v>
      </c>
      <c r="AF552" s="8">
        <v>100.2</v>
      </c>
      <c r="AG552" s="8">
        <v>99.3</v>
      </c>
      <c r="AH552" s="8">
        <v>103.3</v>
      </c>
      <c r="AI552" s="8">
        <v>99.6</v>
      </c>
      <c r="AJ552" s="8">
        <v>100.7</v>
      </c>
      <c r="AK552" s="8">
        <v>99.1</v>
      </c>
      <c r="AL552" s="8">
        <v>87</v>
      </c>
      <c r="AM552" s="8">
        <v>91.1</v>
      </c>
      <c r="AN552" s="8">
        <v>241.39</v>
      </c>
      <c r="AO552" s="8">
        <v>110.3</v>
      </c>
      <c r="AP552" s="8">
        <v>100.2</v>
      </c>
      <c r="AQ552" s="8">
        <v>107.3</v>
      </c>
      <c r="AR552" s="8">
        <v>105.4</v>
      </c>
      <c r="AS552" s="8">
        <v>118.1</v>
      </c>
      <c r="AT552" s="8">
        <v>113.5</v>
      </c>
      <c r="AU552" s="8">
        <v>50</v>
      </c>
      <c r="AV552" s="8">
        <v>49.27</v>
      </c>
      <c r="AW552" s="8">
        <v>40.56</v>
      </c>
      <c r="AX552" s="8">
        <v>50.3</v>
      </c>
      <c r="AY552" s="8">
        <v>393.2</v>
      </c>
      <c r="AZ552" s="8">
        <v>341.9</v>
      </c>
      <c r="BA552" s="8">
        <v>408.8</v>
      </c>
      <c r="BB552" s="8">
        <v>401</v>
      </c>
      <c r="BC552" s="8">
        <v>365.8</v>
      </c>
    </row>
    <row r="553" spans="1:55" x14ac:dyDescent="0.25">
      <c r="A553" s="7">
        <v>40816</v>
      </c>
      <c r="B553" s="8">
        <v>11053</v>
      </c>
      <c r="C553" s="8">
        <v>9193</v>
      </c>
      <c r="D553" s="8">
        <v>425.2</v>
      </c>
      <c r="E553" s="8">
        <v>90</v>
      </c>
      <c r="F553" s="8">
        <v>89</v>
      </c>
      <c r="G553" s="8">
        <v>93</v>
      </c>
      <c r="H553" s="8">
        <v>79.599999999999994</v>
      </c>
      <c r="I553" s="8">
        <v>84.6</v>
      </c>
      <c r="J553" s="8">
        <v>81.099999999999994</v>
      </c>
      <c r="K553" s="8">
        <v>103</v>
      </c>
      <c r="L553" s="8">
        <v>102</v>
      </c>
      <c r="M553" s="8">
        <v>104</v>
      </c>
      <c r="N553" s="8">
        <v>101</v>
      </c>
      <c r="O553" s="8">
        <v>97</v>
      </c>
      <c r="P553" s="8">
        <v>101</v>
      </c>
      <c r="Q553" s="8">
        <v>95</v>
      </c>
      <c r="R553" s="8">
        <v>88.9</v>
      </c>
      <c r="S553" s="8">
        <v>295000</v>
      </c>
      <c r="T553" s="8">
        <v>185.6</v>
      </c>
      <c r="U553" s="8">
        <v>66.599999999999994</v>
      </c>
      <c r="V553" s="8">
        <v>69.400000000000006</v>
      </c>
      <c r="W553" s="8">
        <v>52.4</v>
      </c>
      <c r="X553" s="8">
        <v>68.900000000000006</v>
      </c>
      <c r="Y553" s="8">
        <v>70.900000000000006</v>
      </c>
      <c r="Z553" s="8">
        <v>60.6</v>
      </c>
      <c r="AA553" s="8">
        <v>63.5</v>
      </c>
      <c r="AB553" s="8">
        <v>54.4</v>
      </c>
      <c r="AC553" s="8">
        <v>290.7</v>
      </c>
      <c r="AD553" s="8">
        <v>232.2</v>
      </c>
      <c r="AE553" s="8">
        <v>326.10000000000002</v>
      </c>
      <c r="AF553" s="8">
        <v>100.9</v>
      </c>
      <c r="AG553" s="8">
        <v>100.6</v>
      </c>
      <c r="AH553" s="8">
        <v>103.3</v>
      </c>
      <c r="AI553" s="8">
        <v>100.9</v>
      </c>
      <c r="AJ553" s="8">
        <v>99.9</v>
      </c>
      <c r="AK553" s="8">
        <v>102.3</v>
      </c>
      <c r="AL553" s="8">
        <v>87.4</v>
      </c>
      <c r="AM553" s="8">
        <v>91.2</v>
      </c>
      <c r="AN553" s="8">
        <v>246.53800000000001</v>
      </c>
      <c r="AO553" s="8">
        <v>109.4</v>
      </c>
      <c r="AP553" s="8">
        <v>99.9</v>
      </c>
      <c r="AQ553" s="8">
        <v>106.2</v>
      </c>
      <c r="AR553" s="8">
        <v>104.4</v>
      </c>
      <c r="AS553" s="8">
        <v>117</v>
      </c>
      <c r="AT553" s="8">
        <v>115</v>
      </c>
      <c r="AU553" s="8">
        <v>50.6</v>
      </c>
      <c r="AV553" s="8">
        <v>49.99</v>
      </c>
      <c r="AW553" s="8">
        <v>41.43</v>
      </c>
      <c r="AX553" s="8">
        <v>50.8</v>
      </c>
      <c r="AY553" s="8">
        <v>392.1</v>
      </c>
      <c r="AZ553" s="8">
        <v>343</v>
      </c>
      <c r="BA553" s="8">
        <v>412</v>
      </c>
      <c r="BB553" s="8">
        <v>400.2</v>
      </c>
      <c r="BC553" s="8">
        <v>358.4</v>
      </c>
    </row>
    <row r="554" spans="1:55" x14ac:dyDescent="0.25">
      <c r="A554" s="7">
        <v>40847</v>
      </c>
      <c r="B554" s="8">
        <v>11064</v>
      </c>
      <c r="C554" s="8">
        <v>9225</v>
      </c>
      <c r="D554" s="8">
        <v>429.7</v>
      </c>
      <c r="E554" s="8">
        <v>90</v>
      </c>
      <c r="F554" s="8">
        <v>89</v>
      </c>
      <c r="G554" s="8">
        <v>93</v>
      </c>
      <c r="H554" s="8">
        <v>79.2</v>
      </c>
      <c r="I554" s="8">
        <v>84.6</v>
      </c>
      <c r="J554" s="8">
        <v>81</v>
      </c>
      <c r="K554" s="8">
        <v>101</v>
      </c>
      <c r="L554" s="8">
        <v>102</v>
      </c>
      <c r="M554" s="8">
        <v>103</v>
      </c>
      <c r="N554" s="8">
        <v>102</v>
      </c>
      <c r="O554" s="8">
        <v>96</v>
      </c>
      <c r="P554" s="8">
        <v>97</v>
      </c>
      <c r="Q554" s="8">
        <v>95</v>
      </c>
      <c r="R554" s="8">
        <v>87.9</v>
      </c>
      <c r="S554" s="8">
        <v>292000</v>
      </c>
      <c r="T554" s="8">
        <v>183.2</v>
      </c>
      <c r="U554" s="8">
        <v>65.400000000000006</v>
      </c>
      <c r="V554" s="8">
        <v>68.099999999999994</v>
      </c>
      <c r="W554" s="8">
        <v>51</v>
      </c>
      <c r="X554" s="8">
        <v>67.7</v>
      </c>
      <c r="Y554" s="8">
        <v>69.8</v>
      </c>
      <c r="Z554" s="8">
        <v>59.4</v>
      </c>
      <c r="AA554" s="8">
        <v>62.3</v>
      </c>
      <c r="AB554" s="8">
        <v>53.5</v>
      </c>
      <c r="AC554" s="8">
        <v>289.60000000000002</v>
      </c>
      <c r="AD554" s="8">
        <v>233.7</v>
      </c>
      <c r="AE554" s="8">
        <v>329.5</v>
      </c>
      <c r="AF554" s="8">
        <v>100.2</v>
      </c>
      <c r="AG554" s="8">
        <v>99.4</v>
      </c>
      <c r="AH554" s="8">
        <v>103.7</v>
      </c>
      <c r="AI554" s="8">
        <v>101.2</v>
      </c>
      <c r="AJ554" s="8">
        <v>98.9</v>
      </c>
      <c r="AK554" s="8">
        <v>101.7</v>
      </c>
      <c r="AL554" s="8">
        <v>87.8</v>
      </c>
      <c r="AM554" s="8">
        <v>91.2</v>
      </c>
      <c r="AN554" s="8">
        <v>237.499</v>
      </c>
      <c r="AO554" s="8">
        <v>109.2</v>
      </c>
      <c r="AP554" s="8">
        <v>98.6</v>
      </c>
      <c r="AQ554" s="8">
        <v>103.9</v>
      </c>
      <c r="AR554" s="8">
        <v>103.2</v>
      </c>
      <c r="AS554" s="8">
        <v>116.8</v>
      </c>
      <c r="AT554" s="8">
        <v>116.8</v>
      </c>
      <c r="AU554" s="8">
        <v>50.9</v>
      </c>
      <c r="AV554" s="8">
        <v>50.38</v>
      </c>
      <c r="AW554" s="8">
        <v>41.77</v>
      </c>
      <c r="AX554" s="8">
        <v>51</v>
      </c>
      <c r="AY554" s="8">
        <v>389.9</v>
      </c>
      <c r="AZ554" s="8">
        <v>344.1</v>
      </c>
      <c r="BA554" s="8">
        <v>414.4</v>
      </c>
      <c r="BB554" s="8">
        <v>398</v>
      </c>
      <c r="BC554" s="8">
        <v>349.3</v>
      </c>
    </row>
    <row r="555" spans="1:55" x14ac:dyDescent="0.25">
      <c r="A555" s="7">
        <v>40877</v>
      </c>
      <c r="B555" s="8">
        <v>10889</v>
      </c>
      <c r="C555" s="8">
        <v>9374</v>
      </c>
      <c r="D555" s="8">
        <v>434.1</v>
      </c>
      <c r="E555" s="8">
        <v>91</v>
      </c>
      <c r="F555" s="8">
        <v>89</v>
      </c>
      <c r="G555" s="8">
        <v>93</v>
      </c>
      <c r="H555" s="8">
        <v>78.599999999999994</v>
      </c>
      <c r="I555" s="8">
        <v>84.3</v>
      </c>
      <c r="J555" s="8">
        <v>80.7</v>
      </c>
      <c r="K555" s="8">
        <v>101</v>
      </c>
      <c r="L555" s="8">
        <v>101</v>
      </c>
      <c r="M555" s="8">
        <v>102</v>
      </c>
      <c r="N555" s="8">
        <v>100</v>
      </c>
      <c r="O555" s="8">
        <v>96</v>
      </c>
      <c r="P555" s="8">
        <v>99</v>
      </c>
      <c r="Q555" s="8">
        <v>94</v>
      </c>
      <c r="R555" s="8">
        <v>88</v>
      </c>
      <c r="S555" s="8">
        <v>291000</v>
      </c>
      <c r="T555" s="8">
        <v>182</v>
      </c>
      <c r="U555" s="8">
        <v>64.3</v>
      </c>
      <c r="V555" s="8">
        <v>66.900000000000006</v>
      </c>
      <c r="W555" s="8">
        <v>50</v>
      </c>
      <c r="X555" s="8">
        <v>66.900000000000006</v>
      </c>
      <c r="Y555" s="8">
        <v>68.900000000000006</v>
      </c>
      <c r="Z555" s="8">
        <v>58.1</v>
      </c>
      <c r="AA555" s="8">
        <v>60.8</v>
      </c>
      <c r="AB555" s="8">
        <v>52.4</v>
      </c>
      <c r="AC555" s="8">
        <v>290.10000000000002</v>
      </c>
      <c r="AD555" s="8">
        <v>236.7</v>
      </c>
      <c r="AE555" s="8">
        <v>329.5</v>
      </c>
      <c r="AF555" s="8">
        <v>98.6</v>
      </c>
      <c r="AG555" s="8">
        <v>98.4</v>
      </c>
      <c r="AH555" s="8">
        <v>101.8</v>
      </c>
      <c r="AI555" s="8">
        <v>97.8</v>
      </c>
      <c r="AJ555" s="8">
        <v>97.7</v>
      </c>
      <c r="AK555" s="8">
        <v>99</v>
      </c>
      <c r="AL555" s="8">
        <v>88.1</v>
      </c>
      <c r="AM555" s="8">
        <v>91.3</v>
      </c>
      <c r="AN555" s="8">
        <v>232.64</v>
      </c>
      <c r="AO555" s="8">
        <v>108.4</v>
      </c>
      <c r="AP555" s="8">
        <v>98.7</v>
      </c>
      <c r="AQ555" s="8">
        <v>104.9</v>
      </c>
      <c r="AR555" s="8">
        <v>102.9</v>
      </c>
      <c r="AS555" s="8">
        <v>120.5</v>
      </c>
      <c r="AT555" s="8">
        <v>118.5</v>
      </c>
      <c r="AU555" s="8">
        <v>51.1</v>
      </c>
      <c r="AV555" s="8">
        <v>50.48</v>
      </c>
      <c r="AW555" s="8">
        <v>41.89</v>
      </c>
      <c r="AX555" s="8">
        <v>51.3</v>
      </c>
      <c r="AY555" s="8">
        <v>386.7</v>
      </c>
      <c r="AZ555" s="8">
        <v>345.2</v>
      </c>
      <c r="BA555" s="8">
        <v>415.1</v>
      </c>
      <c r="BB555" s="8">
        <v>395.2</v>
      </c>
      <c r="BC555" s="8">
        <v>340.2</v>
      </c>
    </row>
    <row r="556" spans="1:55" x14ac:dyDescent="0.25">
      <c r="A556" s="7">
        <v>40908</v>
      </c>
      <c r="B556" s="8">
        <v>10831</v>
      </c>
      <c r="C556" s="8">
        <v>9452</v>
      </c>
      <c r="D556" s="8">
        <v>438.2</v>
      </c>
      <c r="E556" s="8">
        <v>91</v>
      </c>
      <c r="F556" s="8">
        <v>89</v>
      </c>
      <c r="G556" s="8">
        <v>94</v>
      </c>
      <c r="H556" s="8">
        <v>78</v>
      </c>
      <c r="I556" s="8">
        <v>84.2</v>
      </c>
      <c r="J556" s="8">
        <v>80.599999999999994</v>
      </c>
      <c r="K556" s="8">
        <v>99</v>
      </c>
      <c r="L556" s="8">
        <v>100</v>
      </c>
      <c r="M556" s="8">
        <v>101</v>
      </c>
      <c r="N556" s="8">
        <v>101</v>
      </c>
      <c r="O556" s="8">
        <v>94</v>
      </c>
      <c r="P556" s="8">
        <v>97</v>
      </c>
      <c r="Q556" s="8">
        <v>92</v>
      </c>
      <c r="R556" s="8">
        <v>87.6</v>
      </c>
      <c r="S556" s="8">
        <v>292000</v>
      </c>
      <c r="T556" s="8">
        <v>181.1</v>
      </c>
      <c r="U556" s="8">
        <v>63.3</v>
      </c>
      <c r="V556" s="8">
        <v>65.8</v>
      </c>
      <c r="W556" s="8">
        <v>49.5</v>
      </c>
      <c r="X556" s="8">
        <v>66.099999999999994</v>
      </c>
      <c r="Y556" s="8">
        <v>67.7</v>
      </c>
      <c r="Z556" s="8">
        <v>57</v>
      </c>
      <c r="AA556" s="8">
        <v>59.6</v>
      </c>
      <c r="AB556" s="8">
        <v>51.7</v>
      </c>
      <c r="AC556" s="8">
        <v>289.8</v>
      </c>
      <c r="AD556" s="8">
        <v>238.4</v>
      </c>
      <c r="AE556" s="8">
        <v>332.5</v>
      </c>
      <c r="AF556" s="8">
        <v>98.9</v>
      </c>
      <c r="AG556" s="8">
        <v>99.8</v>
      </c>
      <c r="AH556" s="8">
        <v>101.1</v>
      </c>
      <c r="AI556" s="8">
        <v>97.4</v>
      </c>
      <c r="AJ556" s="8">
        <v>98.6</v>
      </c>
      <c r="AK556" s="8">
        <v>98.3</v>
      </c>
      <c r="AL556" s="8">
        <v>88.3</v>
      </c>
      <c r="AM556" s="8">
        <v>91.4</v>
      </c>
      <c r="AN556" s="8">
        <v>230.58199999999999</v>
      </c>
      <c r="AO556" s="8">
        <v>107.2</v>
      </c>
      <c r="AP556" s="8">
        <v>96.6</v>
      </c>
      <c r="AQ556" s="8">
        <v>106.5</v>
      </c>
      <c r="AR556" s="8">
        <v>104.9</v>
      </c>
      <c r="AS556" s="8">
        <v>128.1</v>
      </c>
      <c r="AT556" s="8">
        <v>120.5</v>
      </c>
      <c r="AU556" s="8">
        <v>51.2</v>
      </c>
      <c r="AV556" s="8">
        <v>50.54</v>
      </c>
      <c r="AW556" s="8">
        <v>42.27</v>
      </c>
      <c r="AX556" s="8">
        <v>51.5</v>
      </c>
      <c r="AY556" s="8">
        <v>382.8</v>
      </c>
      <c r="AZ556" s="8">
        <v>346.7</v>
      </c>
      <c r="BA556" s="8">
        <v>414</v>
      </c>
      <c r="BB556" s="8">
        <v>392.5</v>
      </c>
      <c r="BC556" s="8">
        <v>333.1</v>
      </c>
    </row>
    <row r="557" spans="1:55" x14ac:dyDescent="0.25">
      <c r="A557" s="7">
        <v>40939</v>
      </c>
      <c r="B557" s="8">
        <v>10762</v>
      </c>
      <c r="C557" s="8">
        <v>9407</v>
      </c>
      <c r="D557" s="8">
        <v>442.2</v>
      </c>
      <c r="E557" s="8">
        <v>91</v>
      </c>
      <c r="F557" s="8">
        <v>89</v>
      </c>
      <c r="G557" s="8">
        <v>94</v>
      </c>
      <c r="H557" s="8">
        <v>77.3</v>
      </c>
      <c r="I557" s="8">
        <v>84.2</v>
      </c>
      <c r="J557" s="8">
        <v>80.5</v>
      </c>
      <c r="K557" s="8">
        <v>101</v>
      </c>
      <c r="L557" s="8">
        <v>102</v>
      </c>
      <c r="M557" s="8">
        <v>103</v>
      </c>
      <c r="N557" s="8">
        <v>102</v>
      </c>
      <c r="O557" s="8">
        <v>96</v>
      </c>
      <c r="P557" s="8">
        <v>97</v>
      </c>
      <c r="Q557" s="8">
        <v>96</v>
      </c>
      <c r="R557" s="8">
        <v>87</v>
      </c>
      <c r="S557" s="8">
        <v>294000</v>
      </c>
      <c r="T557" s="8">
        <v>179.8</v>
      </c>
      <c r="U557" s="8">
        <v>62.3</v>
      </c>
      <c r="V557" s="8">
        <v>64.599999999999994</v>
      </c>
      <c r="W557" s="8">
        <v>48.6</v>
      </c>
      <c r="X557" s="8">
        <v>65.099999999999994</v>
      </c>
      <c r="Y557" s="8">
        <v>66.599999999999994</v>
      </c>
      <c r="Z557" s="8">
        <v>56</v>
      </c>
      <c r="AA557" s="8">
        <v>58.6</v>
      </c>
      <c r="AB557" s="8">
        <v>50.3</v>
      </c>
      <c r="AC557" s="8">
        <v>290.10000000000002</v>
      </c>
      <c r="AD557" s="8">
        <v>239.5</v>
      </c>
      <c r="AE557" s="8">
        <v>333</v>
      </c>
      <c r="AF557" s="8">
        <v>99.9</v>
      </c>
      <c r="AG557" s="8">
        <v>99.2</v>
      </c>
      <c r="AH557" s="8">
        <v>102.8</v>
      </c>
      <c r="AI557" s="8">
        <v>99</v>
      </c>
      <c r="AJ557" s="8">
        <v>96.5</v>
      </c>
      <c r="AK557" s="8">
        <v>100.4</v>
      </c>
      <c r="AL557" s="8">
        <v>88.4</v>
      </c>
      <c r="AM557" s="8">
        <v>91.5</v>
      </c>
      <c r="AN557" s="8">
        <v>241.47300000000001</v>
      </c>
      <c r="AO557" s="8">
        <v>107.6</v>
      </c>
      <c r="AP557" s="8">
        <v>96.3</v>
      </c>
      <c r="AQ557" s="8">
        <v>107.9</v>
      </c>
      <c r="AR557" s="8">
        <v>106.1</v>
      </c>
      <c r="AS557" s="8">
        <v>131.1</v>
      </c>
      <c r="AT557" s="8">
        <v>123</v>
      </c>
      <c r="AU557" s="8">
        <v>51.7</v>
      </c>
      <c r="AV557" s="8">
        <v>50.89</v>
      </c>
      <c r="AW557" s="8">
        <v>42.63</v>
      </c>
      <c r="AX557" s="8">
        <v>52</v>
      </c>
      <c r="AY557" s="8">
        <v>379.4</v>
      </c>
      <c r="AZ557" s="8">
        <v>348.5</v>
      </c>
      <c r="BA557" s="8">
        <v>412</v>
      </c>
      <c r="BB557" s="8">
        <v>391.1</v>
      </c>
      <c r="BC557" s="8">
        <v>329.4</v>
      </c>
    </row>
    <row r="558" spans="1:55" x14ac:dyDescent="0.25">
      <c r="A558" s="7">
        <v>40968</v>
      </c>
      <c r="B558" s="8">
        <v>10697</v>
      </c>
      <c r="C558" s="8">
        <v>9472</v>
      </c>
      <c r="D558" s="8">
        <v>446</v>
      </c>
      <c r="E558" s="8">
        <v>91</v>
      </c>
      <c r="F558" s="8">
        <v>90</v>
      </c>
      <c r="G558" s="8">
        <v>94</v>
      </c>
      <c r="H558" s="8">
        <v>77.099999999999994</v>
      </c>
      <c r="I558" s="8">
        <v>84.1</v>
      </c>
      <c r="J558" s="8">
        <v>80.3</v>
      </c>
      <c r="K558" s="8">
        <v>101</v>
      </c>
      <c r="L558" s="8">
        <v>102</v>
      </c>
      <c r="M558" s="8">
        <v>103</v>
      </c>
      <c r="N558" s="8">
        <v>102</v>
      </c>
      <c r="O558" s="8">
        <v>95</v>
      </c>
      <c r="P558" s="8">
        <v>98</v>
      </c>
      <c r="Q558" s="8">
        <v>94</v>
      </c>
      <c r="R558" s="8">
        <v>86.8</v>
      </c>
      <c r="S558" s="8">
        <v>292000</v>
      </c>
      <c r="T558" s="8">
        <v>183.8</v>
      </c>
      <c r="U558" s="8">
        <v>60.9</v>
      </c>
      <c r="V558" s="8">
        <v>63.2</v>
      </c>
      <c r="W558" s="8">
        <v>47.5</v>
      </c>
      <c r="X558" s="8">
        <v>63.9</v>
      </c>
      <c r="Y558" s="8">
        <v>65.2</v>
      </c>
      <c r="Z558" s="8">
        <v>54.5</v>
      </c>
      <c r="AA558" s="8">
        <v>57.2</v>
      </c>
      <c r="AB558" s="8">
        <v>48.4</v>
      </c>
      <c r="AC558" s="8">
        <v>290.5</v>
      </c>
      <c r="AD558" s="8">
        <v>238.7</v>
      </c>
      <c r="AE558" s="8">
        <v>332.2</v>
      </c>
      <c r="AF558" s="8">
        <v>99</v>
      </c>
      <c r="AG558" s="8">
        <v>98.2</v>
      </c>
      <c r="AH558" s="8">
        <v>102.4</v>
      </c>
      <c r="AI558" s="8">
        <v>98</v>
      </c>
      <c r="AJ558" s="8">
        <v>95.7</v>
      </c>
      <c r="AK558" s="8">
        <v>98.5</v>
      </c>
      <c r="AL558" s="8">
        <v>88.6</v>
      </c>
      <c r="AM558" s="8">
        <v>91.6</v>
      </c>
      <c r="AN558" s="8">
        <v>237.464</v>
      </c>
      <c r="AO558" s="8">
        <v>107.4</v>
      </c>
      <c r="AP558" s="8">
        <v>95.8</v>
      </c>
      <c r="AQ558" s="8">
        <v>108.4</v>
      </c>
      <c r="AR558" s="8">
        <v>106.4</v>
      </c>
      <c r="AS558" s="8">
        <v>132</v>
      </c>
      <c r="AT558" s="8">
        <v>122</v>
      </c>
      <c r="AU558" s="8">
        <v>52.5</v>
      </c>
      <c r="AV558" s="8">
        <v>51.69</v>
      </c>
      <c r="AW558" s="8">
        <v>43.62</v>
      </c>
      <c r="AX558" s="8">
        <v>52.7</v>
      </c>
      <c r="AY558" s="8">
        <v>377.2</v>
      </c>
      <c r="AZ558" s="8">
        <v>350.2</v>
      </c>
      <c r="BA558" s="8">
        <v>409.8</v>
      </c>
      <c r="BB558" s="8">
        <v>391.6</v>
      </c>
      <c r="BC558" s="8">
        <v>329.3</v>
      </c>
    </row>
    <row r="559" spans="1:55" x14ac:dyDescent="0.25">
      <c r="A559" s="7">
        <v>40999</v>
      </c>
      <c r="B559" s="8">
        <v>10509</v>
      </c>
      <c r="C559" s="8">
        <v>9645</v>
      </c>
      <c r="D559" s="8">
        <v>449.7</v>
      </c>
      <c r="E559" s="8">
        <v>91</v>
      </c>
      <c r="F559" s="8">
        <v>90</v>
      </c>
      <c r="G559" s="8">
        <v>94</v>
      </c>
      <c r="H559" s="8">
        <v>77.3</v>
      </c>
      <c r="I559" s="8">
        <v>83.7</v>
      </c>
      <c r="J559" s="8">
        <v>79.900000000000006</v>
      </c>
      <c r="K559" s="8">
        <v>102</v>
      </c>
      <c r="L559" s="8">
        <v>103</v>
      </c>
      <c r="M559" s="8">
        <v>104</v>
      </c>
      <c r="N559" s="8">
        <v>103</v>
      </c>
      <c r="O559" s="8">
        <v>97</v>
      </c>
      <c r="P559" s="8">
        <v>99</v>
      </c>
      <c r="Q559" s="8">
        <v>96</v>
      </c>
      <c r="R559" s="8">
        <v>87</v>
      </c>
      <c r="S559" s="8">
        <v>290000</v>
      </c>
      <c r="T559" s="8">
        <v>192.2</v>
      </c>
      <c r="U559" s="8">
        <v>61.2</v>
      </c>
      <c r="V559" s="8">
        <v>63.7</v>
      </c>
      <c r="W559" s="8">
        <v>46.4</v>
      </c>
      <c r="X559" s="8">
        <v>64.099999999999994</v>
      </c>
      <c r="Y559" s="8">
        <v>65.5</v>
      </c>
      <c r="Z559" s="8">
        <v>54.9</v>
      </c>
      <c r="AA559" s="8">
        <v>58</v>
      </c>
      <c r="AB559" s="8">
        <v>46.7</v>
      </c>
      <c r="AC559" s="8">
        <v>293.39999999999998</v>
      </c>
      <c r="AD559" s="8">
        <v>238.5</v>
      </c>
      <c r="AE559" s="8">
        <v>336.2</v>
      </c>
      <c r="AF559" s="8">
        <v>100.9</v>
      </c>
      <c r="AG559" s="8">
        <v>100.4</v>
      </c>
      <c r="AH559" s="8">
        <v>102.2</v>
      </c>
      <c r="AI559" s="8">
        <v>100.3</v>
      </c>
      <c r="AJ559" s="8">
        <v>97.9</v>
      </c>
      <c r="AK559" s="8">
        <v>99.9</v>
      </c>
      <c r="AL559" s="8">
        <v>88.7</v>
      </c>
      <c r="AM559" s="8">
        <v>91.7</v>
      </c>
      <c r="AN559" s="8">
        <v>230.34100000000001</v>
      </c>
      <c r="AO559" s="8">
        <v>105.8</v>
      </c>
      <c r="AP559" s="8">
        <v>96.1</v>
      </c>
      <c r="AQ559" s="8">
        <v>108.1</v>
      </c>
      <c r="AR559" s="8">
        <v>105.4</v>
      </c>
      <c r="AS559" s="8">
        <v>127.4</v>
      </c>
      <c r="AT559" s="8">
        <v>120.5</v>
      </c>
      <c r="AU559" s="8">
        <v>53</v>
      </c>
      <c r="AV559" s="8">
        <v>52.44</v>
      </c>
      <c r="AW559" s="8">
        <v>43.95</v>
      </c>
      <c r="AX559" s="8">
        <v>53.1</v>
      </c>
      <c r="AY559" s="8">
        <v>376.8</v>
      </c>
      <c r="AZ559" s="8">
        <v>351.7</v>
      </c>
      <c r="BA559" s="8">
        <v>407.9</v>
      </c>
      <c r="BB559" s="8">
        <v>394</v>
      </c>
      <c r="BC559" s="8">
        <v>332.1</v>
      </c>
    </row>
    <row r="560" spans="1:55" x14ac:dyDescent="0.25">
      <c r="A560" s="7">
        <v>41029</v>
      </c>
      <c r="B560" s="8">
        <v>10398</v>
      </c>
      <c r="C560" s="8">
        <v>9859</v>
      </c>
      <c r="D560" s="8">
        <v>453.4</v>
      </c>
      <c r="E560" s="8">
        <v>92</v>
      </c>
      <c r="F560" s="8">
        <v>90</v>
      </c>
      <c r="G560" s="8">
        <v>94</v>
      </c>
      <c r="H560" s="8">
        <v>77.599999999999994</v>
      </c>
      <c r="I560" s="8">
        <v>83.7</v>
      </c>
      <c r="J560" s="8">
        <v>79.7</v>
      </c>
      <c r="K560" s="8">
        <v>102</v>
      </c>
      <c r="L560" s="8">
        <v>103</v>
      </c>
      <c r="M560" s="8">
        <v>104</v>
      </c>
      <c r="N560" s="8">
        <v>103</v>
      </c>
      <c r="O560" s="8">
        <v>97</v>
      </c>
      <c r="P560" s="8">
        <v>99</v>
      </c>
      <c r="Q560" s="8">
        <v>96</v>
      </c>
      <c r="R560" s="8">
        <v>88</v>
      </c>
      <c r="S560" s="8">
        <v>299000</v>
      </c>
      <c r="T560" s="8">
        <v>198.5</v>
      </c>
      <c r="U560" s="8">
        <v>60.2</v>
      </c>
      <c r="V560" s="8">
        <v>62.7</v>
      </c>
      <c r="W560" s="8">
        <v>45.7</v>
      </c>
      <c r="X560" s="8">
        <v>62.4</v>
      </c>
      <c r="Y560" s="8">
        <v>63.9</v>
      </c>
      <c r="Z560" s="8">
        <v>54.7</v>
      </c>
      <c r="AA560" s="8">
        <v>57.7</v>
      </c>
      <c r="AB560" s="8">
        <v>46.3</v>
      </c>
      <c r="AC560" s="8">
        <v>294.60000000000002</v>
      </c>
      <c r="AD560" s="8">
        <v>242.1</v>
      </c>
      <c r="AE560" s="8">
        <v>335.3</v>
      </c>
      <c r="AF560" s="8">
        <v>98.5</v>
      </c>
      <c r="AG560" s="8">
        <v>97.2</v>
      </c>
      <c r="AH560" s="8">
        <v>103</v>
      </c>
      <c r="AI560" s="8">
        <v>98.6</v>
      </c>
      <c r="AJ560" s="8">
        <v>95.8</v>
      </c>
      <c r="AK560" s="8">
        <v>100.8</v>
      </c>
      <c r="AL560" s="8">
        <v>88.8</v>
      </c>
      <c r="AM560" s="8">
        <v>91.8</v>
      </c>
      <c r="AN560" s="8">
        <v>231.13</v>
      </c>
      <c r="AO560" s="8">
        <v>105</v>
      </c>
      <c r="AP560" s="8">
        <v>97</v>
      </c>
      <c r="AQ560" s="8">
        <v>108.3</v>
      </c>
      <c r="AR560" s="8">
        <v>105.4</v>
      </c>
      <c r="AS560" s="8">
        <v>126</v>
      </c>
      <c r="AT560" s="8">
        <v>118.1</v>
      </c>
      <c r="AU560" s="8">
        <v>53.6</v>
      </c>
      <c r="AV560" s="8">
        <v>52.95</v>
      </c>
      <c r="AW560" s="8">
        <v>44.52</v>
      </c>
      <c r="AX560" s="8">
        <v>53.8</v>
      </c>
      <c r="AY560" s="8">
        <v>378.4</v>
      </c>
      <c r="AZ560" s="8">
        <v>353</v>
      </c>
      <c r="BA560" s="8">
        <v>407.4</v>
      </c>
      <c r="BB560" s="8">
        <v>397.3</v>
      </c>
      <c r="BC560" s="8">
        <v>336.6</v>
      </c>
    </row>
    <row r="561" spans="1:55" x14ac:dyDescent="0.25">
      <c r="A561" s="7">
        <v>41060</v>
      </c>
      <c r="B561" s="8">
        <v>10226</v>
      </c>
      <c r="C561" s="8">
        <v>10000</v>
      </c>
      <c r="D561" s="8">
        <v>457</v>
      </c>
      <c r="E561" s="8">
        <v>92</v>
      </c>
      <c r="F561" s="8">
        <v>90</v>
      </c>
      <c r="G561" s="8">
        <v>94</v>
      </c>
      <c r="H561" s="8">
        <v>77.5</v>
      </c>
      <c r="I561" s="8">
        <v>83.7</v>
      </c>
      <c r="J561" s="8">
        <v>79.7</v>
      </c>
      <c r="K561" s="8">
        <v>102</v>
      </c>
      <c r="L561" s="8">
        <v>103</v>
      </c>
      <c r="M561" s="8">
        <v>104</v>
      </c>
      <c r="N561" s="8">
        <v>104</v>
      </c>
      <c r="O561" s="8">
        <v>98</v>
      </c>
      <c r="P561" s="8">
        <v>100</v>
      </c>
      <c r="Q561" s="8">
        <v>98</v>
      </c>
      <c r="R561" s="8">
        <v>88.3</v>
      </c>
      <c r="S561" s="8">
        <v>304000</v>
      </c>
      <c r="T561" s="8">
        <v>203.2</v>
      </c>
      <c r="U561" s="8">
        <v>60</v>
      </c>
      <c r="V561" s="8">
        <v>62.6</v>
      </c>
      <c r="W561" s="8">
        <v>45</v>
      </c>
      <c r="X561" s="8">
        <v>62</v>
      </c>
      <c r="Y561" s="8">
        <v>63.5</v>
      </c>
      <c r="Z561" s="8">
        <v>54.7</v>
      </c>
      <c r="AA561" s="8">
        <v>57.8</v>
      </c>
      <c r="AB561" s="8">
        <v>45.8</v>
      </c>
      <c r="AC561" s="8">
        <v>294.39999999999998</v>
      </c>
      <c r="AD561" s="8">
        <v>243.9</v>
      </c>
      <c r="AE561" s="8">
        <v>336.4</v>
      </c>
      <c r="AF561" s="8">
        <v>98.8</v>
      </c>
      <c r="AG561" s="8">
        <v>97.6</v>
      </c>
      <c r="AH561" s="8">
        <v>102.6</v>
      </c>
      <c r="AI561" s="8">
        <v>98.4</v>
      </c>
      <c r="AJ561" s="8">
        <v>95.2</v>
      </c>
      <c r="AK561" s="8">
        <v>98.9</v>
      </c>
      <c r="AL561" s="8">
        <v>88.8</v>
      </c>
      <c r="AM561" s="8">
        <v>91.8</v>
      </c>
      <c r="AN561" s="8">
        <v>228.01</v>
      </c>
      <c r="AO561" s="8">
        <v>104.3</v>
      </c>
      <c r="AP561" s="8">
        <v>97.3</v>
      </c>
      <c r="AQ561" s="8">
        <v>108.2</v>
      </c>
      <c r="AR561" s="8">
        <v>106.1</v>
      </c>
      <c r="AS561" s="8">
        <v>124.1</v>
      </c>
      <c r="AT561" s="8">
        <v>116.7</v>
      </c>
      <c r="AU561" s="8">
        <v>54.3</v>
      </c>
      <c r="AV561" s="8">
        <v>53.42</v>
      </c>
      <c r="AW561" s="8">
        <v>44.7</v>
      </c>
      <c r="AX561" s="8">
        <v>54.4</v>
      </c>
      <c r="AY561" s="8">
        <v>381.7</v>
      </c>
      <c r="AZ561" s="8">
        <v>354.3</v>
      </c>
      <c r="BA561" s="8">
        <v>408.6</v>
      </c>
      <c r="BB561" s="8">
        <v>400.9</v>
      </c>
      <c r="BC561" s="8">
        <v>342.2</v>
      </c>
    </row>
    <row r="562" spans="1:55" x14ac:dyDescent="0.25">
      <c r="A562" s="7">
        <v>41090</v>
      </c>
      <c r="B562" s="8">
        <v>10044</v>
      </c>
      <c r="C562" s="8">
        <v>10193</v>
      </c>
      <c r="D562" s="8">
        <v>460.7</v>
      </c>
      <c r="E562" s="8">
        <v>92</v>
      </c>
      <c r="F562" s="8">
        <v>91</v>
      </c>
      <c r="G562" s="8">
        <v>95</v>
      </c>
      <c r="H562" s="8">
        <v>77.7</v>
      </c>
      <c r="I562" s="8">
        <v>83.9</v>
      </c>
      <c r="J562" s="8">
        <v>79.900000000000006</v>
      </c>
      <c r="K562" s="8">
        <v>102</v>
      </c>
      <c r="L562" s="8">
        <v>104</v>
      </c>
      <c r="M562" s="8">
        <v>104</v>
      </c>
      <c r="N562" s="8">
        <v>104</v>
      </c>
      <c r="O562" s="8">
        <v>99</v>
      </c>
      <c r="P562" s="8">
        <v>100</v>
      </c>
      <c r="Q562" s="8">
        <v>98</v>
      </c>
      <c r="R562" s="8">
        <v>89.2</v>
      </c>
      <c r="S562" s="8">
        <v>307000</v>
      </c>
      <c r="T562" s="8">
        <v>205.1</v>
      </c>
      <c r="U562" s="8">
        <v>59.9</v>
      </c>
      <c r="V562" s="8">
        <v>62.5</v>
      </c>
      <c r="W562" s="8">
        <v>44.5</v>
      </c>
      <c r="X562" s="8">
        <v>61.5</v>
      </c>
      <c r="Y562" s="8">
        <v>63</v>
      </c>
      <c r="Z562" s="8">
        <v>55</v>
      </c>
      <c r="AA562" s="8">
        <v>58.2</v>
      </c>
      <c r="AB562" s="8">
        <v>45.4</v>
      </c>
      <c r="AC562" s="8">
        <v>296.2</v>
      </c>
      <c r="AD562" s="8">
        <v>245.8</v>
      </c>
      <c r="AE562" s="8">
        <v>341.3</v>
      </c>
      <c r="AF562" s="8">
        <v>99.3</v>
      </c>
      <c r="AG562" s="8">
        <v>98.1</v>
      </c>
      <c r="AH562" s="8">
        <v>103.1</v>
      </c>
      <c r="AI562" s="8">
        <v>98.6</v>
      </c>
      <c r="AJ562" s="8">
        <v>97.8</v>
      </c>
      <c r="AK562" s="8">
        <v>99.5</v>
      </c>
      <c r="AL562" s="8">
        <v>88.8</v>
      </c>
      <c r="AM562" s="8">
        <v>91.9</v>
      </c>
      <c r="AN562" s="8">
        <v>240.44300000000001</v>
      </c>
      <c r="AO562" s="8">
        <v>105.3</v>
      </c>
      <c r="AP562" s="8">
        <v>96.4</v>
      </c>
      <c r="AQ562" s="8">
        <v>108.8</v>
      </c>
      <c r="AR562" s="8">
        <v>107.6</v>
      </c>
      <c r="AS562" s="8">
        <v>125.5</v>
      </c>
      <c r="AT562" s="8">
        <v>115.5</v>
      </c>
      <c r="AU562" s="8">
        <v>54.7</v>
      </c>
      <c r="AV562" s="8">
        <v>53.9</v>
      </c>
      <c r="AW562" s="8">
        <v>45.17</v>
      </c>
      <c r="AX562" s="8">
        <v>54.8</v>
      </c>
      <c r="AY562" s="8">
        <v>386.2</v>
      </c>
      <c r="AZ562" s="8">
        <v>355.9</v>
      </c>
      <c r="BA562" s="8">
        <v>410.9</v>
      </c>
      <c r="BB562" s="8">
        <v>404.6</v>
      </c>
      <c r="BC562" s="8">
        <v>348.5</v>
      </c>
    </row>
    <row r="563" spans="1:55" x14ac:dyDescent="0.25">
      <c r="A563" s="7">
        <v>41121</v>
      </c>
      <c r="B563" s="8">
        <v>9892</v>
      </c>
      <c r="C563" s="8">
        <v>10259</v>
      </c>
      <c r="D563" s="8">
        <v>464.3</v>
      </c>
      <c r="E563" s="8">
        <v>92</v>
      </c>
      <c r="F563" s="8">
        <v>91</v>
      </c>
      <c r="G563" s="8">
        <v>95</v>
      </c>
      <c r="H563" s="8">
        <v>77.900000000000006</v>
      </c>
      <c r="I563" s="8">
        <v>84.2</v>
      </c>
      <c r="J563" s="8">
        <v>80.099999999999994</v>
      </c>
      <c r="K563" s="8">
        <v>102</v>
      </c>
      <c r="L563" s="8">
        <v>103</v>
      </c>
      <c r="M563" s="8">
        <v>103</v>
      </c>
      <c r="N563" s="8">
        <v>104</v>
      </c>
      <c r="O563" s="8">
        <v>98</v>
      </c>
      <c r="P563" s="8">
        <v>101</v>
      </c>
      <c r="Q563" s="8">
        <v>96</v>
      </c>
      <c r="R563" s="8">
        <v>89.5</v>
      </c>
      <c r="S563" s="8">
        <v>309000</v>
      </c>
      <c r="T563" s="8">
        <v>206.1</v>
      </c>
      <c r="U563" s="8">
        <v>60.5</v>
      </c>
      <c r="V563" s="8">
        <v>63.1</v>
      </c>
      <c r="W563" s="8">
        <v>44.7</v>
      </c>
      <c r="X563" s="8">
        <v>61.5</v>
      </c>
      <c r="Y563" s="8">
        <v>63</v>
      </c>
      <c r="Z563" s="8">
        <v>56.1</v>
      </c>
      <c r="AA563" s="8">
        <v>59.5</v>
      </c>
      <c r="AB563" s="8">
        <v>45.9</v>
      </c>
      <c r="AC563" s="8">
        <v>298.3</v>
      </c>
      <c r="AD563" s="8">
        <v>247.1</v>
      </c>
      <c r="AE563" s="8">
        <v>344.3</v>
      </c>
      <c r="AF563" s="8">
        <v>98.7</v>
      </c>
      <c r="AG563" s="8">
        <v>97.7</v>
      </c>
      <c r="AH563" s="8">
        <v>103.2</v>
      </c>
      <c r="AI563" s="8">
        <v>99.2</v>
      </c>
      <c r="AJ563" s="8">
        <v>95.9</v>
      </c>
      <c r="AK563" s="8">
        <v>101.2</v>
      </c>
      <c r="AL563" s="8">
        <v>88.7</v>
      </c>
      <c r="AM563" s="8">
        <v>91.9</v>
      </c>
      <c r="AN563" s="8">
        <v>216.721</v>
      </c>
      <c r="AO563" s="8">
        <v>101.2</v>
      </c>
      <c r="AP563" s="8">
        <v>94.6</v>
      </c>
      <c r="AQ563" s="8">
        <v>110.3</v>
      </c>
      <c r="AR563" s="8">
        <v>108.5</v>
      </c>
      <c r="AS563" s="8">
        <v>126.1</v>
      </c>
      <c r="AT563" s="8">
        <v>114.9</v>
      </c>
      <c r="AU563" s="8">
        <v>55.1</v>
      </c>
      <c r="AV563" s="8">
        <v>54.33</v>
      </c>
      <c r="AW563" s="8">
        <v>45.47</v>
      </c>
      <c r="AX563" s="8">
        <v>55.2</v>
      </c>
      <c r="AY563" s="8">
        <v>391.2</v>
      </c>
      <c r="AZ563" s="8">
        <v>357.6</v>
      </c>
      <c r="BA563" s="8">
        <v>414.1</v>
      </c>
      <c r="BB563" s="8">
        <v>408.8</v>
      </c>
      <c r="BC563" s="8">
        <v>355.2</v>
      </c>
    </row>
    <row r="564" spans="1:55" x14ac:dyDescent="0.25">
      <c r="A564" s="7">
        <v>41152</v>
      </c>
      <c r="B564" s="8">
        <v>10002</v>
      </c>
      <c r="C564" s="8">
        <v>10420</v>
      </c>
      <c r="D564" s="8">
        <v>467.9</v>
      </c>
      <c r="E564" s="8">
        <v>92</v>
      </c>
      <c r="F564" s="8">
        <v>91</v>
      </c>
      <c r="G564" s="8">
        <v>95</v>
      </c>
      <c r="H564" s="8">
        <v>78.099999999999994</v>
      </c>
      <c r="I564" s="8">
        <v>84.2</v>
      </c>
      <c r="J564" s="8">
        <v>80.3</v>
      </c>
      <c r="K564" s="8">
        <v>103</v>
      </c>
      <c r="L564" s="8">
        <v>103</v>
      </c>
      <c r="M564" s="8">
        <v>104</v>
      </c>
      <c r="N564" s="8">
        <v>103</v>
      </c>
      <c r="O564" s="8">
        <v>98</v>
      </c>
      <c r="P564" s="8">
        <v>101</v>
      </c>
      <c r="Q564" s="8">
        <v>97</v>
      </c>
      <c r="R564" s="8">
        <v>89.6</v>
      </c>
      <c r="S564" s="8">
        <v>310000</v>
      </c>
      <c r="T564" s="8">
        <v>210.8</v>
      </c>
      <c r="U564" s="8">
        <v>60.6</v>
      </c>
      <c r="V564" s="8">
        <v>63.3</v>
      </c>
      <c r="W564" s="8">
        <v>44.5</v>
      </c>
      <c r="X564" s="8">
        <v>61</v>
      </c>
      <c r="Y564" s="8">
        <v>62.5</v>
      </c>
      <c r="Z564" s="8">
        <v>56.8</v>
      </c>
      <c r="AA564" s="8">
        <v>60.2</v>
      </c>
      <c r="AB564" s="8">
        <v>46.3</v>
      </c>
      <c r="AC564" s="8">
        <v>300.39999999999998</v>
      </c>
      <c r="AD564" s="8">
        <v>246.4</v>
      </c>
      <c r="AE564" s="8">
        <v>343.5</v>
      </c>
      <c r="AF564" s="8">
        <v>98.6</v>
      </c>
      <c r="AG564" s="8">
        <v>97.6</v>
      </c>
      <c r="AH564" s="8">
        <v>103.7</v>
      </c>
      <c r="AI564" s="8">
        <v>97.7</v>
      </c>
      <c r="AJ564" s="8">
        <v>94.8</v>
      </c>
      <c r="AK564" s="8">
        <v>101.2</v>
      </c>
      <c r="AL564" s="8">
        <v>88.6</v>
      </c>
      <c r="AM564" s="8">
        <v>91.8</v>
      </c>
      <c r="AN564" s="8">
        <v>214.07499999999999</v>
      </c>
      <c r="AO564" s="8">
        <v>100.8</v>
      </c>
      <c r="AP564" s="8">
        <v>93.2</v>
      </c>
      <c r="AQ564" s="8">
        <v>110.4</v>
      </c>
      <c r="AR564" s="8">
        <v>108.1</v>
      </c>
      <c r="AS564" s="8">
        <v>128</v>
      </c>
      <c r="AT564" s="8">
        <v>115.5</v>
      </c>
      <c r="AU564" s="8">
        <v>55.4</v>
      </c>
      <c r="AV564" s="8">
        <v>54.97</v>
      </c>
      <c r="AW564" s="8">
        <v>46.07</v>
      </c>
      <c r="AX564" s="8">
        <v>55.4</v>
      </c>
      <c r="AY564" s="8">
        <v>395.6</v>
      </c>
      <c r="AZ564" s="8">
        <v>359.8</v>
      </c>
      <c r="BA564" s="8">
        <v>418</v>
      </c>
      <c r="BB564" s="8">
        <v>413.2</v>
      </c>
      <c r="BC564" s="8">
        <v>361.7</v>
      </c>
    </row>
    <row r="565" spans="1:55" x14ac:dyDescent="0.25">
      <c r="A565" s="7">
        <v>41182</v>
      </c>
      <c r="B565" s="8">
        <v>9964</v>
      </c>
      <c r="C565" s="8">
        <v>10602</v>
      </c>
      <c r="D565" s="8">
        <v>471.5</v>
      </c>
      <c r="E565" s="8">
        <v>92</v>
      </c>
      <c r="F565" s="8">
        <v>91</v>
      </c>
      <c r="G565" s="8">
        <v>95</v>
      </c>
      <c r="H565" s="8">
        <v>78.2</v>
      </c>
      <c r="I565" s="8">
        <v>84.3</v>
      </c>
      <c r="J565" s="8">
        <v>80.400000000000006</v>
      </c>
      <c r="K565" s="8">
        <v>103</v>
      </c>
      <c r="L565" s="8">
        <v>104</v>
      </c>
      <c r="M565" s="8">
        <v>104</v>
      </c>
      <c r="N565" s="8">
        <v>105</v>
      </c>
      <c r="O565" s="8">
        <v>99</v>
      </c>
      <c r="P565" s="8">
        <v>100</v>
      </c>
      <c r="Q565" s="8">
        <v>98</v>
      </c>
      <c r="R565" s="8">
        <v>89.3</v>
      </c>
      <c r="S565" s="8">
        <v>308000</v>
      </c>
      <c r="T565" s="8">
        <v>217.8</v>
      </c>
      <c r="U565" s="8">
        <v>61.1</v>
      </c>
      <c r="V565" s="8">
        <v>63.7</v>
      </c>
      <c r="W565" s="8">
        <v>45.1</v>
      </c>
      <c r="X565" s="8">
        <v>61.2</v>
      </c>
      <c r="Y565" s="8">
        <v>62.7</v>
      </c>
      <c r="Z565" s="8">
        <v>57.5</v>
      </c>
      <c r="AA565" s="8">
        <v>60.9</v>
      </c>
      <c r="AB565" s="8">
        <v>46.9</v>
      </c>
      <c r="AC565" s="8">
        <v>302.60000000000002</v>
      </c>
      <c r="AD565" s="8">
        <v>247.5</v>
      </c>
      <c r="AE565" s="8">
        <v>345.8</v>
      </c>
      <c r="AF565" s="8">
        <v>100.1</v>
      </c>
      <c r="AG565" s="8">
        <v>99.6</v>
      </c>
      <c r="AH565" s="8">
        <v>102.4</v>
      </c>
      <c r="AI565" s="8">
        <v>99.1</v>
      </c>
      <c r="AJ565" s="8">
        <v>97.6</v>
      </c>
      <c r="AK565" s="8">
        <v>99.1</v>
      </c>
      <c r="AL565" s="8">
        <v>88.5</v>
      </c>
      <c r="AM565" s="8">
        <v>91.8</v>
      </c>
      <c r="AN565" s="8">
        <v>216.84899999999999</v>
      </c>
      <c r="AO565" s="8">
        <v>100.2</v>
      </c>
      <c r="AP565" s="8">
        <v>92.1</v>
      </c>
      <c r="AQ565" s="8">
        <v>110</v>
      </c>
      <c r="AR565" s="8">
        <v>106.8</v>
      </c>
      <c r="AS565" s="8">
        <v>128.5</v>
      </c>
      <c r="AT565" s="8">
        <v>116.2</v>
      </c>
      <c r="AU565" s="8">
        <v>55.5</v>
      </c>
      <c r="AV565" s="8">
        <v>55.07</v>
      </c>
      <c r="AW565" s="8">
        <v>46.37</v>
      </c>
      <c r="AX565" s="8">
        <v>55.5</v>
      </c>
      <c r="AY565" s="8">
        <v>399.3</v>
      </c>
      <c r="AZ565" s="8">
        <v>362.2</v>
      </c>
      <c r="BA565" s="8">
        <v>422.2</v>
      </c>
      <c r="BB565" s="8">
        <v>417.3</v>
      </c>
      <c r="BC565" s="8">
        <v>368.1</v>
      </c>
    </row>
    <row r="566" spans="1:55" x14ac:dyDescent="0.25">
      <c r="A566" s="7">
        <v>41213</v>
      </c>
      <c r="B566" s="8">
        <v>10215</v>
      </c>
      <c r="C566" s="8">
        <v>10807</v>
      </c>
      <c r="D566" s="8">
        <v>475.1</v>
      </c>
      <c r="E566" s="8">
        <v>92</v>
      </c>
      <c r="F566" s="8">
        <v>91</v>
      </c>
      <c r="G566" s="8">
        <v>95</v>
      </c>
      <c r="H566" s="8">
        <v>78.2</v>
      </c>
      <c r="I566" s="8">
        <v>84.5</v>
      </c>
      <c r="J566" s="8">
        <v>80.599999999999994</v>
      </c>
      <c r="K566" s="8">
        <v>103</v>
      </c>
      <c r="L566" s="8">
        <v>103</v>
      </c>
      <c r="M566" s="8">
        <v>104</v>
      </c>
      <c r="N566" s="8">
        <v>103</v>
      </c>
      <c r="O566" s="8">
        <v>99</v>
      </c>
      <c r="P566" s="8">
        <v>102</v>
      </c>
      <c r="Q566" s="8">
        <v>98</v>
      </c>
      <c r="R566" s="8">
        <v>88.7</v>
      </c>
      <c r="S566" s="8">
        <v>310000</v>
      </c>
      <c r="T566" s="8">
        <v>223.7</v>
      </c>
      <c r="U566" s="8">
        <v>61.3</v>
      </c>
      <c r="V566" s="8">
        <v>63.8</v>
      </c>
      <c r="W566" s="8">
        <v>45.7</v>
      </c>
      <c r="X566" s="8">
        <v>61.1</v>
      </c>
      <c r="Y566" s="8">
        <v>62.5</v>
      </c>
      <c r="Z566" s="8">
        <v>58</v>
      </c>
      <c r="AA566" s="8">
        <v>61.4</v>
      </c>
      <c r="AB566" s="8">
        <v>47.7</v>
      </c>
      <c r="AC566" s="8">
        <v>305.8</v>
      </c>
      <c r="AD566" s="8">
        <v>245.7</v>
      </c>
      <c r="AE566" s="8">
        <v>348.8</v>
      </c>
      <c r="AF566" s="8">
        <v>99</v>
      </c>
      <c r="AG566" s="8">
        <v>97.5</v>
      </c>
      <c r="AH566" s="8">
        <v>102.3</v>
      </c>
      <c r="AI566" s="8">
        <v>98.6</v>
      </c>
      <c r="AJ566" s="8">
        <v>95.6</v>
      </c>
      <c r="AK566" s="8">
        <v>98.9</v>
      </c>
      <c r="AL566" s="8">
        <v>88.4</v>
      </c>
      <c r="AM566" s="8">
        <v>91.8</v>
      </c>
      <c r="AN566" s="8">
        <v>214.54599999999999</v>
      </c>
      <c r="AO566" s="8">
        <v>99.9</v>
      </c>
      <c r="AP566" s="8">
        <v>91.5</v>
      </c>
      <c r="AQ566" s="8">
        <v>111.2</v>
      </c>
      <c r="AR566" s="8">
        <v>106.8</v>
      </c>
      <c r="AS566" s="8">
        <v>128.9</v>
      </c>
      <c r="AT566" s="8">
        <v>117</v>
      </c>
      <c r="AU566" s="8">
        <v>55.7</v>
      </c>
      <c r="AV566" s="8">
        <v>55.37</v>
      </c>
      <c r="AW566" s="8">
        <v>46.55</v>
      </c>
      <c r="AX566" s="8">
        <v>55.8</v>
      </c>
      <c r="AY566" s="8">
        <v>402.7</v>
      </c>
      <c r="AZ566" s="8">
        <v>363.9</v>
      </c>
      <c r="BA566" s="8">
        <v>426.9</v>
      </c>
      <c r="BB566" s="8">
        <v>421.1</v>
      </c>
      <c r="BC566" s="8">
        <v>374</v>
      </c>
    </row>
    <row r="567" spans="1:55" x14ac:dyDescent="0.25">
      <c r="A567" s="7">
        <v>41243</v>
      </c>
      <c r="B567" s="8">
        <v>10447</v>
      </c>
      <c r="C567" s="8">
        <v>10946</v>
      </c>
      <c r="D567" s="8">
        <v>478.7</v>
      </c>
      <c r="E567" s="8">
        <v>93</v>
      </c>
      <c r="F567" s="8">
        <v>92</v>
      </c>
      <c r="G567" s="8">
        <v>95</v>
      </c>
      <c r="H567" s="8">
        <v>78.5</v>
      </c>
      <c r="I567" s="8">
        <v>85</v>
      </c>
      <c r="J567" s="8">
        <v>81.3</v>
      </c>
      <c r="K567" s="8">
        <v>102</v>
      </c>
      <c r="L567" s="8">
        <v>102</v>
      </c>
      <c r="M567" s="8">
        <v>103</v>
      </c>
      <c r="N567" s="8">
        <v>103</v>
      </c>
      <c r="O567" s="8">
        <v>99</v>
      </c>
      <c r="P567" s="8">
        <v>101</v>
      </c>
      <c r="Q567" s="8">
        <v>98</v>
      </c>
      <c r="R567" s="8">
        <v>88.8</v>
      </c>
      <c r="S567" s="8">
        <v>309000</v>
      </c>
      <c r="T567" s="8">
        <v>225.9</v>
      </c>
      <c r="U567" s="8">
        <v>61.1</v>
      </c>
      <c r="V567" s="8">
        <v>63.6</v>
      </c>
      <c r="W567" s="8">
        <v>45.9</v>
      </c>
      <c r="X567" s="8">
        <v>60.3</v>
      </c>
      <c r="Y567" s="8">
        <v>61.6</v>
      </c>
      <c r="Z567" s="8">
        <v>58.4</v>
      </c>
      <c r="AA567" s="8">
        <v>61.9</v>
      </c>
      <c r="AB567" s="8">
        <v>47.7</v>
      </c>
      <c r="AC567" s="8">
        <v>309.7</v>
      </c>
      <c r="AD567" s="8">
        <v>247.1</v>
      </c>
      <c r="AE567" s="8">
        <v>350.2</v>
      </c>
      <c r="AF567" s="8">
        <v>98.8</v>
      </c>
      <c r="AG567" s="8">
        <v>98.7</v>
      </c>
      <c r="AH567" s="8">
        <v>102.1</v>
      </c>
      <c r="AI567" s="8">
        <v>96.9</v>
      </c>
      <c r="AJ567" s="8">
        <v>94.9</v>
      </c>
      <c r="AK567" s="8">
        <v>98.2</v>
      </c>
      <c r="AL567" s="8">
        <v>88.3</v>
      </c>
      <c r="AM567" s="8">
        <v>91.8</v>
      </c>
      <c r="AN567" s="8">
        <v>220.465</v>
      </c>
      <c r="AO567" s="8">
        <v>100.5</v>
      </c>
      <c r="AP567" s="8">
        <v>91.1</v>
      </c>
      <c r="AQ567" s="8">
        <v>112</v>
      </c>
      <c r="AR567" s="8">
        <v>107.9</v>
      </c>
      <c r="AS567" s="8">
        <v>127.4</v>
      </c>
      <c r="AT567" s="8">
        <v>118.8</v>
      </c>
      <c r="AU567" s="8">
        <v>56</v>
      </c>
      <c r="AV567" s="8">
        <v>55.7</v>
      </c>
      <c r="AW567" s="8">
        <v>46.87</v>
      </c>
      <c r="AX567" s="8">
        <v>56</v>
      </c>
      <c r="AY567" s="8">
        <v>406.3</v>
      </c>
      <c r="AZ567" s="8">
        <v>365.2</v>
      </c>
      <c r="BA567" s="8">
        <v>432.2</v>
      </c>
      <c r="BB567" s="8">
        <v>424.3</v>
      </c>
      <c r="BC567" s="8">
        <v>378.4</v>
      </c>
    </row>
    <row r="568" spans="1:55" x14ac:dyDescent="0.25">
      <c r="A568" s="7">
        <v>41274</v>
      </c>
      <c r="B568" s="8">
        <v>10524</v>
      </c>
      <c r="C568" s="8">
        <v>11109</v>
      </c>
      <c r="D568" s="8">
        <v>482.4</v>
      </c>
      <c r="E568" s="8">
        <v>93</v>
      </c>
      <c r="F568" s="8">
        <v>92</v>
      </c>
      <c r="G568" s="8">
        <v>95</v>
      </c>
      <c r="H568" s="8">
        <v>79.2</v>
      </c>
      <c r="I568" s="8">
        <v>85.7</v>
      </c>
      <c r="J568" s="8">
        <v>82.1</v>
      </c>
      <c r="K568" s="8">
        <v>102</v>
      </c>
      <c r="L568" s="8">
        <v>102</v>
      </c>
      <c r="M568" s="8">
        <v>103</v>
      </c>
      <c r="N568" s="8">
        <v>101</v>
      </c>
      <c r="O568" s="8">
        <v>98</v>
      </c>
      <c r="P568" s="8">
        <v>100</v>
      </c>
      <c r="Q568" s="8">
        <v>97</v>
      </c>
      <c r="R568" s="8">
        <v>88.6</v>
      </c>
      <c r="S568" s="8">
        <v>314000</v>
      </c>
      <c r="T568" s="8">
        <v>228</v>
      </c>
      <c r="U568" s="8">
        <v>61.3</v>
      </c>
      <c r="V568" s="8">
        <v>63.9</v>
      </c>
      <c r="W568" s="8">
        <v>46.2</v>
      </c>
      <c r="X568" s="8">
        <v>60</v>
      </c>
      <c r="Y568" s="8">
        <v>61.3</v>
      </c>
      <c r="Z568" s="8">
        <v>59.1</v>
      </c>
      <c r="AA568" s="8">
        <v>62.8</v>
      </c>
      <c r="AB568" s="8">
        <v>47.9</v>
      </c>
      <c r="AC568" s="8">
        <v>315</v>
      </c>
      <c r="AD568" s="8">
        <v>249.3</v>
      </c>
      <c r="AE568" s="8">
        <v>351.7</v>
      </c>
      <c r="AF568" s="8">
        <v>98.6</v>
      </c>
      <c r="AG568" s="8">
        <v>99.6</v>
      </c>
      <c r="AH568" s="8">
        <v>101.2</v>
      </c>
      <c r="AI568" s="8">
        <v>96.9</v>
      </c>
      <c r="AJ568" s="8">
        <v>97.2</v>
      </c>
      <c r="AK568" s="8">
        <v>98.3</v>
      </c>
      <c r="AL568" s="8">
        <v>88.3</v>
      </c>
      <c r="AM568" s="8">
        <v>91.9</v>
      </c>
      <c r="AN568" s="8">
        <v>221.887</v>
      </c>
      <c r="AO568" s="8">
        <v>99.8</v>
      </c>
      <c r="AP568" s="8">
        <v>90.7</v>
      </c>
      <c r="AQ568" s="8">
        <v>114.4</v>
      </c>
      <c r="AR568" s="8">
        <v>110.2</v>
      </c>
      <c r="AS568" s="8">
        <v>129.9</v>
      </c>
      <c r="AT568" s="8">
        <v>120.5</v>
      </c>
      <c r="AU568" s="8">
        <v>56.4</v>
      </c>
      <c r="AV568" s="8">
        <v>56.36</v>
      </c>
      <c r="AW568" s="8">
        <v>47.15</v>
      </c>
      <c r="AX568" s="8">
        <v>56.4</v>
      </c>
      <c r="AY568" s="8">
        <v>410</v>
      </c>
      <c r="AZ568" s="8">
        <v>366.6</v>
      </c>
      <c r="BA568" s="8">
        <v>437.1</v>
      </c>
      <c r="BB568" s="8">
        <v>426.3</v>
      </c>
      <c r="BC568" s="8">
        <v>379.6</v>
      </c>
    </row>
    <row r="569" spans="1:55" x14ac:dyDescent="0.25">
      <c r="A569" s="7">
        <v>41305</v>
      </c>
      <c r="B569" s="8">
        <v>10678</v>
      </c>
      <c r="C569" s="8">
        <v>10973</v>
      </c>
      <c r="D569" s="8">
        <v>486</v>
      </c>
      <c r="E569" s="8">
        <v>93</v>
      </c>
      <c r="F569" s="8">
        <v>92</v>
      </c>
      <c r="G569" s="8">
        <v>95</v>
      </c>
      <c r="H569" s="8">
        <v>80</v>
      </c>
      <c r="I569" s="8">
        <v>87</v>
      </c>
      <c r="J569" s="8">
        <v>83.8</v>
      </c>
      <c r="K569" s="8">
        <v>102</v>
      </c>
      <c r="L569" s="8">
        <v>102</v>
      </c>
      <c r="M569" s="8">
        <v>103</v>
      </c>
      <c r="N569" s="8">
        <v>101</v>
      </c>
      <c r="O569" s="8">
        <v>99</v>
      </c>
      <c r="P569" s="8">
        <v>100</v>
      </c>
      <c r="Q569" s="8">
        <v>98</v>
      </c>
      <c r="R569" s="8">
        <v>88</v>
      </c>
      <c r="S569" s="8">
        <v>311000</v>
      </c>
      <c r="T569" s="8">
        <v>232.5</v>
      </c>
      <c r="U569" s="8">
        <v>60.2</v>
      </c>
      <c r="V569" s="8">
        <v>62.5</v>
      </c>
      <c r="W569" s="8">
        <v>46.9</v>
      </c>
      <c r="X569" s="8">
        <v>58.3</v>
      </c>
      <c r="Y569" s="8">
        <v>59.5</v>
      </c>
      <c r="Z569" s="8">
        <v>58.6</v>
      </c>
      <c r="AA569" s="8">
        <v>62</v>
      </c>
      <c r="AB569" s="8">
        <v>48.4</v>
      </c>
      <c r="AC569" s="8">
        <v>319</v>
      </c>
      <c r="AD569" s="8">
        <v>248.3</v>
      </c>
      <c r="AE569" s="8">
        <v>350.7</v>
      </c>
      <c r="AF569" s="8">
        <v>98.7</v>
      </c>
      <c r="AG569" s="8">
        <v>98.2</v>
      </c>
      <c r="AH569" s="8">
        <v>102.5</v>
      </c>
      <c r="AI569" s="8">
        <v>97.7</v>
      </c>
      <c r="AJ569" s="8">
        <v>96.6</v>
      </c>
      <c r="AK569" s="8">
        <v>98.9</v>
      </c>
      <c r="AL569" s="8">
        <v>88.2</v>
      </c>
      <c r="AM569" s="8">
        <v>91.8</v>
      </c>
      <c r="AN569" s="8">
        <v>206.583</v>
      </c>
      <c r="AO569" s="8">
        <v>96.9</v>
      </c>
      <c r="AP569" s="8">
        <v>91.3</v>
      </c>
      <c r="AQ569" s="8">
        <v>114.4</v>
      </c>
      <c r="AR569" s="8">
        <v>111</v>
      </c>
      <c r="AS569" s="8">
        <v>129.6</v>
      </c>
      <c r="AT569" s="8">
        <v>124.1</v>
      </c>
      <c r="AU569" s="8">
        <v>56.9</v>
      </c>
      <c r="AV569" s="8">
        <v>56.44</v>
      </c>
      <c r="AW569" s="8">
        <v>47.81</v>
      </c>
      <c r="AX569" s="8">
        <v>56.8</v>
      </c>
      <c r="AY569" s="8">
        <v>413.8</v>
      </c>
      <c r="AZ569" s="8">
        <v>368.9</v>
      </c>
      <c r="BA569" s="8">
        <v>441.4</v>
      </c>
      <c r="BB569" s="8">
        <v>427.2</v>
      </c>
      <c r="BC569" s="8">
        <v>377.9</v>
      </c>
    </row>
    <row r="570" spans="1:55" x14ac:dyDescent="0.25">
      <c r="A570" s="7">
        <v>41333</v>
      </c>
      <c r="B570" s="8">
        <v>10755</v>
      </c>
      <c r="C570" s="8">
        <v>11204</v>
      </c>
      <c r="D570" s="8">
        <v>489.6</v>
      </c>
      <c r="E570" s="8">
        <v>93</v>
      </c>
      <c r="F570" s="8">
        <v>92</v>
      </c>
      <c r="G570" s="8">
        <v>95</v>
      </c>
      <c r="H570" s="8">
        <v>81.8</v>
      </c>
      <c r="I570" s="8">
        <v>89.1</v>
      </c>
      <c r="J570" s="8">
        <v>86.4</v>
      </c>
      <c r="K570" s="8">
        <v>103</v>
      </c>
      <c r="L570" s="8">
        <v>103</v>
      </c>
      <c r="M570" s="8">
        <v>104</v>
      </c>
      <c r="N570" s="8">
        <v>103</v>
      </c>
      <c r="O570" s="8">
        <v>100</v>
      </c>
      <c r="P570" s="8">
        <v>101</v>
      </c>
      <c r="Q570" s="8">
        <v>99</v>
      </c>
      <c r="R570" s="8">
        <v>87.9</v>
      </c>
      <c r="S570" s="8">
        <v>314000</v>
      </c>
      <c r="T570" s="8">
        <v>240</v>
      </c>
      <c r="U570" s="8">
        <v>59.5</v>
      </c>
      <c r="V570" s="8">
        <v>61.8</v>
      </c>
      <c r="W570" s="8">
        <v>47.1</v>
      </c>
      <c r="X570" s="8">
        <v>58.1</v>
      </c>
      <c r="Y570" s="8">
        <v>59.2</v>
      </c>
      <c r="Z570" s="8">
        <v>57.6</v>
      </c>
      <c r="AA570" s="8">
        <v>60.9</v>
      </c>
      <c r="AB570" s="8">
        <v>48.2</v>
      </c>
      <c r="AC570" s="8">
        <v>319.7</v>
      </c>
      <c r="AD570" s="8">
        <v>249.4</v>
      </c>
      <c r="AE570" s="8">
        <v>351.5</v>
      </c>
      <c r="AF570" s="8">
        <v>98.9</v>
      </c>
      <c r="AG570" s="8">
        <v>98.1</v>
      </c>
      <c r="AH570" s="8">
        <v>101.4</v>
      </c>
      <c r="AI570" s="8">
        <v>98.5</v>
      </c>
      <c r="AJ570" s="8">
        <v>98.3</v>
      </c>
      <c r="AK570" s="8">
        <v>97.5</v>
      </c>
      <c r="AL570" s="8">
        <v>88.2</v>
      </c>
      <c r="AM570" s="8">
        <v>91.8</v>
      </c>
      <c r="AN570" s="8">
        <v>210.38399999999999</v>
      </c>
      <c r="AO570" s="8">
        <v>98.1</v>
      </c>
      <c r="AP570" s="8">
        <v>90.8</v>
      </c>
      <c r="AQ570" s="8">
        <v>115.3</v>
      </c>
      <c r="AR570" s="8">
        <v>111.8</v>
      </c>
      <c r="AS570" s="8">
        <v>133</v>
      </c>
      <c r="AT570" s="8">
        <v>124.3</v>
      </c>
      <c r="AU570" s="8">
        <v>57.6</v>
      </c>
      <c r="AV570" s="8">
        <v>57.5</v>
      </c>
      <c r="AW570" s="8">
        <v>48.8</v>
      </c>
      <c r="AX570" s="8">
        <v>57.5</v>
      </c>
      <c r="AY570" s="8">
        <v>417.5</v>
      </c>
      <c r="AZ570" s="8">
        <v>371.4</v>
      </c>
      <c r="BA570" s="8">
        <v>445.6</v>
      </c>
      <c r="BB570" s="8">
        <v>427.3</v>
      </c>
      <c r="BC570" s="8">
        <v>374.9</v>
      </c>
    </row>
    <row r="571" spans="1:55" x14ac:dyDescent="0.25">
      <c r="A571" s="7">
        <v>41364</v>
      </c>
      <c r="B571" s="8">
        <v>10993</v>
      </c>
      <c r="C571" s="8">
        <v>11192</v>
      </c>
      <c r="D571" s="8">
        <v>493.3</v>
      </c>
      <c r="E571" s="8">
        <v>93</v>
      </c>
      <c r="F571" s="8">
        <v>92</v>
      </c>
      <c r="G571" s="8">
        <v>95</v>
      </c>
      <c r="H571" s="8">
        <v>84.3</v>
      </c>
      <c r="I571" s="8">
        <v>91</v>
      </c>
      <c r="J571" s="8">
        <v>88.7</v>
      </c>
      <c r="K571" s="8">
        <v>102</v>
      </c>
      <c r="L571" s="8">
        <v>103</v>
      </c>
      <c r="M571" s="8">
        <v>103</v>
      </c>
      <c r="N571" s="8">
        <v>104</v>
      </c>
      <c r="O571" s="8">
        <v>100</v>
      </c>
      <c r="P571" s="8">
        <v>101</v>
      </c>
      <c r="Q571" s="8">
        <v>100</v>
      </c>
      <c r="R571" s="8">
        <v>88.5</v>
      </c>
      <c r="S571" s="8">
        <v>312000</v>
      </c>
      <c r="T571" s="8">
        <v>239.9</v>
      </c>
      <c r="U571" s="8">
        <v>58.7</v>
      </c>
      <c r="V571" s="8">
        <v>60.9</v>
      </c>
      <c r="W571" s="8">
        <v>46.9</v>
      </c>
      <c r="X571" s="8">
        <v>56.8</v>
      </c>
      <c r="Y571" s="8">
        <v>57.9</v>
      </c>
      <c r="Z571" s="8">
        <v>57.2</v>
      </c>
      <c r="AA571" s="8">
        <v>60.5</v>
      </c>
      <c r="AB571" s="8">
        <v>48</v>
      </c>
      <c r="AC571" s="8">
        <v>320</v>
      </c>
      <c r="AD571" s="8">
        <v>249.4</v>
      </c>
      <c r="AE571" s="8">
        <v>351.5</v>
      </c>
      <c r="AF571" s="8">
        <v>100.8</v>
      </c>
      <c r="AG571" s="8">
        <v>100.5</v>
      </c>
      <c r="AH571" s="8">
        <v>104</v>
      </c>
      <c r="AI571" s="8">
        <v>99.1</v>
      </c>
      <c r="AJ571" s="8">
        <v>98</v>
      </c>
      <c r="AK571" s="8">
        <v>99.5</v>
      </c>
      <c r="AL571" s="8">
        <v>88.1</v>
      </c>
      <c r="AM571" s="8">
        <v>91.9</v>
      </c>
      <c r="AN571" s="8">
        <v>220.43</v>
      </c>
      <c r="AO571" s="8">
        <v>98.2</v>
      </c>
      <c r="AP571" s="8">
        <v>91.3</v>
      </c>
      <c r="AQ571" s="8">
        <v>115.6</v>
      </c>
      <c r="AR571" s="8">
        <v>113</v>
      </c>
      <c r="AS571" s="8">
        <v>132.5</v>
      </c>
      <c r="AT571" s="8">
        <v>126.3</v>
      </c>
      <c r="AU571" s="8">
        <v>58.4</v>
      </c>
      <c r="AV571" s="8">
        <v>58.16</v>
      </c>
      <c r="AW571" s="8">
        <v>49.86</v>
      </c>
      <c r="AX571" s="8">
        <v>58.4</v>
      </c>
      <c r="AY571" s="8">
        <v>420.8</v>
      </c>
      <c r="AZ571" s="8">
        <v>373.7</v>
      </c>
      <c r="BA571" s="8">
        <v>449.9</v>
      </c>
      <c r="BB571" s="8">
        <v>427.1</v>
      </c>
      <c r="BC571" s="8">
        <v>372.7</v>
      </c>
    </row>
    <row r="572" spans="1:55" x14ac:dyDescent="0.25">
      <c r="A572" s="7">
        <v>41394</v>
      </c>
      <c r="B572" s="8">
        <v>11124</v>
      </c>
      <c r="C572" s="8">
        <v>11285</v>
      </c>
      <c r="D572" s="8">
        <v>496.9</v>
      </c>
      <c r="E572" s="8">
        <v>93</v>
      </c>
      <c r="F572" s="8">
        <v>92</v>
      </c>
      <c r="G572" s="8">
        <v>95</v>
      </c>
      <c r="H572" s="8">
        <v>86</v>
      </c>
      <c r="I572" s="8">
        <v>92.3</v>
      </c>
      <c r="J572" s="8">
        <v>90.3</v>
      </c>
      <c r="K572" s="8">
        <v>103</v>
      </c>
      <c r="L572" s="8">
        <v>103</v>
      </c>
      <c r="M572" s="8">
        <v>104</v>
      </c>
      <c r="N572" s="8">
        <v>102</v>
      </c>
      <c r="O572" s="8">
        <v>101</v>
      </c>
      <c r="P572" s="8">
        <v>103</v>
      </c>
      <c r="Q572" s="8">
        <v>100</v>
      </c>
      <c r="R572" s="8">
        <v>89.3</v>
      </c>
      <c r="S572" s="8">
        <v>321000</v>
      </c>
      <c r="T572" s="8">
        <v>239.4</v>
      </c>
      <c r="U572" s="8">
        <v>59</v>
      </c>
      <c r="V572" s="8">
        <v>61.3</v>
      </c>
      <c r="W572" s="8">
        <v>46.8</v>
      </c>
      <c r="X572" s="8">
        <v>56.7</v>
      </c>
      <c r="Y572" s="8">
        <v>57.9</v>
      </c>
      <c r="Z572" s="8">
        <v>57.9</v>
      </c>
      <c r="AA572" s="8">
        <v>61.3</v>
      </c>
      <c r="AB572" s="8">
        <v>47.9</v>
      </c>
      <c r="AC572" s="8">
        <v>319.5</v>
      </c>
      <c r="AD572" s="8">
        <v>254</v>
      </c>
      <c r="AE572" s="8">
        <v>353.8</v>
      </c>
      <c r="AF572" s="8">
        <v>100.3</v>
      </c>
      <c r="AG572" s="8">
        <v>98.3</v>
      </c>
      <c r="AH572" s="8">
        <v>105.7</v>
      </c>
      <c r="AI572" s="8">
        <v>100</v>
      </c>
      <c r="AJ572" s="8">
        <v>96.3</v>
      </c>
      <c r="AK572" s="8">
        <v>101.3</v>
      </c>
      <c r="AL572" s="8">
        <v>88.1</v>
      </c>
      <c r="AM572" s="8">
        <v>92.1</v>
      </c>
      <c r="AN572" s="8">
        <v>214.96899999999999</v>
      </c>
      <c r="AO572" s="8">
        <v>96.8</v>
      </c>
      <c r="AP572" s="8">
        <v>90.7</v>
      </c>
      <c r="AQ572" s="8">
        <v>116.5</v>
      </c>
      <c r="AR572" s="8">
        <v>113.7</v>
      </c>
      <c r="AS572" s="8">
        <v>131.30000000000001</v>
      </c>
      <c r="AT572" s="8">
        <v>123.7</v>
      </c>
      <c r="AU572" s="8">
        <v>59.2</v>
      </c>
      <c r="AV572" s="8">
        <v>58.71</v>
      </c>
      <c r="AW572" s="8">
        <v>50.87</v>
      </c>
      <c r="AX572" s="8">
        <v>59.3</v>
      </c>
      <c r="AY572" s="8">
        <v>423.6</v>
      </c>
      <c r="AZ572" s="8">
        <v>375.1</v>
      </c>
      <c r="BA572" s="8">
        <v>453.3</v>
      </c>
      <c r="BB572" s="8">
        <v>427.8</v>
      </c>
      <c r="BC572" s="8">
        <v>372.1</v>
      </c>
    </row>
    <row r="573" spans="1:55" x14ac:dyDescent="0.25">
      <c r="A573" s="7">
        <v>41425</v>
      </c>
      <c r="B573" s="8">
        <v>11318</v>
      </c>
      <c r="C573" s="8">
        <v>11661</v>
      </c>
      <c r="D573" s="8">
        <v>500.4</v>
      </c>
      <c r="E573" s="8">
        <v>93</v>
      </c>
      <c r="F573" s="8">
        <v>92</v>
      </c>
      <c r="G573" s="8">
        <v>95</v>
      </c>
      <c r="H573" s="8">
        <v>87.5</v>
      </c>
      <c r="I573" s="8">
        <v>93.5</v>
      </c>
      <c r="J573" s="8">
        <v>91.8</v>
      </c>
      <c r="K573" s="8">
        <v>103</v>
      </c>
      <c r="L573" s="8">
        <v>105</v>
      </c>
      <c r="M573" s="8">
        <v>105</v>
      </c>
      <c r="N573" s="8">
        <v>105</v>
      </c>
      <c r="O573" s="8">
        <v>100</v>
      </c>
      <c r="P573" s="8">
        <v>100</v>
      </c>
      <c r="Q573" s="8">
        <v>100</v>
      </c>
      <c r="R573" s="8">
        <v>89.8</v>
      </c>
      <c r="S573" s="8">
        <v>322000</v>
      </c>
      <c r="T573" s="8">
        <v>240.8</v>
      </c>
      <c r="U573" s="8">
        <v>59</v>
      </c>
      <c r="V573" s="8">
        <v>61.3</v>
      </c>
      <c r="W573" s="8">
        <v>46.9</v>
      </c>
      <c r="X573" s="8">
        <v>56.2</v>
      </c>
      <c r="Y573" s="8">
        <v>57.3</v>
      </c>
      <c r="Z573" s="8">
        <v>58.3</v>
      </c>
      <c r="AA573" s="8">
        <v>61.8</v>
      </c>
      <c r="AB573" s="8">
        <v>48</v>
      </c>
      <c r="AC573" s="8">
        <v>322.60000000000002</v>
      </c>
      <c r="AD573" s="8">
        <v>255.6</v>
      </c>
      <c r="AE573" s="8">
        <v>358.4</v>
      </c>
      <c r="AF573" s="8">
        <v>100.4</v>
      </c>
      <c r="AG573" s="8">
        <v>98.4</v>
      </c>
      <c r="AH573" s="8">
        <v>105.9</v>
      </c>
      <c r="AI573" s="8">
        <v>100.6</v>
      </c>
      <c r="AJ573" s="8">
        <v>96.8</v>
      </c>
      <c r="AK573" s="8">
        <v>102.6</v>
      </c>
      <c r="AL573" s="8">
        <v>88.1</v>
      </c>
      <c r="AM573" s="8">
        <v>92.2</v>
      </c>
      <c r="AN573" s="8">
        <v>211.869</v>
      </c>
      <c r="AO573" s="8">
        <v>95.5</v>
      </c>
      <c r="AP573" s="8">
        <v>91.6</v>
      </c>
      <c r="AQ573" s="8">
        <v>117.6</v>
      </c>
      <c r="AR573" s="8">
        <v>115.1</v>
      </c>
      <c r="AS573" s="8">
        <v>129.30000000000001</v>
      </c>
      <c r="AT573" s="8">
        <v>125.5</v>
      </c>
      <c r="AU573" s="8">
        <v>60</v>
      </c>
      <c r="AV573" s="8">
        <v>59.29</v>
      </c>
      <c r="AW573" s="8">
        <v>51.63</v>
      </c>
      <c r="AX573" s="8">
        <v>60.1</v>
      </c>
      <c r="AY573" s="8">
        <v>426</v>
      </c>
      <c r="AZ573" s="8">
        <v>376.4</v>
      </c>
      <c r="BA573" s="8">
        <v>456</v>
      </c>
      <c r="BB573" s="8">
        <v>429.3</v>
      </c>
      <c r="BC573" s="8">
        <v>373.1</v>
      </c>
    </row>
    <row r="574" spans="1:55" x14ac:dyDescent="0.25">
      <c r="A574" s="7">
        <v>41455</v>
      </c>
      <c r="B574" s="8">
        <v>11533</v>
      </c>
      <c r="C574" s="8">
        <v>11880</v>
      </c>
      <c r="D574" s="8">
        <v>504</v>
      </c>
      <c r="E574" s="8">
        <v>94</v>
      </c>
      <c r="F574" s="8">
        <v>92</v>
      </c>
      <c r="G574" s="8">
        <v>96</v>
      </c>
      <c r="H574" s="8">
        <v>88.6</v>
      </c>
      <c r="I574" s="8">
        <v>94.7</v>
      </c>
      <c r="J574" s="8">
        <v>93.3</v>
      </c>
      <c r="K574" s="8">
        <v>103</v>
      </c>
      <c r="L574" s="8">
        <v>104</v>
      </c>
      <c r="M574" s="8">
        <v>105</v>
      </c>
      <c r="N574" s="8">
        <v>105</v>
      </c>
      <c r="O574" s="8">
        <v>101</v>
      </c>
      <c r="P574" s="8">
        <v>100</v>
      </c>
      <c r="Q574" s="8">
        <v>101</v>
      </c>
      <c r="R574" s="8">
        <v>90.6</v>
      </c>
      <c r="S574" s="8">
        <v>325000</v>
      </c>
      <c r="T574" s="8">
        <v>243.3</v>
      </c>
      <c r="U574" s="8">
        <v>60.5</v>
      </c>
      <c r="V574" s="8">
        <v>62.9</v>
      </c>
      <c r="W574" s="8">
        <v>47.1</v>
      </c>
      <c r="X574" s="8">
        <v>56.9</v>
      </c>
      <c r="Y574" s="8">
        <v>58.2</v>
      </c>
      <c r="Z574" s="8">
        <v>60.4</v>
      </c>
      <c r="AA574" s="8">
        <v>64.2</v>
      </c>
      <c r="AB574" s="8">
        <v>48.6</v>
      </c>
      <c r="AC574" s="8">
        <v>326.3</v>
      </c>
      <c r="AD574" s="8">
        <v>257.8</v>
      </c>
      <c r="AE574" s="8">
        <v>364.9</v>
      </c>
      <c r="AF574" s="8">
        <v>101</v>
      </c>
      <c r="AG574" s="8">
        <v>99.9</v>
      </c>
      <c r="AH574" s="8">
        <v>106.9</v>
      </c>
      <c r="AI574" s="8">
        <v>101.7</v>
      </c>
      <c r="AJ574" s="8">
        <v>98.7</v>
      </c>
      <c r="AK574" s="8">
        <v>103.9</v>
      </c>
      <c r="AL574" s="8">
        <v>88.1</v>
      </c>
      <c r="AM574" s="8">
        <v>92.3</v>
      </c>
      <c r="AN574" s="8">
        <v>206.114</v>
      </c>
      <c r="AO574" s="8">
        <v>95</v>
      </c>
      <c r="AP574" s="8">
        <v>90.6</v>
      </c>
      <c r="AQ574" s="8">
        <v>118.5</v>
      </c>
      <c r="AR574" s="8">
        <v>115.2</v>
      </c>
      <c r="AS574" s="8">
        <v>127.9</v>
      </c>
      <c r="AT574" s="8">
        <v>126.1</v>
      </c>
      <c r="AU574" s="8">
        <v>60.6</v>
      </c>
      <c r="AV574" s="8">
        <v>59.98</v>
      </c>
      <c r="AW574" s="8">
        <v>52.37</v>
      </c>
      <c r="AX574" s="8">
        <v>60.6</v>
      </c>
      <c r="AY574" s="8">
        <v>428</v>
      </c>
      <c r="AZ574" s="8">
        <v>378.3</v>
      </c>
      <c r="BA574" s="8">
        <v>458.6</v>
      </c>
      <c r="BB574" s="8">
        <v>431</v>
      </c>
      <c r="BC574" s="8">
        <v>375.7</v>
      </c>
    </row>
    <row r="575" spans="1:55" x14ac:dyDescent="0.25">
      <c r="A575" s="7">
        <v>41486</v>
      </c>
      <c r="B575" s="8">
        <v>11735</v>
      </c>
      <c r="C575" s="8">
        <v>12070</v>
      </c>
      <c r="D575" s="8">
        <v>507.5</v>
      </c>
      <c r="E575" s="8">
        <v>94</v>
      </c>
      <c r="F575" s="8">
        <v>93</v>
      </c>
      <c r="G575" s="8">
        <v>96</v>
      </c>
      <c r="H575" s="8">
        <v>89.9</v>
      </c>
      <c r="I575" s="8">
        <v>95.9</v>
      </c>
      <c r="J575" s="8">
        <v>94.8</v>
      </c>
      <c r="K575" s="8">
        <v>103</v>
      </c>
      <c r="L575" s="8">
        <v>103</v>
      </c>
      <c r="M575" s="8">
        <v>104</v>
      </c>
      <c r="N575" s="8">
        <v>103</v>
      </c>
      <c r="O575" s="8">
        <v>100</v>
      </c>
      <c r="P575" s="8">
        <v>102</v>
      </c>
      <c r="Q575" s="8">
        <v>100</v>
      </c>
      <c r="R575" s="8">
        <v>91.6</v>
      </c>
      <c r="S575" s="8">
        <v>333000</v>
      </c>
      <c r="T575" s="8">
        <v>245.1</v>
      </c>
      <c r="U575" s="8">
        <v>62</v>
      </c>
      <c r="V575" s="8">
        <v>64.5</v>
      </c>
      <c r="W575" s="8">
        <v>47.4</v>
      </c>
      <c r="X575" s="8">
        <v>57.4</v>
      </c>
      <c r="Y575" s="8">
        <v>58.7</v>
      </c>
      <c r="Z575" s="8">
        <v>62.6</v>
      </c>
      <c r="AA575" s="8">
        <v>66.8</v>
      </c>
      <c r="AB575" s="8">
        <v>49.1</v>
      </c>
      <c r="AC575" s="8">
        <v>328.4</v>
      </c>
      <c r="AD575" s="8">
        <v>261.39999999999998</v>
      </c>
      <c r="AE575" s="8">
        <v>367.3</v>
      </c>
      <c r="AF575" s="8">
        <v>101</v>
      </c>
      <c r="AG575" s="8">
        <v>99.7</v>
      </c>
      <c r="AH575" s="8">
        <v>107.8</v>
      </c>
      <c r="AI575" s="8">
        <v>100.4</v>
      </c>
      <c r="AJ575" s="8">
        <v>98.5</v>
      </c>
      <c r="AK575" s="8">
        <v>103</v>
      </c>
      <c r="AL575" s="8">
        <v>88.1</v>
      </c>
      <c r="AM575" s="8">
        <v>92.2</v>
      </c>
      <c r="AN575" s="8">
        <v>213.96700000000001</v>
      </c>
      <c r="AO575" s="8">
        <v>96.1</v>
      </c>
      <c r="AP575" s="8">
        <v>90.7</v>
      </c>
      <c r="AQ575" s="8">
        <v>118.5</v>
      </c>
      <c r="AR575" s="8">
        <v>115.9</v>
      </c>
      <c r="AS575" s="8">
        <v>129.80000000000001</v>
      </c>
      <c r="AT575" s="8">
        <v>126.5</v>
      </c>
      <c r="AU575" s="8">
        <v>61.2</v>
      </c>
      <c r="AV575" s="8">
        <v>60.82</v>
      </c>
      <c r="AW575" s="8">
        <v>52.89</v>
      </c>
      <c r="AX575" s="8">
        <v>61.1</v>
      </c>
      <c r="AY575" s="8">
        <v>430</v>
      </c>
      <c r="AZ575" s="8">
        <v>380.5</v>
      </c>
      <c r="BA575" s="8">
        <v>461</v>
      </c>
      <c r="BB575" s="8">
        <v>431.9</v>
      </c>
      <c r="BC575" s="8">
        <v>379.4</v>
      </c>
    </row>
    <row r="576" spans="1:55" x14ac:dyDescent="0.25">
      <c r="A576" s="7">
        <v>41517</v>
      </c>
      <c r="B576" s="8">
        <v>11855</v>
      </c>
      <c r="C576" s="8">
        <v>12380</v>
      </c>
      <c r="D576" s="8">
        <v>511</v>
      </c>
      <c r="E576" s="8">
        <v>94</v>
      </c>
      <c r="F576" s="8">
        <v>93</v>
      </c>
      <c r="G576" s="8">
        <v>96</v>
      </c>
      <c r="H576" s="8">
        <v>90.9</v>
      </c>
      <c r="I576" s="8">
        <v>96.8</v>
      </c>
      <c r="J576" s="8">
        <v>95.9</v>
      </c>
      <c r="K576" s="8">
        <v>103</v>
      </c>
      <c r="L576" s="8">
        <v>103</v>
      </c>
      <c r="M576" s="8">
        <v>104</v>
      </c>
      <c r="N576" s="8">
        <v>103</v>
      </c>
      <c r="O576" s="8">
        <v>100</v>
      </c>
      <c r="P576" s="8">
        <v>102</v>
      </c>
      <c r="Q576" s="8">
        <v>99</v>
      </c>
      <c r="R576" s="8">
        <v>92.3</v>
      </c>
      <c r="S576" s="8">
        <v>336000</v>
      </c>
      <c r="T576" s="8">
        <v>246.3</v>
      </c>
      <c r="U576" s="8">
        <v>62.8</v>
      </c>
      <c r="V576" s="8">
        <v>65.5</v>
      </c>
      <c r="W576" s="8">
        <v>47.6</v>
      </c>
      <c r="X576" s="8">
        <v>57.5</v>
      </c>
      <c r="Y576" s="8">
        <v>58.8</v>
      </c>
      <c r="Z576" s="8">
        <v>64.2</v>
      </c>
      <c r="AA576" s="8">
        <v>68.7</v>
      </c>
      <c r="AB576" s="8">
        <v>49.4</v>
      </c>
      <c r="AC576" s="8">
        <v>330</v>
      </c>
      <c r="AD576" s="8">
        <v>262.5</v>
      </c>
      <c r="AE576" s="8">
        <v>366.8</v>
      </c>
      <c r="AF576" s="8">
        <v>102.1</v>
      </c>
      <c r="AG576" s="8">
        <v>100.6</v>
      </c>
      <c r="AH576" s="8">
        <v>108.6</v>
      </c>
      <c r="AI576" s="8">
        <v>102.5</v>
      </c>
      <c r="AJ576" s="8">
        <v>98</v>
      </c>
      <c r="AK576" s="8">
        <v>106.4</v>
      </c>
      <c r="AL576" s="8">
        <v>88</v>
      </c>
      <c r="AM576" s="8">
        <v>92.2</v>
      </c>
      <c r="AN576" s="8">
        <v>215.09200000000001</v>
      </c>
      <c r="AO576" s="8">
        <v>96.3</v>
      </c>
      <c r="AP576" s="8">
        <v>90.9</v>
      </c>
      <c r="AQ576" s="8">
        <v>119.8</v>
      </c>
      <c r="AR576" s="8">
        <v>117.9</v>
      </c>
      <c r="AS576" s="8">
        <v>129.4</v>
      </c>
      <c r="AT576" s="8">
        <v>126</v>
      </c>
      <c r="AU576" s="8">
        <v>61.6</v>
      </c>
      <c r="AV576" s="8">
        <v>61.38</v>
      </c>
      <c r="AW576" s="8">
        <v>53.51</v>
      </c>
      <c r="AX576" s="8">
        <v>61.5</v>
      </c>
      <c r="AY576" s="8">
        <v>432.5</v>
      </c>
      <c r="AZ576" s="8">
        <v>382.7</v>
      </c>
      <c r="BA576" s="8">
        <v>463.6</v>
      </c>
      <c r="BB576" s="8">
        <v>432.2</v>
      </c>
      <c r="BC576" s="8">
        <v>383.3</v>
      </c>
    </row>
    <row r="577" spans="1:55" x14ac:dyDescent="0.25">
      <c r="A577" s="7">
        <v>41547</v>
      </c>
      <c r="B577" s="8">
        <v>12064</v>
      </c>
      <c r="C577" s="8">
        <v>12892</v>
      </c>
      <c r="D577" s="8">
        <v>514.4</v>
      </c>
      <c r="E577" s="8">
        <v>94</v>
      </c>
      <c r="F577" s="8">
        <v>93</v>
      </c>
      <c r="G577" s="8">
        <v>96</v>
      </c>
      <c r="H577" s="8">
        <v>92.1</v>
      </c>
      <c r="I577" s="8">
        <v>97.8</v>
      </c>
      <c r="J577" s="8">
        <v>97</v>
      </c>
      <c r="K577" s="8">
        <v>102</v>
      </c>
      <c r="L577" s="8">
        <v>103</v>
      </c>
      <c r="M577" s="8">
        <v>103</v>
      </c>
      <c r="N577" s="8">
        <v>103</v>
      </c>
      <c r="O577" s="8">
        <v>101</v>
      </c>
      <c r="P577" s="8">
        <v>102</v>
      </c>
      <c r="Q577" s="8">
        <v>101</v>
      </c>
      <c r="R577" s="8">
        <v>92.4</v>
      </c>
      <c r="S577" s="8">
        <v>340000</v>
      </c>
      <c r="T577" s="8">
        <v>245.5</v>
      </c>
      <c r="U577" s="8">
        <v>63.8</v>
      </c>
      <c r="V577" s="8">
        <v>66.599999999999994</v>
      </c>
      <c r="W577" s="8">
        <v>47.6</v>
      </c>
      <c r="X577" s="8">
        <v>58.3</v>
      </c>
      <c r="Y577" s="8">
        <v>59.7</v>
      </c>
      <c r="Z577" s="8">
        <v>65.3</v>
      </c>
      <c r="AA577" s="8">
        <v>70</v>
      </c>
      <c r="AB577" s="8">
        <v>49.8</v>
      </c>
      <c r="AC577" s="8">
        <v>328.5</v>
      </c>
      <c r="AD577" s="8">
        <v>262.39999999999998</v>
      </c>
      <c r="AE577" s="8">
        <v>370.1</v>
      </c>
      <c r="AF577" s="8">
        <v>101.7</v>
      </c>
      <c r="AG577" s="8">
        <v>100.6</v>
      </c>
      <c r="AH577" s="8">
        <v>108.3</v>
      </c>
      <c r="AI577" s="8">
        <v>101.7</v>
      </c>
      <c r="AJ577" s="8">
        <v>99</v>
      </c>
      <c r="AK577" s="8">
        <v>106</v>
      </c>
      <c r="AL577" s="8">
        <v>88.1</v>
      </c>
      <c r="AM577" s="8">
        <v>92.3</v>
      </c>
      <c r="AN577" s="8">
        <v>215.28299999999999</v>
      </c>
      <c r="AO577" s="8">
        <v>96.1</v>
      </c>
      <c r="AP577" s="8">
        <v>91.4</v>
      </c>
      <c r="AQ577" s="8">
        <v>121.7</v>
      </c>
      <c r="AR577" s="8">
        <v>119.7</v>
      </c>
      <c r="AS577" s="8">
        <v>130.80000000000001</v>
      </c>
      <c r="AT577" s="8">
        <v>127.7</v>
      </c>
      <c r="AU577" s="8">
        <v>62</v>
      </c>
      <c r="AV577" s="8">
        <v>61.9</v>
      </c>
      <c r="AW577" s="8">
        <v>54.33</v>
      </c>
      <c r="AX577" s="8">
        <v>62</v>
      </c>
      <c r="AY577" s="8">
        <v>435.3</v>
      </c>
      <c r="AZ577" s="8">
        <v>384.9</v>
      </c>
      <c r="BA577" s="8">
        <v>466.5</v>
      </c>
      <c r="BB577" s="8">
        <v>432.9</v>
      </c>
      <c r="BC577" s="8">
        <v>385.7</v>
      </c>
    </row>
    <row r="578" spans="1:55" x14ac:dyDescent="0.25">
      <c r="A578" s="7">
        <v>41578</v>
      </c>
      <c r="B578" s="8">
        <v>12312</v>
      </c>
      <c r="C578" s="8">
        <v>13269</v>
      </c>
      <c r="D578" s="8">
        <v>517.79999999999995</v>
      </c>
      <c r="E578" s="8">
        <v>94</v>
      </c>
      <c r="F578" s="8">
        <v>93</v>
      </c>
      <c r="G578" s="8">
        <v>96</v>
      </c>
      <c r="H578" s="8">
        <v>93.1</v>
      </c>
      <c r="I578" s="8">
        <v>98.3</v>
      </c>
      <c r="J578" s="8">
        <v>97.8</v>
      </c>
      <c r="K578" s="8">
        <v>102</v>
      </c>
      <c r="L578" s="8">
        <v>102</v>
      </c>
      <c r="M578" s="8">
        <v>102</v>
      </c>
      <c r="N578" s="8">
        <v>103</v>
      </c>
      <c r="O578" s="8">
        <v>101</v>
      </c>
      <c r="P578" s="8">
        <v>101</v>
      </c>
      <c r="Q578" s="8">
        <v>101</v>
      </c>
      <c r="R578" s="8">
        <v>92</v>
      </c>
      <c r="S578" s="8">
        <v>340000</v>
      </c>
      <c r="T578" s="8">
        <v>245.4</v>
      </c>
      <c r="U578" s="8">
        <v>64.2</v>
      </c>
      <c r="V578" s="8">
        <v>67</v>
      </c>
      <c r="W578" s="8">
        <v>48</v>
      </c>
      <c r="X578" s="8">
        <v>58.7</v>
      </c>
      <c r="Y578" s="8">
        <v>60.1</v>
      </c>
      <c r="Z578" s="8">
        <v>65.7</v>
      </c>
      <c r="AA578" s="8">
        <v>70.3</v>
      </c>
      <c r="AB578" s="8">
        <v>50.4</v>
      </c>
      <c r="AC578" s="8">
        <v>329.9</v>
      </c>
      <c r="AD578" s="8">
        <v>262.60000000000002</v>
      </c>
      <c r="AE578" s="8">
        <v>376.2</v>
      </c>
      <c r="AF578" s="8">
        <v>101</v>
      </c>
      <c r="AG578" s="8">
        <v>98.8</v>
      </c>
      <c r="AH578" s="8">
        <v>108.7</v>
      </c>
      <c r="AI578" s="8">
        <v>102.1</v>
      </c>
      <c r="AJ578" s="8">
        <v>98.4</v>
      </c>
      <c r="AK578" s="8">
        <v>106.1</v>
      </c>
      <c r="AL578" s="8">
        <v>88.3</v>
      </c>
      <c r="AM578" s="8">
        <v>92.5</v>
      </c>
      <c r="AN578" s="8">
        <v>213.05</v>
      </c>
      <c r="AO578" s="8">
        <v>95.9</v>
      </c>
      <c r="AP578" s="8">
        <v>91.7</v>
      </c>
      <c r="AQ578" s="8">
        <v>122</v>
      </c>
      <c r="AR578" s="8">
        <v>121.8</v>
      </c>
      <c r="AS578" s="8">
        <v>132.30000000000001</v>
      </c>
      <c r="AT578" s="8">
        <v>129.4</v>
      </c>
      <c r="AU578" s="8">
        <v>62.5</v>
      </c>
      <c r="AV578" s="8">
        <v>62.22</v>
      </c>
      <c r="AW578" s="8">
        <v>55.03</v>
      </c>
      <c r="AX578" s="8">
        <v>62.4</v>
      </c>
      <c r="AY578" s="8">
        <v>438.3</v>
      </c>
      <c r="AZ578" s="8">
        <v>387.5</v>
      </c>
      <c r="BA578" s="8">
        <v>469.2</v>
      </c>
      <c r="BB578" s="8">
        <v>434.6</v>
      </c>
      <c r="BC578" s="8">
        <v>386.3</v>
      </c>
    </row>
    <row r="579" spans="1:55" x14ac:dyDescent="0.25">
      <c r="A579" s="7">
        <v>41608</v>
      </c>
      <c r="B579" s="8">
        <v>12560</v>
      </c>
      <c r="C579" s="8">
        <v>13516</v>
      </c>
      <c r="D579" s="8">
        <v>521.1</v>
      </c>
      <c r="E579" s="8">
        <v>94</v>
      </c>
      <c r="F579" s="8">
        <v>93</v>
      </c>
      <c r="G579" s="8">
        <v>96</v>
      </c>
      <c r="H579" s="8">
        <v>94.2</v>
      </c>
      <c r="I579" s="8">
        <v>98.8</v>
      </c>
      <c r="J579" s="8">
        <v>98.5</v>
      </c>
      <c r="K579" s="8">
        <v>101</v>
      </c>
      <c r="L579" s="8">
        <v>102</v>
      </c>
      <c r="M579" s="8">
        <v>101</v>
      </c>
      <c r="N579" s="8">
        <v>103</v>
      </c>
      <c r="O579" s="8">
        <v>101</v>
      </c>
      <c r="P579" s="8">
        <v>99</v>
      </c>
      <c r="Q579" s="8">
        <v>101</v>
      </c>
      <c r="R579" s="8">
        <v>92.5</v>
      </c>
      <c r="S579" s="8">
        <v>344000</v>
      </c>
      <c r="T579" s="8">
        <v>245</v>
      </c>
      <c r="U579" s="8">
        <v>64.5</v>
      </c>
      <c r="V579" s="8">
        <v>67.2</v>
      </c>
      <c r="W579" s="8">
        <v>48.6</v>
      </c>
      <c r="X579" s="8">
        <v>58.4</v>
      </c>
      <c r="Y579" s="8">
        <v>59.9</v>
      </c>
      <c r="Z579" s="8">
        <v>66.5</v>
      </c>
      <c r="AA579" s="8">
        <v>70.900000000000006</v>
      </c>
      <c r="AB579" s="8">
        <v>51.9</v>
      </c>
      <c r="AC579" s="8">
        <v>334.9</v>
      </c>
      <c r="AD579" s="8">
        <v>266.39999999999998</v>
      </c>
      <c r="AE579" s="8">
        <v>377.5</v>
      </c>
      <c r="AF579" s="8">
        <v>102.4</v>
      </c>
      <c r="AG579" s="8">
        <v>101</v>
      </c>
      <c r="AH579" s="8">
        <v>110.1</v>
      </c>
      <c r="AI579" s="8">
        <v>104.5</v>
      </c>
      <c r="AJ579" s="8">
        <v>100.6</v>
      </c>
      <c r="AK579" s="8">
        <v>107.4</v>
      </c>
      <c r="AL579" s="8">
        <v>88.4</v>
      </c>
      <c r="AM579" s="8">
        <v>92.6</v>
      </c>
      <c r="AN579" s="8">
        <v>212.126</v>
      </c>
      <c r="AO579" s="8">
        <v>95.5</v>
      </c>
      <c r="AP579" s="8">
        <v>91.2</v>
      </c>
      <c r="AQ579" s="8">
        <v>121.6</v>
      </c>
      <c r="AR579" s="8">
        <v>122.7</v>
      </c>
      <c r="AS579" s="8">
        <v>134.1</v>
      </c>
      <c r="AT579" s="8">
        <v>133.4</v>
      </c>
      <c r="AU579" s="8">
        <v>63.3</v>
      </c>
      <c r="AV579" s="8">
        <v>63.09</v>
      </c>
      <c r="AW579" s="8">
        <v>56.22</v>
      </c>
      <c r="AX579" s="8">
        <v>63.1</v>
      </c>
      <c r="AY579" s="8">
        <v>441.5</v>
      </c>
      <c r="AZ579" s="8">
        <v>390.8</v>
      </c>
      <c r="BA579" s="8">
        <v>472.2</v>
      </c>
      <c r="BB579" s="8">
        <v>437.9</v>
      </c>
      <c r="BC579" s="8">
        <v>386.3</v>
      </c>
    </row>
    <row r="580" spans="1:55" x14ac:dyDescent="0.25">
      <c r="A580" s="7">
        <v>41639</v>
      </c>
      <c r="B580" s="8">
        <v>12900</v>
      </c>
      <c r="C580" s="8">
        <v>13900</v>
      </c>
      <c r="D580" s="8">
        <v>524.4</v>
      </c>
      <c r="E580" s="8">
        <v>94</v>
      </c>
      <c r="F580" s="8">
        <v>93</v>
      </c>
      <c r="G580" s="8">
        <v>96</v>
      </c>
      <c r="H580" s="8">
        <v>94.8</v>
      </c>
      <c r="I580" s="8">
        <v>99.3</v>
      </c>
      <c r="J580" s="8">
        <v>99.1</v>
      </c>
      <c r="K580" s="8">
        <v>101</v>
      </c>
      <c r="L580" s="8">
        <v>101</v>
      </c>
      <c r="M580" s="8">
        <v>102</v>
      </c>
      <c r="N580" s="8">
        <v>101</v>
      </c>
      <c r="O580" s="8">
        <v>100</v>
      </c>
      <c r="P580" s="8">
        <v>100</v>
      </c>
      <c r="Q580" s="8">
        <v>101</v>
      </c>
      <c r="R580" s="8">
        <v>93.3</v>
      </c>
      <c r="S580" s="8">
        <v>352000</v>
      </c>
      <c r="T580" s="8">
        <v>245.1</v>
      </c>
      <c r="U580" s="8">
        <v>65.3</v>
      </c>
      <c r="V580" s="8">
        <v>68</v>
      </c>
      <c r="W580" s="8">
        <v>49.4</v>
      </c>
      <c r="X580" s="8">
        <v>59.1</v>
      </c>
      <c r="Y580" s="8">
        <v>60.5</v>
      </c>
      <c r="Z580" s="8">
        <v>67.3</v>
      </c>
      <c r="AA580" s="8">
        <v>71.900000000000006</v>
      </c>
      <c r="AB580" s="8">
        <v>52.7</v>
      </c>
      <c r="AC580" s="8">
        <v>338.1</v>
      </c>
      <c r="AD580" s="8">
        <v>270.89999999999998</v>
      </c>
      <c r="AE580" s="8">
        <v>375.7</v>
      </c>
      <c r="AF580" s="8">
        <v>101.3</v>
      </c>
      <c r="AG580" s="8">
        <v>100.1</v>
      </c>
      <c r="AH580" s="8">
        <v>111.3</v>
      </c>
      <c r="AI580" s="8">
        <v>101.3</v>
      </c>
      <c r="AJ580" s="8">
        <v>98.9</v>
      </c>
      <c r="AK580" s="8">
        <v>109.4</v>
      </c>
      <c r="AL580" s="8">
        <v>88.6</v>
      </c>
      <c r="AM580" s="8">
        <v>92.8</v>
      </c>
      <c r="AN580" s="8">
        <v>215.38800000000001</v>
      </c>
      <c r="AO580" s="8">
        <v>96.1</v>
      </c>
      <c r="AP580" s="8">
        <v>91.5</v>
      </c>
      <c r="AQ580" s="8">
        <v>120.1</v>
      </c>
      <c r="AR580" s="8">
        <v>123.4</v>
      </c>
      <c r="AS580" s="8">
        <v>137.30000000000001</v>
      </c>
      <c r="AT580" s="8">
        <v>136.69999999999999</v>
      </c>
      <c r="AU580" s="8">
        <v>63.6</v>
      </c>
      <c r="AV580" s="8">
        <v>63.59</v>
      </c>
      <c r="AW580" s="8">
        <v>56.71</v>
      </c>
      <c r="AX580" s="8">
        <v>63.5</v>
      </c>
      <c r="AY580" s="8">
        <v>445.3</v>
      </c>
      <c r="AZ580" s="8">
        <v>394.8</v>
      </c>
      <c r="BA580" s="8">
        <v>476.1</v>
      </c>
      <c r="BB580" s="8">
        <v>442.7</v>
      </c>
      <c r="BC580" s="8">
        <v>387.6</v>
      </c>
    </row>
    <row r="581" spans="1:55" x14ac:dyDescent="0.25">
      <c r="A581" s="7">
        <v>41670</v>
      </c>
      <c r="B581" s="8">
        <v>13376</v>
      </c>
      <c r="C581" s="8">
        <v>14243</v>
      </c>
      <c r="D581" s="8">
        <v>528.20000000000005</v>
      </c>
      <c r="E581" s="8">
        <v>94</v>
      </c>
      <c r="F581" s="8">
        <v>93</v>
      </c>
      <c r="G581" s="8">
        <v>96</v>
      </c>
      <c r="H581" s="8">
        <v>94.7</v>
      </c>
      <c r="I581" s="8">
        <v>99.7</v>
      </c>
      <c r="J581" s="8">
        <v>99.6</v>
      </c>
      <c r="K581" s="8">
        <v>101</v>
      </c>
      <c r="L581" s="8">
        <v>101</v>
      </c>
      <c r="M581" s="8">
        <v>102</v>
      </c>
      <c r="N581" s="8">
        <v>101</v>
      </c>
      <c r="O581" s="8">
        <v>99</v>
      </c>
      <c r="P581" s="8">
        <v>100</v>
      </c>
      <c r="Q581" s="8">
        <v>99</v>
      </c>
      <c r="R581" s="8">
        <v>93.5</v>
      </c>
      <c r="S581" s="8">
        <v>356000</v>
      </c>
      <c r="T581" s="8">
        <v>244.7</v>
      </c>
      <c r="U581" s="8">
        <v>65.400000000000006</v>
      </c>
      <c r="V581" s="8">
        <v>67.900000000000006</v>
      </c>
      <c r="W581" s="8">
        <v>50.4</v>
      </c>
      <c r="X581" s="8">
        <v>58.9</v>
      </c>
      <c r="Y581" s="8">
        <v>60.4</v>
      </c>
      <c r="Z581" s="8">
        <v>67.599999999999994</v>
      </c>
      <c r="AA581" s="8">
        <v>71.8</v>
      </c>
      <c r="AB581" s="8">
        <v>54.4</v>
      </c>
      <c r="AC581" s="8">
        <v>341.5</v>
      </c>
      <c r="AD581" s="8">
        <v>272.5</v>
      </c>
      <c r="AE581" s="8">
        <v>376.8</v>
      </c>
      <c r="AF581" s="8">
        <v>101.7</v>
      </c>
      <c r="AG581" s="8">
        <v>99.7</v>
      </c>
      <c r="AH581" s="8">
        <v>110.5</v>
      </c>
      <c r="AI581" s="8">
        <v>103.3</v>
      </c>
      <c r="AJ581" s="8">
        <v>99.1</v>
      </c>
      <c r="AK581" s="8">
        <v>108.6</v>
      </c>
      <c r="AL581" s="8">
        <v>88.7</v>
      </c>
      <c r="AM581" s="8">
        <v>92.9</v>
      </c>
      <c r="AN581" s="8">
        <v>219.53</v>
      </c>
      <c r="AO581" s="8">
        <v>96.4</v>
      </c>
      <c r="AP581" s="8">
        <v>91.6</v>
      </c>
      <c r="AQ581" s="8">
        <v>120.3</v>
      </c>
      <c r="AR581" s="8">
        <v>123.6</v>
      </c>
      <c r="AS581" s="8">
        <v>139.80000000000001</v>
      </c>
      <c r="AT581" s="8">
        <v>137.69999999999999</v>
      </c>
      <c r="AU581" s="8">
        <v>64.099999999999994</v>
      </c>
      <c r="AV581" s="8">
        <v>63.58</v>
      </c>
      <c r="AW581" s="8">
        <v>57.19</v>
      </c>
      <c r="AX581" s="8">
        <v>64</v>
      </c>
      <c r="AY581" s="8">
        <v>449.3</v>
      </c>
      <c r="AZ581" s="8">
        <v>398.9</v>
      </c>
      <c r="BA581" s="8">
        <v>480.2</v>
      </c>
      <c r="BB581" s="8">
        <v>447.9</v>
      </c>
      <c r="BC581" s="8">
        <v>391.2</v>
      </c>
    </row>
    <row r="582" spans="1:55" x14ac:dyDescent="0.25">
      <c r="A582" s="7">
        <v>41698</v>
      </c>
      <c r="B582" s="8">
        <v>13767</v>
      </c>
      <c r="C582" s="8">
        <v>14923</v>
      </c>
      <c r="D582" s="8">
        <v>531.70000000000005</v>
      </c>
      <c r="E582" s="8">
        <v>94</v>
      </c>
      <c r="F582" s="8">
        <v>94</v>
      </c>
      <c r="G582" s="8">
        <v>96</v>
      </c>
      <c r="H582" s="8">
        <v>94.7</v>
      </c>
      <c r="I582" s="8">
        <v>99.9</v>
      </c>
      <c r="J582" s="8">
        <v>99.9</v>
      </c>
      <c r="K582" s="8">
        <v>101</v>
      </c>
      <c r="L582" s="8">
        <v>101</v>
      </c>
      <c r="M582" s="8">
        <v>101</v>
      </c>
      <c r="N582" s="8">
        <v>102</v>
      </c>
      <c r="O582" s="8">
        <v>100</v>
      </c>
      <c r="P582" s="8">
        <v>100</v>
      </c>
      <c r="Q582" s="8">
        <v>100</v>
      </c>
      <c r="R582" s="8">
        <v>93.8</v>
      </c>
      <c r="S582" s="8">
        <v>358000</v>
      </c>
      <c r="T582" s="8">
        <v>244.3</v>
      </c>
      <c r="U582" s="8">
        <v>65.599999999999994</v>
      </c>
      <c r="V582" s="8">
        <v>68.099999999999994</v>
      </c>
      <c r="W582" s="8">
        <v>51</v>
      </c>
      <c r="X582" s="8">
        <v>59.1</v>
      </c>
      <c r="Y582" s="8">
        <v>60.4</v>
      </c>
      <c r="Z582" s="8">
        <v>68</v>
      </c>
      <c r="AA582" s="8">
        <v>72.2</v>
      </c>
      <c r="AB582" s="8">
        <v>54.5</v>
      </c>
      <c r="AC582" s="8">
        <v>343.6</v>
      </c>
      <c r="AD582" s="8">
        <v>272</v>
      </c>
      <c r="AE582" s="8">
        <v>382.2</v>
      </c>
      <c r="AF582" s="8">
        <v>102.5</v>
      </c>
      <c r="AG582" s="8">
        <v>100.1</v>
      </c>
      <c r="AH582" s="8">
        <v>113.2</v>
      </c>
      <c r="AI582" s="8">
        <v>105.6</v>
      </c>
      <c r="AJ582" s="8">
        <v>102.2</v>
      </c>
      <c r="AK582" s="8">
        <v>111.7</v>
      </c>
      <c r="AL582" s="8">
        <v>88.8</v>
      </c>
      <c r="AM582" s="8">
        <v>93</v>
      </c>
      <c r="AN582" s="8">
        <v>213.822</v>
      </c>
      <c r="AO582" s="8">
        <v>96.4</v>
      </c>
      <c r="AP582" s="8">
        <v>91.7</v>
      </c>
      <c r="AQ582" s="8">
        <v>121.7</v>
      </c>
      <c r="AR582" s="8">
        <v>124.9</v>
      </c>
      <c r="AS582" s="8">
        <v>141.19999999999999</v>
      </c>
      <c r="AT582" s="8">
        <v>137.69999999999999</v>
      </c>
      <c r="AU582" s="8">
        <v>64.8</v>
      </c>
      <c r="AV582" s="8">
        <v>64.290000000000006</v>
      </c>
      <c r="AW582" s="8">
        <v>58.01</v>
      </c>
      <c r="AX582" s="8">
        <v>64.599999999999994</v>
      </c>
      <c r="AY582" s="8">
        <v>453.1</v>
      </c>
      <c r="AZ582" s="8">
        <v>401.9</v>
      </c>
      <c r="BA582" s="8">
        <v>483.8</v>
      </c>
      <c r="BB582" s="8">
        <v>452.3</v>
      </c>
      <c r="BC582" s="8">
        <v>396.5</v>
      </c>
    </row>
    <row r="583" spans="1:55" x14ac:dyDescent="0.25">
      <c r="A583" s="7">
        <v>41729</v>
      </c>
      <c r="B583" s="8">
        <v>14005</v>
      </c>
      <c r="C583" s="8">
        <v>15438</v>
      </c>
      <c r="D583" s="8">
        <v>535</v>
      </c>
      <c r="E583" s="8">
        <v>94</v>
      </c>
      <c r="F583" s="8">
        <v>94</v>
      </c>
      <c r="G583" s="8">
        <v>96</v>
      </c>
      <c r="H583" s="8">
        <v>94.9</v>
      </c>
      <c r="I583" s="8">
        <v>100.3</v>
      </c>
      <c r="J583" s="8">
        <v>100.4</v>
      </c>
      <c r="K583" s="8">
        <v>103</v>
      </c>
      <c r="L583" s="8">
        <v>103</v>
      </c>
      <c r="M583" s="8">
        <v>103</v>
      </c>
      <c r="N583" s="8">
        <v>103</v>
      </c>
      <c r="O583" s="8">
        <v>102</v>
      </c>
      <c r="P583" s="8">
        <v>103</v>
      </c>
      <c r="Q583" s="8">
        <v>101</v>
      </c>
      <c r="R583" s="8">
        <v>94.2</v>
      </c>
      <c r="S583" s="8">
        <v>361000</v>
      </c>
      <c r="T583" s="8">
        <v>243.7</v>
      </c>
      <c r="U583" s="8">
        <v>66.099999999999994</v>
      </c>
      <c r="V583" s="8">
        <v>68.5</v>
      </c>
      <c r="W583" s="8">
        <v>51.8</v>
      </c>
      <c r="X583" s="8">
        <v>58.9</v>
      </c>
      <c r="Y583" s="8">
        <v>60.1</v>
      </c>
      <c r="Z583" s="8">
        <v>69</v>
      </c>
      <c r="AA583" s="8">
        <v>73.400000000000006</v>
      </c>
      <c r="AB583" s="8">
        <v>55.4</v>
      </c>
      <c r="AC583" s="8">
        <v>346.6</v>
      </c>
      <c r="AD583" s="8">
        <v>273.7</v>
      </c>
      <c r="AE583" s="8">
        <v>390.5</v>
      </c>
      <c r="AF583" s="8">
        <v>103.4</v>
      </c>
      <c r="AG583" s="8">
        <v>102.5</v>
      </c>
      <c r="AH583" s="8">
        <v>112.1</v>
      </c>
      <c r="AI583" s="8">
        <v>104.7</v>
      </c>
      <c r="AJ583" s="8">
        <v>99.5</v>
      </c>
      <c r="AK583" s="8">
        <v>110.5</v>
      </c>
      <c r="AL583" s="8">
        <v>89.1</v>
      </c>
      <c r="AM583" s="8">
        <v>93.2</v>
      </c>
      <c r="AN583" s="8">
        <v>214.14699999999999</v>
      </c>
      <c r="AO583" s="8">
        <v>96.1</v>
      </c>
      <c r="AP583" s="8">
        <v>92.4</v>
      </c>
      <c r="AQ583" s="8">
        <v>121.6</v>
      </c>
      <c r="AR583" s="8">
        <v>125.5</v>
      </c>
      <c r="AS583" s="8">
        <v>140.30000000000001</v>
      </c>
      <c r="AT583" s="8">
        <v>135.6</v>
      </c>
      <c r="AU583" s="8">
        <v>65.7</v>
      </c>
      <c r="AV583" s="8">
        <v>65.12</v>
      </c>
      <c r="AW583" s="8">
        <v>58.89</v>
      </c>
      <c r="AX583" s="8">
        <v>65.599999999999994</v>
      </c>
      <c r="AY583" s="8">
        <v>457</v>
      </c>
      <c r="AZ583" s="8">
        <v>403.7</v>
      </c>
      <c r="BA583" s="8">
        <v>487.6</v>
      </c>
      <c r="BB583" s="8">
        <v>455.8</v>
      </c>
      <c r="BC583" s="8">
        <v>402.9</v>
      </c>
    </row>
    <row r="584" spans="1:55" x14ac:dyDescent="0.25">
      <c r="A584" s="7">
        <v>41759</v>
      </c>
      <c r="B584" s="8">
        <v>14015</v>
      </c>
      <c r="C584" s="8">
        <v>15920</v>
      </c>
      <c r="D584" s="8">
        <v>537.9</v>
      </c>
      <c r="E584" s="8">
        <v>95</v>
      </c>
      <c r="F584" s="8">
        <v>94</v>
      </c>
      <c r="G584" s="8">
        <v>96</v>
      </c>
      <c r="H584" s="8">
        <v>94.7</v>
      </c>
      <c r="I584" s="8">
        <v>100.4</v>
      </c>
      <c r="J584" s="8">
        <v>100.6</v>
      </c>
      <c r="K584" s="8">
        <v>102</v>
      </c>
      <c r="L584" s="8">
        <v>102</v>
      </c>
      <c r="M584" s="8">
        <v>102</v>
      </c>
      <c r="N584" s="8">
        <v>102</v>
      </c>
      <c r="O584" s="8">
        <v>101</v>
      </c>
      <c r="P584" s="8">
        <v>101</v>
      </c>
      <c r="Q584" s="8">
        <v>100</v>
      </c>
      <c r="R584" s="8">
        <v>96.3</v>
      </c>
      <c r="S584" s="8">
        <v>375000</v>
      </c>
      <c r="T584" s="8">
        <v>245</v>
      </c>
      <c r="U584" s="8">
        <v>67.5</v>
      </c>
      <c r="V584" s="8">
        <v>70</v>
      </c>
      <c r="W584" s="8">
        <v>52.7</v>
      </c>
      <c r="X584" s="8">
        <v>59.5</v>
      </c>
      <c r="Y584" s="8">
        <v>60.8</v>
      </c>
      <c r="Z584" s="8">
        <v>71</v>
      </c>
      <c r="AA584" s="8">
        <v>75.599999999999994</v>
      </c>
      <c r="AB584" s="8">
        <v>56.5</v>
      </c>
      <c r="AC584" s="8">
        <v>348.1</v>
      </c>
      <c r="AD584" s="8">
        <v>277.7</v>
      </c>
      <c r="AE584" s="8">
        <v>393.4</v>
      </c>
      <c r="AF584" s="8">
        <v>101.3</v>
      </c>
      <c r="AG584" s="8">
        <v>99.9</v>
      </c>
      <c r="AH584" s="8">
        <v>111.2</v>
      </c>
      <c r="AI584" s="8">
        <v>102.4</v>
      </c>
      <c r="AJ584" s="8">
        <v>98.1</v>
      </c>
      <c r="AK584" s="8">
        <v>109.6</v>
      </c>
      <c r="AL584" s="8">
        <v>89.3</v>
      </c>
      <c r="AM584" s="8">
        <v>93.4</v>
      </c>
      <c r="AN584" s="8">
        <v>220.136</v>
      </c>
      <c r="AO584" s="8">
        <v>96.9</v>
      </c>
      <c r="AP584" s="8">
        <v>91.9</v>
      </c>
      <c r="AQ584" s="8">
        <v>122.9</v>
      </c>
      <c r="AR584" s="8">
        <v>127.1</v>
      </c>
      <c r="AS584" s="8">
        <v>139.5</v>
      </c>
      <c r="AT584" s="8">
        <v>139.30000000000001</v>
      </c>
      <c r="AU584" s="8">
        <v>66.8</v>
      </c>
      <c r="AV584" s="8">
        <v>65.86</v>
      </c>
      <c r="AW584" s="8">
        <v>60.4</v>
      </c>
      <c r="AX584" s="8">
        <v>66.8</v>
      </c>
      <c r="AY584" s="8">
        <v>461.1</v>
      </c>
      <c r="AZ584" s="8">
        <v>405.4</v>
      </c>
      <c r="BA584" s="8">
        <v>491.9</v>
      </c>
      <c r="BB584" s="8">
        <v>458.1</v>
      </c>
      <c r="BC584" s="8">
        <v>408.8</v>
      </c>
    </row>
    <row r="585" spans="1:55" x14ac:dyDescent="0.25">
      <c r="A585" s="7">
        <v>41790</v>
      </c>
      <c r="B585" s="8">
        <v>14098</v>
      </c>
      <c r="C585" s="8">
        <v>15928</v>
      </c>
      <c r="D585" s="8">
        <v>540.5</v>
      </c>
      <c r="E585" s="8">
        <v>95</v>
      </c>
      <c r="F585" s="8">
        <v>94</v>
      </c>
      <c r="G585" s="8">
        <v>96</v>
      </c>
      <c r="H585" s="8">
        <v>93.9</v>
      </c>
      <c r="I585" s="8">
        <v>100.6</v>
      </c>
      <c r="J585" s="8">
        <v>100.8</v>
      </c>
      <c r="K585" s="8">
        <v>101</v>
      </c>
      <c r="L585" s="8">
        <v>102</v>
      </c>
      <c r="M585" s="8">
        <v>102</v>
      </c>
      <c r="N585" s="8">
        <v>102</v>
      </c>
      <c r="O585" s="8">
        <v>100</v>
      </c>
      <c r="P585" s="8">
        <v>100</v>
      </c>
      <c r="Q585" s="8">
        <v>100</v>
      </c>
      <c r="R585" s="8">
        <v>97.3</v>
      </c>
      <c r="S585" s="8">
        <v>383000</v>
      </c>
      <c r="T585" s="8">
        <v>247.4</v>
      </c>
      <c r="U585" s="8">
        <v>69.3</v>
      </c>
      <c r="V585" s="8">
        <v>71.8</v>
      </c>
      <c r="W585" s="8">
        <v>54.3</v>
      </c>
      <c r="X585" s="8">
        <v>60.5</v>
      </c>
      <c r="Y585" s="8">
        <v>61.9</v>
      </c>
      <c r="Z585" s="8">
        <v>73.599999999999994</v>
      </c>
      <c r="AA585" s="8">
        <v>78.2</v>
      </c>
      <c r="AB585" s="8">
        <v>58.7</v>
      </c>
      <c r="AC585" s="8">
        <v>347.6</v>
      </c>
      <c r="AD585" s="8">
        <v>280.3</v>
      </c>
      <c r="AE585" s="8">
        <v>392.9</v>
      </c>
      <c r="AF585" s="8">
        <v>103.1</v>
      </c>
      <c r="AG585" s="8">
        <v>99.9</v>
      </c>
      <c r="AH585" s="8">
        <v>111.9</v>
      </c>
      <c r="AI585" s="8">
        <v>105.1</v>
      </c>
      <c r="AJ585" s="8">
        <v>97.5</v>
      </c>
      <c r="AK585" s="8">
        <v>110.5</v>
      </c>
      <c r="AL585" s="8">
        <v>89.3</v>
      </c>
      <c r="AM585" s="8">
        <v>93.5</v>
      </c>
      <c r="AN585" s="8">
        <v>219.607</v>
      </c>
      <c r="AO585" s="8">
        <v>96.8</v>
      </c>
      <c r="AP585" s="8">
        <v>91.7</v>
      </c>
      <c r="AQ585" s="8">
        <v>123.2</v>
      </c>
      <c r="AR585" s="8">
        <v>127.1</v>
      </c>
      <c r="AS585" s="8">
        <v>141</v>
      </c>
      <c r="AT585" s="8">
        <v>139</v>
      </c>
      <c r="AU585" s="8">
        <v>67.5</v>
      </c>
      <c r="AV585" s="8">
        <v>66.400000000000006</v>
      </c>
      <c r="AW585" s="8">
        <v>61.32</v>
      </c>
      <c r="AX585" s="8">
        <v>67.5</v>
      </c>
      <c r="AY585" s="8">
        <v>465</v>
      </c>
      <c r="AZ585" s="8">
        <v>407</v>
      </c>
      <c r="BA585" s="8">
        <v>496</v>
      </c>
      <c r="BB585" s="8">
        <v>459.6</v>
      </c>
      <c r="BC585" s="8">
        <v>413.3</v>
      </c>
    </row>
    <row r="586" spans="1:55" x14ac:dyDescent="0.25">
      <c r="A586" s="7">
        <v>41820</v>
      </c>
      <c r="B586" s="8">
        <v>14130</v>
      </c>
      <c r="C586" s="8">
        <v>16077</v>
      </c>
      <c r="D586" s="8">
        <v>542.79999999999995</v>
      </c>
      <c r="E586" s="8">
        <v>95</v>
      </c>
      <c r="F586" s="8">
        <v>94</v>
      </c>
      <c r="G586" s="8">
        <v>96</v>
      </c>
      <c r="H586" s="8">
        <v>92.6</v>
      </c>
      <c r="I586" s="8">
        <v>100.7</v>
      </c>
      <c r="J586" s="8">
        <v>100.9</v>
      </c>
      <c r="K586" s="8">
        <v>102</v>
      </c>
      <c r="L586" s="8">
        <v>102</v>
      </c>
      <c r="M586" s="8">
        <v>103</v>
      </c>
      <c r="N586" s="8">
        <v>102</v>
      </c>
      <c r="O586" s="8">
        <v>101</v>
      </c>
      <c r="P586" s="8">
        <v>100</v>
      </c>
      <c r="Q586" s="8">
        <v>102</v>
      </c>
      <c r="R586" s="8">
        <v>98.1</v>
      </c>
      <c r="S586" s="8">
        <v>387000</v>
      </c>
      <c r="T586" s="8">
        <v>250.3</v>
      </c>
      <c r="U586" s="8">
        <v>71.3</v>
      </c>
      <c r="V586" s="8">
        <v>73.900000000000006</v>
      </c>
      <c r="W586" s="8">
        <v>55.7</v>
      </c>
      <c r="X586" s="8">
        <v>61.2</v>
      </c>
      <c r="Y586" s="8">
        <v>62.6</v>
      </c>
      <c r="Z586" s="8">
        <v>76.599999999999994</v>
      </c>
      <c r="AA586" s="8">
        <v>81.599999999999994</v>
      </c>
      <c r="AB586" s="8">
        <v>60.5</v>
      </c>
      <c r="AC586" s="8">
        <v>347.8</v>
      </c>
      <c r="AD586" s="8">
        <v>279.5</v>
      </c>
      <c r="AE586" s="8">
        <v>389.7</v>
      </c>
      <c r="AF586" s="8">
        <v>101.8</v>
      </c>
      <c r="AG586" s="8">
        <v>99.2</v>
      </c>
      <c r="AH586" s="8">
        <v>111.7</v>
      </c>
      <c r="AI586" s="8">
        <v>103.1</v>
      </c>
      <c r="AJ586" s="8">
        <v>97.4</v>
      </c>
      <c r="AK586" s="8">
        <v>110.4</v>
      </c>
      <c r="AL586" s="8">
        <v>89.4</v>
      </c>
      <c r="AM586" s="8">
        <v>93.6</v>
      </c>
      <c r="AN586" s="8">
        <v>222.30099999999999</v>
      </c>
      <c r="AO586" s="8">
        <v>97.1</v>
      </c>
      <c r="AP586" s="8">
        <v>92.7</v>
      </c>
      <c r="AQ586" s="8">
        <v>124.9</v>
      </c>
      <c r="AR586" s="8">
        <v>127.4</v>
      </c>
      <c r="AS586" s="8">
        <v>142</v>
      </c>
      <c r="AT586" s="8">
        <v>140.6</v>
      </c>
      <c r="AU586" s="8">
        <v>68.2</v>
      </c>
      <c r="AV586" s="8">
        <v>67.319999999999993</v>
      </c>
      <c r="AW586" s="8">
        <v>62.23</v>
      </c>
      <c r="AX586" s="8">
        <v>68.3</v>
      </c>
      <c r="AY586" s="8">
        <v>468.6</v>
      </c>
      <c r="AZ586" s="8">
        <v>409</v>
      </c>
      <c r="BA586" s="8">
        <v>498.8</v>
      </c>
      <c r="BB586" s="8">
        <v>461.4</v>
      </c>
      <c r="BC586" s="8">
        <v>416</v>
      </c>
    </row>
    <row r="587" spans="1:55" x14ac:dyDescent="0.25">
      <c r="A587" s="7">
        <v>41851</v>
      </c>
      <c r="B587" s="8">
        <v>13975</v>
      </c>
      <c r="C587" s="8">
        <v>16040</v>
      </c>
      <c r="D587" s="8">
        <v>544.9</v>
      </c>
      <c r="E587" s="8">
        <v>95</v>
      </c>
      <c r="F587" s="8">
        <v>94</v>
      </c>
      <c r="G587" s="8">
        <v>96</v>
      </c>
      <c r="H587" s="8">
        <v>91.9</v>
      </c>
      <c r="I587" s="8">
        <v>99.7</v>
      </c>
      <c r="J587" s="8">
        <v>99.6</v>
      </c>
      <c r="K587" s="8">
        <v>101</v>
      </c>
      <c r="L587" s="8">
        <v>102</v>
      </c>
      <c r="M587" s="8">
        <v>101</v>
      </c>
      <c r="N587" s="8">
        <v>103</v>
      </c>
      <c r="O587" s="8">
        <v>99</v>
      </c>
      <c r="P587" s="8">
        <v>100</v>
      </c>
      <c r="Q587" s="8">
        <v>99</v>
      </c>
      <c r="R587" s="8">
        <v>99.5</v>
      </c>
      <c r="S587" s="8">
        <v>399000</v>
      </c>
      <c r="T587" s="8">
        <v>256.39999999999998</v>
      </c>
      <c r="U587" s="8">
        <v>73.5</v>
      </c>
      <c r="V587" s="8">
        <v>76.2</v>
      </c>
      <c r="W587" s="8">
        <v>57.3</v>
      </c>
      <c r="X587" s="8">
        <v>62.3</v>
      </c>
      <c r="Y587" s="8">
        <v>63.6</v>
      </c>
      <c r="Z587" s="8">
        <v>79.7</v>
      </c>
      <c r="AA587" s="8">
        <v>85.1</v>
      </c>
      <c r="AB587" s="8">
        <v>62.1</v>
      </c>
      <c r="AC587" s="8">
        <v>345.4</v>
      </c>
      <c r="AD587" s="8">
        <v>279.60000000000002</v>
      </c>
      <c r="AE587" s="8">
        <v>390.8</v>
      </c>
      <c r="AF587" s="8">
        <v>102.6</v>
      </c>
      <c r="AG587" s="8">
        <v>99.6</v>
      </c>
      <c r="AH587" s="8">
        <v>113.6</v>
      </c>
      <c r="AI587" s="8">
        <v>105.9</v>
      </c>
      <c r="AJ587" s="8">
        <v>98.3</v>
      </c>
      <c r="AK587" s="8">
        <v>113.4</v>
      </c>
      <c r="AL587" s="8">
        <v>89.5</v>
      </c>
      <c r="AM587" s="8">
        <v>93.8</v>
      </c>
      <c r="AN587" s="8">
        <v>226.75</v>
      </c>
      <c r="AO587" s="8">
        <v>97.9</v>
      </c>
      <c r="AP587" s="8">
        <v>92.1</v>
      </c>
      <c r="AQ587" s="8">
        <v>127.1</v>
      </c>
      <c r="AR587" s="8">
        <v>128.80000000000001</v>
      </c>
      <c r="AS587" s="8">
        <v>144.6</v>
      </c>
      <c r="AT587" s="8">
        <v>139.30000000000001</v>
      </c>
      <c r="AU587" s="8">
        <v>69.3</v>
      </c>
      <c r="AV587" s="8">
        <v>68.23</v>
      </c>
      <c r="AW587" s="8">
        <v>63.6</v>
      </c>
      <c r="AX587" s="8">
        <v>69.2</v>
      </c>
      <c r="AY587" s="8">
        <v>471.7</v>
      </c>
      <c r="AZ587" s="8">
        <v>410.8</v>
      </c>
      <c r="BA587" s="8">
        <v>500.3</v>
      </c>
      <c r="BB587" s="8">
        <v>464.3</v>
      </c>
      <c r="BC587" s="8">
        <v>417.7</v>
      </c>
    </row>
    <row r="588" spans="1:55" x14ac:dyDescent="0.25">
      <c r="A588" s="7">
        <v>41882</v>
      </c>
      <c r="B588" s="8">
        <v>13974</v>
      </c>
      <c r="C588" s="8">
        <v>15766</v>
      </c>
      <c r="D588" s="8">
        <v>546.6</v>
      </c>
      <c r="E588" s="8">
        <v>95</v>
      </c>
      <c r="F588" s="8">
        <v>94</v>
      </c>
      <c r="G588" s="8">
        <v>97</v>
      </c>
      <c r="H588" s="8">
        <v>91.1</v>
      </c>
      <c r="I588" s="8">
        <v>98.8</v>
      </c>
      <c r="J588" s="8">
        <v>98.4</v>
      </c>
      <c r="K588" s="8">
        <v>102</v>
      </c>
      <c r="L588" s="8">
        <v>102</v>
      </c>
      <c r="M588" s="8">
        <v>102</v>
      </c>
      <c r="N588" s="8">
        <v>103</v>
      </c>
      <c r="O588" s="8">
        <v>101</v>
      </c>
      <c r="P588" s="8">
        <v>102</v>
      </c>
      <c r="Q588" s="8">
        <v>100</v>
      </c>
      <c r="R588" s="8">
        <v>100.7</v>
      </c>
      <c r="S588" s="8">
        <v>405000</v>
      </c>
      <c r="T588" s="8">
        <v>261.2</v>
      </c>
      <c r="U588" s="8">
        <v>74.900000000000006</v>
      </c>
      <c r="V588" s="8">
        <v>77.5</v>
      </c>
      <c r="W588" s="8">
        <v>59.5</v>
      </c>
      <c r="X588" s="8">
        <v>63.3</v>
      </c>
      <c r="Y588" s="8">
        <v>64.7</v>
      </c>
      <c r="Z588" s="8">
        <v>81.5</v>
      </c>
      <c r="AA588" s="8">
        <v>86.6</v>
      </c>
      <c r="AB588" s="8">
        <v>65.099999999999994</v>
      </c>
      <c r="AC588" s="8">
        <v>345.2</v>
      </c>
      <c r="AD588" s="8">
        <v>281.2</v>
      </c>
      <c r="AE588" s="8">
        <v>400.8</v>
      </c>
      <c r="AF588" s="8">
        <v>102.7</v>
      </c>
      <c r="AG588" s="8">
        <v>99.4</v>
      </c>
      <c r="AH588" s="8">
        <v>114.2</v>
      </c>
      <c r="AI588" s="8">
        <v>103.9</v>
      </c>
      <c r="AJ588" s="8">
        <v>95.7</v>
      </c>
      <c r="AK588" s="8">
        <v>112.8</v>
      </c>
      <c r="AL588" s="8">
        <v>89.6</v>
      </c>
      <c r="AM588" s="8">
        <v>93.9</v>
      </c>
      <c r="AN588" s="8">
        <v>225.149</v>
      </c>
      <c r="AO588" s="8">
        <v>97.9</v>
      </c>
      <c r="AP588" s="8">
        <v>91.6</v>
      </c>
      <c r="AQ588" s="8">
        <v>128.5</v>
      </c>
      <c r="AR588" s="8">
        <v>129.9</v>
      </c>
      <c r="AS588" s="8">
        <v>144.19999999999999</v>
      </c>
      <c r="AT588" s="8">
        <v>141.69999999999999</v>
      </c>
      <c r="AU588" s="8">
        <v>70.2</v>
      </c>
      <c r="AV588" s="8">
        <v>69.11</v>
      </c>
      <c r="AW588" s="8">
        <v>65.14</v>
      </c>
      <c r="AX588" s="8">
        <v>70.3</v>
      </c>
      <c r="AY588" s="8">
        <v>474.9</v>
      </c>
      <c r="AZ588" s="8">
        <v>412.4</v>
      </c>
      <c r="BA588" s="8">
        <v>501.1</v>
      </c>
      <c r="BB588" s="8">
        <v>467.9</v>
      </c>
      <c r="BC588" s="8">
        <v>419.6</v>
      </c>
    </row>
    <row r="589" spans="1:55" x14ac:dyDescent="0.25">
      <c r="A589" s="7">
        <v>41912</v>
      </c>
      <c r="B589" s="8">
        <v>14000</v>
      </c>
      <c r="C589" s="8">
        <v>15984</v>
      </c>
      <c r="D589" s="8">
        <v>548</v>
      </c>
      <c r="E589" s="8">
        <v>95</v>
      </c>
      <c r="F589" s="8">
        <v>95</v>
      </c>
      <c r="G589" s="8">
        <v>97</v>
      </c>
      <c r="H589" s="8">
        <v>89.8</v>
      </c>
      <c r="I589" s="8">
        <v>98.1</v>
      </c>
      <c r="J589" s="8">
        <v>97.5</v>
      </c>
      <c r="K589" s="8">
        <v>100</v>
      </c>
      <c r="L589" s="8">
        <v>101</v>
      </c>
      <c r="M589" s="8">
        <v>101</v>
      </c>
      <c r="N589" s="8">
        <v>102</v>
      </c>
      <c r="O589" s="8">
        <v>100</v>
      </c>
      <c r="P589" s="8">
        <v>99</v>
      </c>
      <c r="Q589" s="8">
        <v>100</v>
      </c>
      <c r="R589" s="8">
        <v>100.8</v>
      </c>
      <c r="S589" s="8">
        <v>404000</v>
      </c>
      <c r="T589" s="8">
        <v>266.3</v>
      </c>
      <c r="U589" s="8">
        <v>76.5</v>
      </c>
      <c r="V589" s="8">
        <v>78.8</v>
      </c>
      <c r="W589" s="8">
        <v>62</v>
      </c>
      <c r="X589" s="8">
        <v>64.400000000000006</v>
      </c>
      <c r="Y589" s="8">
        <v>65.8</v>
      </c>
      <c r="Z589" s="8">
        <v>83.5</v>
      </c>
      <c r="AA589" s="8">
        <v>88.1</v>
      </c>
      <c r="AB589" s="8">
        <v>68.7</v>
      </c>
      <c r="AC589" s="8">
        <v>347.9</v>
      </c>
      <c r="AD589" s="8">
        <v>285.10000000000002</v>
      </c>
      <c r="AE589" s="8">
        <v>401.2</v>
      </c>
      <c r="AF589" s="8">
        <v>102.8</v>
      </c>
      <c r="AG589" s="8">
        <v>99.1</v>
      </c>
      <c r="AH589" s="8">
        <v>114.3</v>
      </c>
      <c r="AI589" s="8">
        <v>106.3</v>
      </c>
      <c r="AJ589" s="8">
        <v>98.5</v>
      </c>
      <c r="AK589" s="8">
        <v>113</v>
      </c>
      <c r="AL589" s="8">
        <v>89.8</v>
      </c>
      <c r="AM589" s="8">
        <v>94.1</v>
      </c>
      <c r="AN589" s="8">
        <v>223.56700000000001</v>
      </c>
      <c r="AO589" s="8">
        <v>97.7</v>
      </c>
      <c r="AP589" s="8">
        <v>91.7</v>
      </c>
      <c r="AQ589" s="8">
        <v>128.80000000000001</v>
      </c>
      <c r="AR589" s="8">
        <v>131.30000000000001</v>
      </c>
      <c r="AS589" s="8">
        <v>141.80000000000001</v>
      </c>
      <c r="AT589" s="8">
        <v>143.6</v>
      </c>
      <c r="AU589" s="8">
        <v>70.900000000000006</v>
      </c>
      <c r="AV589" s="8">
        <v>69.81</v>
      </c>
      <c r="AW589" s="8">
        <v>66.22</v>
      </c>
      <c r="AX589" s="8">
        <v>70.900000000000006</v>
      </c>
      <c r="AY589" s="8">
        <v>478.4</v>
      </c>
      <c r="AZ589" s="8">
        <v>414.1</v>
      </c>
      <c r="BA589" s="8">
        <v>502.3</v>
      </c>
      <c r="BB589" s="8">
        <v>471.5</v>
      </c>
      <c r="BC589" s="8">
        <v>423</v>
      </c>
    </row>
    <row r="590" spans="1:55" x14ac:dyDescent="0.25">
      <c r="A590" s="7">
        <v>41943</v>
      </c>
      <c r="B590" s="8">
        <v>13979</v>
      </c>
      <c r="C590" s="8">
        <v>16095</v>
      </c>
      <c r="D590" s="8">
        <v>549.20000000000005</v>
      </c>
      <c r="E590" s="8">
        <v>95</v>
      </c>
      <c r="F590" s="8">
        <v>95</v>
      </c>
      <c r="G590" s="8">
        <v>97</v>
      </c>
      <c r="H590" s="8">
        <v>90.1</v>
      </c>
      <c r="I590" s="8">
        <v>97.1</v>
      </c>
      <c r="J590" s="8">
        <v>96.2</v>
      </c>
      <c r="K590" s="8">
        <v>102</v>
      </c>
      <c r="L590" s="8">
        <v>100</v>
      </c>
      <c r="M590" s="8">
        <v>102</v>
      </c>
      <c r="N590" s="8">
        <v>100</v>
      </c>
      <c r="O590" s="8">
        <v>101</v>
      </c>
      <c r="P590" s="8">
        <v>102</v>
      </c>
      <c r="Q590" s="8">
        <v>101</v>
      </c>
      <c r="R590" s="8">
        <v>100.6</v>
      </c>
      <c r="S590" s="8">
        <v>402000</v>
      </c>
      <c r="T590" s="8">
        <v>270.5</v>
      </c>
      <c r="U590" s="8">
        <v>77.3</v>
      </c>
      <c r="V590" s="8">
        <v>79.7</v>
      </c>
      <c r="W590" s="8">
        <v>63.4</v>
      </c>
      <c r="X590" s="8">
        <v>65.5</v>
      </c>
      <c r="Y590" s="8">
        <v>67.099999999999994</v>
      </c>
      <c r="Z590" s="8">
        <v>84</v>
      </c>
      <c r="AA590" s="8">
        <v>88.5</v>
      </c>
      <c r="AB590" s="8">
        <v>70.099999999999994</v>
      </c>
      <c r="AC590" s="8">
        <v>349.3</v>
      </c>
      <c r="AD590" s="8">
        <v>286.89999999999998</v>
      </c>
      <c r="AE590" s="8">
        <v>401.1</v>
      </c>
      <c r="AF590" s="8">
        <v>102.1</v>
      </c>
      <c r="AG590" s="8">
        <v>99</v>
      </c>
      <c r="AH590" s="8">
        <v>114.8</v>
      </c>
      <c r="AI590" s="8">
        <v>104.5</v>
      </c>
      <c r="AJ590" s="8">
        <v>98.6</v>
      </c>
      <c r="AK590" s="8">
        <v>114.6</v>
      </c>
      <c r="AL590" s="8">
        <v>90.1</v>
      </c>
      <c r="AM590" s="8">
        <v>94.4</v>
      </c>
      <c r="AN590" s="8">
        <v>224.79499999999999</v>
      </c>
      <c r="AO590" s="8">
        <v>98</v>
      </c>
      <c r="AP590" s="8">
        <v>92.5</v>
      </c>
      <c r="AQ590" s="8">
        <v>129</v>
      </c>
      <c r="AR590" s="8">
        <v>131.80000000000001</v>
      </c>
      <c r="AS590" s="8">
        <v>141.19999999999999</v>
      </c>
      <c r="AT590" s="8">
        <v>143.9</v>
      </c>
      <c r="AU590" s="8">
        <v>71.5</v>
      </c>
      <c r="AV590" s="8">
        <v>70.430000000000007</v>
      </c>
      <c r="AW590" s="8">
        <v>67.2</v>
      </c>
      <c r="AX590" s="8">
        <v>71.5</v>
      </c>
      <c r="AY590" s="8">
        <v>481.6</v>
      </c>
      <c r="AZ590" s="8">
        <v>415.6</v>
      </c>
      <c r="BA590" s="8">
        <v>503.5</v>
      </c>
      <c r="BB590" s="8">
        <v>474.2</v>
      </c>
      <c r="BC590" s="8">
        <v>427.4</v>
      </c>
    </row>
    <row r="591" spans="1:55" x14ac:dyDescent="0.25">
      <c r="A591" s="7">
        <v>41973</v>
      </c>
      <c r="B591" s="8">
        <v>14128</v>
      </c>
      <c r="C591" s="8">
        <v>15767</v>
      </c>
      <c r="D591" s="8">
        <v>550.1</v>
      </c>
      <c r="E591" s="8">
        <v>96</v>
      </c>
      <c r="F591" s="8">
        <v>95</v>
      </c>
      <c r="G591" s="8">
        <v>97</v>
      </c>
      <c r="H591" s="8">
        <v>90.7</v>
      </c>
      <c r="I591" s="8">
        <v>96.9</v>
      </c>
      <c r="J591" s="8">
        <v>95.9</v>
      </c>
      <c r="K591" s="8">
        <v>99</v>
      </c>
      <c r="L591" s="8">
        <v>100</v>
      </c>
      <c r="M591" s="8">
        <v>100</v>
      </c>
      <c r="N591" s="8">
        <v>101</v>
      </c>
      <c r="O591" s="8">
        <v>99</v>
      </c>
      <c r="P591" s="8">
        <v>97</v>
      </c>
      <c r="Q591" s="8">
        <v>99</v>
      </c>
      <c r="R591" s="8">
        <v>100.3</v>
      </c>
      <c r="S591" s="8">
        <v>401000</v>
      </c>
      <c r="T591" s="8">
        <v>274.2</v>
      </c>
      <c r="U591" s="8">
        <v>77.599999999999994</v>
      </c>
      <c r="V591" s="8">
        <v>80</v>
      </c>
      <c r="W591" s="8">
        <v>64.3</v>
      </c>
      <c r="X591" s="8">
        <v>66.3</v>
      </c>
      <c r="Y591" s="8">
        <v>67.8</v>
      </c>
      <c r="Z591" s="8">
        <v>83.8</v>
      </c>
      <c r="AA591" s="8">
        <v>88.4</v>
      </c>
      <c r="AB591" s="8">
        <v>70.400000000000006</v>
      </c>
      <c r="AC591" s="8">
        <v>350.3</v>
      </c>
      <c r="AD591" s="8">
        <v>286</v>
      </c>
      <c r="AE591" s="8">
        <v>404</v>
      </c>
      <c r="AF591" s="8">
        <v>101.9</v>
      </c>
      <c r="AG591" s="8">
        <v>98.8</v>
      </c>
      <c r="AH591" s="8">
        <v>114.3</v>
      </c>
      <c r="AI591" s="8">
        <v>105.1</v>
      </c>
      <c r="AJ591" s="8">
        <v>96.7</v>
      </c>
      <c r="AK591" s="8">
        <v>115.2</v>
      </c>
      <c r="AL591" s="8">
        <v>90.3</v>
      </c>
      <c r="AM591" s="8">
        <v>94.5</v>
      </c>
      <c r="AN591" s="8">
        <v>220.20400000000001</v>
      </c>
      <c r="AO591" s="8">
        <v>97.7</v>
      </c>
      <c r="AP591" s="8">
        <v>92.8</v>
      </c>
      <c r="AQ591" s="8">
        <v>128.19999999999999</v>
      </c>
      <c r="AR591" s="8">
        <v>132.6</v>
      </c>
      <c r="AS591" s="8">
        <v>143.19999999999999</v>
      </c>
      <c r="AT591" s="8">
        <v>145.1</v>
      </c>
      <c r="AU591" s="8">
        <v>72.5</v>
      </c>
      <c r="AV591" s="8">
        <v>71.27</v>
      </c>
      <c r="AW591" s="8">
        <v>68.53</v>
      </c>
      <c r="AX591" s="8">
        <v>72.3</v>
      </c>
      <c r="AY591" s="8">
        <v>483.9</v>
      </c>
      <c r="AZ591" s="8">
        <v>417.5</v>
      </c>
      <c r="BA591" s="8">
        <v>504.2</v>
      </c>
      <c r="BB591" s="8">
        <v>476</v>
      </c>
      <c r="BC591" s="8">
        <v>431.1</v>
      </c>
    </row>
    <row r="592" spans="1:55" x14ac:dyDescent="0.25">
      <c r="A592" s="7">
        <v>42004</v>
      </c>
      <c r="B592" s="8">
        <v>13860</v>
      </c>
      <c r="C592" s="8">
        <v>15686</v>
      </c>
      <c r="D592" s="8">
        <v>550.70000000000005</v>
      </c>
      <c r="E592" s="8">
        <v>96</v>
      </c>
      <c r="F592" s="8">
        <v>95</v>
      </c>
      <c r="G592" s="8">
        <v>97</v>
      </c>
      <c r="H592" s="8">
        <v>90.9</v>
      </c>
      <c r="I592" s="8">
        <v>96.7</v>
      </c>
      <c r="J592" s="8">
        <v>95.7</v>
      </c>
      <c r="K592" s="8">
        <v>101</v>
      </c>
      <c r="L592" s="8">
        <v>100</v>
      </c>
      <c r="M592" s="8">
        <v>101</v>
      </c>
      <c r="N592" s="8">
        <v>100</v>
      </c>
      <c r="O592" s="8">
        <v>99</v>
      </c>
      <c r="P592" s="8">
        <v>100</v>
      </c>
      <c r="Q592" s="8">
        <v>99</v>
      </c>
      <c r="R592" s="8">
        <v>100.5</v>
      </c>
      <c r="S592" s="8">
        <v>403000</v>
      </c>
      <c r="T592" s="8">
        <v>278.3</v>
      </c>
      <c r="U592" s="8">
        <v>77</v>
      </c>
      <c r="V592" s="8">
        <v>79.5</v>
      </c>
      <c r="W592" s="8">
        <v>64.599999999999994</v>
      </c>
      <c r="X592" s="8">
        <v>66.400000000000006</v>
      </c>
      <c r="Y592" s="8">
        <v>67.900000000000006</v>
      </c>
      <c r="Z592" s="8">
        <v>82.6</v>
      </c>
      <c r="AA592" s="8">
        <v>87.2</v>
      </c>
      <c r="AB592" s="8">
        <v>69.8</v>
      </c>
      <c r="AC592" s="8">
        <v>352.5</v>
      </c>
      <c r="AD592" s="8">
        <v>287.39999999999998</v>
      </c>
      <c r="AE592" s="8">
        <v>411.9</v>
      </c>
      <c r="AF592" s="8">
        <v>102.5</v>
      </c>
      <c r="AG592" s="8">
        <v>98.4</v>
      </c>
      <c r="AH592" s="8">
        <v>115.6</v>
      </c>
      <c r="AI592" s="8">
        <v>106</v>
      </c>
      <c r="AJ592" s="8">
        <v>96.2</v>
      </c>
      <c r="AK592" s="8">
        <v>114</v>
      </c>
      <c r="AL592" s="8">
        <v>90.5</v>
      </c>
      <c r="AM592" s="8">
        <v>94.7</v>
      </c>
      <c r="AN592" s="8">
        <v>226.64599999999999</v>
      </c>
      <c r="AO592" s="8">
        <v>97.9</v>
      </c>
      <c r="AP592" s="8">
        <v>93.6</v>
      </c>
      <c r="AQ592" s="8">
        <v>127.9</v>
      </c>
      <c r="AR592" s="8">
        <v>133.5</v>
      </c>
      <c r="AS592" s="8">
        <v>151.1</v>
      </c>
      <c r="AT592" s="8">
        <v>145.6</v>
      </c>
      <c r="AU592" s="8">
        <v>73.099999999999994</v>
      </c>
      <c r="AV592" s="8">
        <v>71.84</v>
      </c>
      <c r="AW592" s="8">
        <v>69.69</v>
      </c>
      <c r="AX592" s="8">
        <v>73</v>
      </c>
      <c r="AY592" s="8">
        <v>485.1</v>
      </c>
      <c r="AZ592" s="8">
        <v>419.7</v>
      </c>
      <c r="BA592" s="8">
        <v>504.5</v>
      </c>
      <c r="BB592" s="8">
        <v>477.2</v>
      </c>
      <c r="BC592" s="8">
        <v>432.6</v>
      </c>
    </row>
    <row r="593" spans="1:55" x14ac:dyDescent="0.25">
      <c r="A593" s="7">
        <v>42035</v>
      </c>
      <c r="B593" s="8">
        <v>13987</v>
      </c>
      <c r="C593" s="8">
        <v>15309</v>
      </c>
      <c r="D593" s="8">
        <v>551</v>
      </c>
      <c r="E593" s="8">
        <v>96</v>
      </c>
      <c r="F593" s="8">
        <v>95</v>
      </c>
      <c r="G593" s="8">
        <v>97</v>
      </c>
      <c r="H593" s="8">
        <v>90.9</v>
      </c>
      <c r="I593" s="8">
        <v>96.6</v>
      </c>
      <c r="J593" s="8">
        <v>95.6</v>
      </c>
      <c r="K593" s="8">
        <v>99</v>
      </c>
      <c r="L593" s="8">
        <v>99</v>
      </c>
      <c r="M593" s="8">
        <v>100</v>
      </c>
      <c r="N593" s="8">
        <v>99</v>
      </c>
      <c r="O593" s="8">
        <v>99</v>
      </c>
      <c r="P593" s="8">
        <v>99</v>
      </c>
      <c r="Q593" s="8">
        <v>98</v>
      </c>
      <c r="R593" s="8">
        <v>100</v>
      </c>
      <c r="S593" s="8">
        <v>403000</v>
      </c>
      <c r="T593" s="8">
        <v>284.60000000000002</v>
      </c>
      <c r="U593" s="8">
        <v>77.3</v>
      </c>
      <c r="V593" s="8">
        <v>79.8</v>
      </c>
      <c r="W593" s="8">
        <v>65.099999999999994</v>
      </c>
      <c r="X593" s="8">
        <v>66.599999999999994</v>
      </c>
      <c r="Y593" s="8">
        <v>68.099999999999994</v>
      </c>
      <c r="Z593" s="8">
        <v>83</v>
      </c>
      <c r="AA593" s="8">
        <v>87.5</v>
      </c>
      <c r="AB593" s="8">
        <v>70.099999999999994</v>
      </c>
      <c r="AC593" s="8">
        <v>354.8</v>
      </c>
      <c r="AD593" s="8">
        <v>291</v>
      </c>
      <c r="AE593" s="8">
        <v>416.1</v>
      </c>
      <c r="AF593" s="8">
        <v>104.8</v>
      </c>
      <c r="AG593" s="8">
        <v>100.3</v>
      </c>
      <c r="AH593" s="8">
        <v>118.1</v>
      </c>
      <c r="AI593" s="8">
        <v>107.3</v>
      </c>
      <c r="AJ593" s="8">
        <v>99.2</v>
      </c>
      <c r="AK593" s="8">
        <v>117.1</v>
      </c>
      <c r="AL593" s="8">
        <v>90.6</v>
      </c>
      <c r="AM593" s="8">
        <v>94.8</v>
      </c>
      <c r="AN593" s="8">
        <v>222.8</v>
      </c>
      <c r="AO593" s="8">
        <v>98.4</v>
      </c>
      <c r="AP593" s="8">
        <v>94.6</v>
      </c>
      <c r="AQ593" s="8">
        <v>128.1</v>
      </c>
      <c r="AR593" s="8">
        <v>133.80000000000001</v>
      </c>
      <c r="AS593" s="8">
        <v>155.80000000000001</v>
      </c>
      <c r="AT593" s="8">
        <v>148.30000000000001</v>
      </c>
      <c r="AU593" s="8">
        <v>74.2</v>
      </c>
      <c r="AV593" s="8">
        <v>72.91</v>
      </c>
      <c r="AW593" s="8">
        <v>71.290000000000006</v>
      </c>
      <c r="AX593" s="8">
        <v>74.2</v>
      </c>
      <c r="AY593" s="8">
        <v>486.1</v>
      </c>
      <c r="AZ593" s="8">
        <v>422.3</v>
      </c>
      <c r="BA593" s="8">
        <v>505.5</v>
      </c>
      <c r="BB593" s="8">
        <v>478.6</v>
      </c>
      <c r="BC593" s="8">
        <v>431.2</v>
      </c>
    </row>
    <row r="594" spans="1:55" x14ac:dyDescent="0.25">
      <c r="A594" s="7">
        <v>42063</v>
      </c>
      <c r="B594" s="8">
        <v>13831</v>
      </c>
      <c r="C594" s="8">
        <v>15182</v>
      </c>
      <c r="D594" s="8">
        <v>551.1</v>
      </c>
      <c r="E594" s="8">
        <v>96</v>
      </c>
      <c r="F594" s="8">
        <v>95</v>
      </c>
      <c r="G594" s="8">
        <v>97</v>
      </c>
      <c r="H594" s="8">
        <v>90.8</v>
      </c>
      <c r="I594" s="8">
        <v>96.4</v>
      </c>
      <c r="J594" s="8">
        <v>95.4</v>
      </c>
      <c r="K594" s="8">
        <v>100</v>
      </c>
      <c r="L594" s="8">
        <v>99</v>
      </c>
      <c r="M594" s="8">
        <v>101</v>
      </c>
      <c r="N594" s="8">
        <v>100</v>
      </c>
      <c r="O594" s="8">
        <v>100</v>
      </c>
      <c r="P594" s="8">
        <v>99</v>
      </c>
      <c r="Q594" s="8">
        <v>101</v>
      </c>
      <c r="R594" s="8">
        <v>100.1</v>
      </c>
      <c r="S594" s="8">
        <v>405000</v>
      </c>
      <c r="T594" s="8">
        <v>291.5</v>
      </c>
      <c r="U594" s="8">
        <v>77</v>
      </c>
      <c r="V594" s="8">
        <v>79.7</v>
      </c>
      <c r="W594" s="8">
        <v>64.599999999999994</v>
      </c>
      <c r="X594" s="8">
        <v>66.5</v>
      </c>
      <c r="Y594" s="8">
        <v>68.099999999999994</v>
      </c>
      <c r="Z594" s="8">
        <v>82.6</v>
      </c>
      <c r="AA594" s="8">
        <v>87.4</v>
      </c>
      <c r="AB594" s="8">
        <v>68.900000000000006</v>
      </c>
      <c r="AC594" s="8">
        <v>358.3</v>
      </c>
      <c r="AD594" s="8">
        <v>294.39999999999998</v>
      </c>
      <c r="AE594" s="8">
        <v>423.5</v>
      </c>
      <c r="AF594" s="8">
        <v>104.7</v>
      </c>
      <c r="AG594" s="8">
        <v>100.5</v>
      </c>
      <c r="AH594" s="8">
        <v>117.1</v>
      </c>
      <c r="AI594" s="8">
        <v>109.1</v>
      </c>
      <c r="AJ594" s="8">
        <v>98.7</v>
      </c>
      <c r="AK594" s="8">
        <v>117.8</v>
      </c>
      <c r="AL594" s="8">
        <v>90.8</v>
      </c>
      <c r="AM594" s="8">
        <v>95</v>
      </c>
      <c r="AN594" s="8">
        <v>216.678</v>
      </c>
      <c r="AO594" s="8">
        <v>98.7</v>
      </c>
      <c r="AP594" s="8">
        <v>93.9</v>
      </c>
      <c r="AQ594" s="8">
        <v>128.4</v>
      </c>
      <c r="AR594" s="8">
        <v>134.30000000000001</v>
      </c>
      <c r="AS594" s="8">
        <v>155.69999999999999</v>
      </c>
      <c r="AT594" s="8">
        <v>148.4</v>
      </c>
      <c r="AU594" s="8">
        <v>75.400000000000006</v>
      </c>
      <c r="AV594" s="8">
        <v>74.44</v>
      </c>
      <c r="AW594" s="8">
        <v>73</v>
      </c>
      <c r="AX594" s="8">
        <v>75.3</v>
      </c>
      <c r="AY594" s="8">
        <v>487.3</v>
      </c>
      <c r="AZ594" s="8">
        <v>425.5</v>
      </c>
      <c r="BA594" s="8">
        <v>507.4</v>
      </c>
      <c r="BB594" s="8">
        <v>480.3</v>
      </c>
      <c r="BC594" s="8">
        <v>428.2</v>
      </c>
    </row>
    <row r="595" spans="1:55" x14ac:dyDescent="0.25">
      <c r="A595" s="7">
        <v>42094</v>
      </c>
      <c r="B595" s="8">
        <v>13772</v>
      </c>
      <c r="C595" s="8">
        <v>14925</v>
      </c>
      <c r="D595" s="8">
        <v>550.9</v>
      </c>
      <c r="E595" s="8">
        <v>96</v>
      </c>
      <c r="F595" s="8">
        <v>95</v>
      </c>
      <c r="G595" s="8">
        <v>97</v>
      </c>
      <c r="H595" s="8">
        <v>91.2</v>
      </c>
      <c r="I595" s="8">
        <v>96.7</v>
      </c>
      <c r="J595" s="8">
        <v>95.6</v>
      </c>
      <c r="K595" s="8">
        <v>99</v>
      </c>
      <c r="L595" s="8">
        <v>100</v>
      </c>
      <c r="M595" s="8">
        <v>99</v>
      </c>
      <c r="N595" s="8">
        <v>101</v>
      </c>
      <c r="O595" s="8">
        <v>101</v>
      </c>
      <c r="P595" s="8">
        <v>100</v>
      </c>
      <c r="Q595" s="8">
        <v>101</v>
      </c>
      <c r="R595" s="8">
        <v>100.5</v>
      </c>
      <c r="S595" s="8">
        <v>405000</v>
      </c>
      <c r="T595" s="8">
        <v>291.5</v>
      </c>
      <c r="U595" s="8">
        <v>77.3</v>
      </c>
      <c r="V595" s="8">
        <v>80.099999999999994</v>
      </c>
      <c r="W595" s="8">
        <v>63.9</v>
      </c>
      <c r="X595" s="8">
        <v>67</v>
      </c>
      <c r="Y595" s="8">
        <v>68.3</v>
      </c>
      <c r="Z595" s="8">
        <v>82.5</v>
      </c>
      <c r="AA595" s="8">
        <v>88.1</v>
      </c>
      <c r="AB595" s="8">
        <v>66.400000000000006</v>
      </c>
      <c r="AC595" s="8">
        <v>360.6</v>
      </c>
      <c r="AD595" s="8">
        <v>299.39999999999998</v>
      </c>
      <c r="AE595" s="8">
        <v>424.9</v>
      </c>
      <c r="AF595" s="8">
        <v>105.4</v>
      </c>
      <c r="AG595" s="8">
        <v>101.5</v>
      </c>
      <c r="AH595" s="8">
        <v>120.6</v>
      </c>
      <c r="AI595" s="8">
        <v>110.5</v>
      </c>
      <c r="AJ595" s="8">
        <v>101.6</v>
      </c>
      <c r="AK595" s="8">
        <v>121.2</v>
      </c>
      <c r="AL595" s="8">
        <v>91.2</v>
      </c>
      <c r="AM595" s="8">
        <v>95.1</v>
      </c>
      <c r="AN595" s="8">
        <v>225.024</v>
      </c>
      <c r="AO595" s="8">
        <v>98.8</v>
      </c>
      <c r="AP595" s="8">
        <v>94.1</v>
      </c>
      <c r="AQ595" s="8">
        <v>129.5</v>
      </c>
      <c r="AR595" s="8">
        <v>134.6</v>
      </c>
      <c r="AS595" s="8">
        <v>152.80000000000001</v>
      </c>
      <c r="AT595" s="8">
        <v>150.4</v>
      </c>
      <c r="AU595" s="8">
        <v>76.599999999999994</v>
      </c>
      <c r="AV595" s="8">
        <v>75.53</v>
      </c>
      <c r="AW595" s="8">
        <v>74.39</v>
      </c>
      <c r="AX595" s="8">
        <v>76.599999999999994</v>
      </c>
      <c r="AY595" s="8">
        <v>488.7</v>
      </c>
      <c r="AZ595" s="8">
        <v>428.8</v>
      </c>
      <c r="BA595" s="8">
        <v>510</v>
      </c>
      <c r="BB595" s="8">
        <v>481.9</v>
      </c>
      <c r="BC595" s="8">
        <v>425.6</v>
      </c>
    </row>
    <row r="596" spans="1:55" x14ac:dyDescent="0.25">
      <c r="A596" s="7">
        <v>42124</v>
      </c>
      <c r="B596" s="8">
        <v>13497</v>
      </c>
      <c r="C596" s="8">
        <v>14821</v>
      </c>
      <c r="D596" s="8">
        <v>550.5</v>
      </c>
      <c r="E596" s="8">
        <v>96</v>
      </c>
      <c r="F596" s="8">
        <v>95</v>
      </c>
      <c r="G596" s="8">
        <v>97</v>
      </c>
      <c r="H596" s="8">
        <v>93.2</v>
      </c>
      <c r="I596" s="8">
        <v>97.3</v>
      </c>
      <c r="J596" s="8">
        <v>96.4</v>
      </c>
      <c r="K596" s="8">
        <v>100</v>
      </c>
      <c r="L596" s="8">
        <v>99</v>
      </c>
      <c r="M596" s="8">
        <v>100</v>
      </c>
      <c r="N596" s="8">
        <v>100</v>
      </c>
      <c r="O596" s="8">
        <v>100</v>
      </c>
      <c r="P596" s="8">
        <v>101</v>
      </c>
      <c r="Q596" s="8">
        <v>99</v>
      </c>
      <c r="R596" s="8">
        <v>101.3</v>
      </c>
      <c r="S596" s="8">
        <v>410000</v>
      </c>
      <c r="T596" s="8">
        <v>297.39999999999998</v>
      </c>
      <c r="U596" s="8">
        <v>77.900000000000006</v>
      </c>
      <c r="V596" s="8">
        <v>80.8</v>
      </c>
      <c r="W596" s="8">
        <v>63.5</v>
      </c>
      <c r="X596" s="8">
        <v>68.099999999999994</v>
      </c>
      <c r="Y596" s="8">
        <v>69.599999999999994</v>
      </c>
      <c r="Z596" s="8">
        <v>82.6</v>
      </c>
      <c r="AA596" s="8">
        <v>88.1</v>
      </c>
      <c r="AB596" s="8">
        <v>66.2</v>
      </c>
      <c r="AC596" s="8">
        <v>361.5</v>
      </c>
      <c r="AD596" s="8">
        <v>301.5</v>
      </c>
      <c r="AE596" s="8">
        <v>423.9</v>
      </c>
      <c r="AF596" s="8">
        <v>105</v>
      </c>
      <c r="AG596" s="8">
        <v>99.8</v>
      </c>
      <c r="AH596" s="8">
        <v>121.1</v>
      </c>
      <c r="AI596" s="8">
        <v>110.2</v>
      </c>
      <c r="AJ596" s="8">
        <v>102.5</v>
      </c>
      <c r="AK596" s="8">
        <v>121.1</v>
      </c>
      <c r="AL596" s="8">
        <v>91.6</v>
      </c>
      <c r="AM596" s="8">
        <v>95.3</v>
      </c>
      <c r="AN596" s="8">
        <v>224.376</v>
      </c>
      <c r="AO596" s="8">
        <v>99.1</v>
      </c>
      <c r="AP596" s="8">
        <v>93.6</v>
      </c>
      <c r="AQ596" s="8">
        <v>129.30000000000001</v>
      </c>
      <c r="AR596" s="8">
        <v>134.69999999999999</v>
      </c>
      <c r="AS596" s="8">
        <v>149.19999999999999</v>
      </c>
      <c r="AT596" s="8">
        <v>151.1</v>
      </c>
      <c r="AU596" s="8">
        <v>77.7</v>
      </c>
      <c r="AV596" s="8">
        <v>76.52</v>
      </c>
      <c r="AW596" s="8">
        <v>75.98</v>
      </c>
      <c r="AX596" s="8">
        <v>77.8</v>
      </c>
      <c r="AY596" s="8">
        <v>490.7</v>
      </c>
      <c r="AZ596" s="8">
        <v>431.5</v>
      </c>
      <c r="BA596" s="8">
        <v>513.20000000000005</v>
      </c>
      <c r="BB596" s="8">
        <v>483.3</v>
      </c>
      <c r="BC596" s="8">
        <v>425</v>
      </c>
    </row>
    <row r="597" spans="1:55" x14ac:dyDescent="0.25">
      <c r="A597" s="7">
        <v>42155</v>
      </c>
      <c r="B597" s="8">
        <v>13571</v>
      </c>
      <c r="C597" s="8">
        <v>14595</v>
      </c>
      <c r="D597" s="8">
        <v>549.79999999999995</v>
      </c>
      <c r="E597" s="8">
        <v>96</v>
      </c>
      <c r="F597" s="8">
        <v>95</v>
      </c>
      <c r="G597" s="8">
        <v>98</v>
      </c>
      <c r="H597" s="8">
        <v>97.2</v>
      </c>
      <c r="I597" s="8">
        <v>98.4</v>
      </c>
      <c r="J597" s="8">
        <v>97.8</v>
      </c>
      <c r="K597" s="8">
        <v>100</v>
      </c>
      <c r="L597" s="8">
        <v>101</v>
      </c>
      <c r="M597" s="8">
        <v>100</v>
      </c>
      <c r="N597" s="8">
        <v>101</v>
      </c>
      <c r="O597" s="8">
        <v>100</v>
      </c>
      <c r="P597" s="8">
        <v>99</v>
      </c>
      <c r="Q597" s="8">
        <v>100</v>
      </c>
      <c r="R597" s="8">
        <v>102.4</v>
      </c>
      <c r="S597" s="8">
        <v>416000</v>
      </c>
      <c r="T597" s="8">
        <v>298.8</v>
      </c>
      <c r="U597" s="8">
        <v>78.8</v>
      </c>
      <c r="V597" s="8">
        <v>81.7</v>
      </c>
      <c r="W597" s="8">
        <v>63.7</v>
      </c>
      <c r="X597" s="8">
        <v>69.2</v>
      </c>
      <c r="Y597" s="8">
        <v>70.8</v>
      </c>
      <c r="Z597" s="8">
        <v>83.2</v>
      </c>
      <c r="AA597" s="8">
        <v>88.3</v>
      </c>
      <c r="AB597" s="8">
        <v>67</v>
      </c>
      <c r="AC597" s="8">
        <v>364.5</v>
      </c>
      <c r="AD597" s="8">
        <v>301.60000000000002</v>
      </c>
      <c r="AE597" s="8">
        <v>428.5</v>
      </c>
      <c r="AF597" s="8">
        <v>105.1</v>
      </c>
      <c r="AG597" s="8">
        <v>100.4</v>
      </c>
      <c r="AH597" s="8">
        <v>120.4</v>
      </c>
      <c r="AI597" s="8">
        <v>111.5</v>
      </c>
      <c r="AJ597" s="8">
        <v>100.7</v>
      </c>
      <c r="AK597" s="8">
        <v>120.5</v>
      </c>
      <c r="AL597" s="8">
        <v>91.9</v>
      </c>
      <c r="AM597" s="8">
        <v>95.5</v>
      </c>
      <c r="AN597" s="8">
        <v>228.03200000000001</v>
      </c>
      <c r="AO597" s="8">
        <v>99.4</v>
      </c>
      <c r="AP597" s="8">
        <v>93.9</v>
      </c>
      <c r="AQ597" s="8">
        <v>129.1</v>
      </c>
      <c r="AR597" s="8">
        <v>133.80000000000001</v>
      </c>
      <c r="AS597" s="8">
        <v>151.69999999999999</v>
      </c>
      <c r="AT597" s="8">
        <v>151.69999999999999</v>
      </c>
      <c r="AU597" s="8">
        <v>78.900000000000006</v>
      </c>
      <c r="AV597" s="8">
        <v>77.290000000000006</v>
      </c>
      <c r="AW597" s="8">
        <v>77.67</v>
      </c>
      <c r="AX597" s="8">
        <v>79</v>
      </c>
      <c r="AY597" s="8">
        <v>493.7</v>
      </c>
      <c r="AZ597" s="8">
        <v>433.5</v>
      </c>
      <c r="BA597" s="8">
        <v>518</v>
      </c>
      <c r="BB597" s="8">
        <v>485.3</v>
      </c>
      <c r="BC597" s="8">
        <v>427.1</v>
      </c>
    </row>
    <row r="598" spans="1:55" x14ac:dyDescent="0.25">
      <c r="A598" s="7">
        <v>42185</v>
      </c>
      <c r="B598" s="8">
        <v>13617</v>
      </c>
      <c r="C598" s="8">
        <v>14423</v>
      </c>
      <c r="D598" s="8">
        <v>549</v>
      </c>
      <c r="E598" s="8">
        <v>96</v>
      </c>
      <c r="F598" s="8">
        <v>95</v>
      </c>
      <c r="G598" s="8">
        <v>98</v>
      </c>
      <c r="H598" s="8">
        <v>99.4</v>
      </c>
      <c r="I598" s="8">
        <v>99.7</v>
      </c>
      <c r="J598" s="8">
        <v>99.3</v>
      </c>
      <c r="K598" s="8">
        <v>101</v>
      </c>
      <c r="L598" s="8">
        <v>101</v>
      </c>
      <c r="M598" s="8">
        <v>101</v>
      </c>
      <c r="N598" s="8">
        <v>101</v>
      </c>
      <c r="O598" s="8">
        <v>100</v>
      </c>
      <c r="P598" s="8">
        <v>100</v>
      </c>
      <c r="Q598" s="8">
        <v>99</v>
      </c>
      <c r="R598" s="8">
        <v>103.2</v>
      </c>
      <c r="S598" s="8">
        <v>419000</v>
      </c>
      <c r="T598" s="8">
        <v>301.3</v>
      </c>
      <c r="U598" s="8">
        <v>80.099999999999994</v>
      </c>
      <c r="V598" s="8">
        <v>82.8</v>
      </c>
      <c r="W598" s="8">
        <v>64.400000000000006</v>
      </c>
      <c r="X598" s="8">
        <v>70.5</v>
      </c>
      <c r="Y598" s="8">
        <v>72.099999999999994</v>
      </c>
      <c r="Z598" s="8">
        <v>84.3</v>
      </c>
      <c r="AA598" s="8">
        <v>89.1</v>
      </c>
      <c r="AB598" s="8">
        <v>68.7</v>
      </c>
      <c r="AC598" s="8">
        <v>368.3</v>
      </c>
      <c r="AD598" s="8">
        <v>301.39999999999998</v>
      </c>
      <c r="AE598" s="8">
        <v>428.5</v>
      </c>
      <c r="AF598" s="8">
        <v>103.8</v>
      </c>
      <c r="AG598" s="8">
        <v>99.1</v>
      </c>
      <c r="AH598" s="8">
        <v>119.8</v>
      </c>
      <c r="AI598" s="8">
        <v>110.1</v>
      </c>
      <c r="AJ598" s="8">
        <v>101.6</v>
      </c>
      <c r="AK598" s="8">
        <v>120.7</v>
      </c>
      <c r="AL598" s="8">
        <v>92.4</v>
      </c>
      <c r="AM598" s="8">
        <v>95.8</v>
      </c>
      <c r="AN598" s="8">
        <v>229.381</v>
      </c>
      <c r="AO598" s="8">
        <v>99.6</v>
      </c>
      <c r="AP598" s="8">
        <v>93</v>
      </c>
      <c r="AQ598" s="8">
        <v>127.7</v>
      </c>
      <c r="AR598" s="8">
        <v>133.69999999999999</v>
      </c>
      <c r="AS598" s="8">
        <v>152.1</v>
      </c>
      <c r="AT598" s="8">
        <v>151.9</v>
      </c>
      <c r="AU598" s="8">
        <v>79.900000000000006</v>
      </c>
      <c r="AV598" s="8">
        <v>78.52</v>
      </c>
      <c r="AW598" s="8">
        <v>79.23</v>
      </c>
      <c r="AX598" s="8">
        <v>80.099999999999994</v>
      </c>
      <c r="AY598" s="8">
        <v>497.2</v>
      </c>
      <c r="AZ598" s="8">
        <v>435.1</v>
      </c>
      <c r="BA598" s="8">
        <v>523.9</v>
      </c>
      <c r="BB598" s="8">
        <v>487.3</v>
      </c>
      <c r="BC598" s="8">
        <v>430.8</v>
      </c>
    </row>
    <row r="599" spans="1:55" x14ac:dyDescent="0.25">
      <c r="A599" s="7">
        <v>42216</v>
      </c>
      <c r="B599" s="8">
        <v>13704</v>
      </c>
      <c r="C599" s="8">
        <v>14172</v>
      </c>
      <c r="D599" s="8">
        <v>548.1</v>
      </c>
      <c r="E599" s="8">
        <v>96</v>
      </c>
      <c r="F599" s="8">
        <v>96</v>
      </c>
      <c r="G599" s="8">
        <v>98</v>
      </c>
      <c r="H599" s="8">
        <v>102</v>
      </c>
      <c r="I599" s="8">
        <v>100.8</v>
      </c>
      <c r="J599" s="8">
        <v>100.7</v>
      </c>
      <c r="K599" s="8">
        <v>100</v>
      </c>
      <c r="L599" s="8">
        <v>101</v>
      </c>
      <c r="M599" s="8">
        <v>100</v>
      </c>
      <c r="N599" s="8">
        <v>101</v>
      </c>
      <c r="O599" s="8">
        <v>100</v>
      </c>
      <c r="P599" s="8">
        <v>99</v>
      </c>
      <c r="Q599" s="8">
        <v>100</v>
      </c>
      <c r="R599" s="8">
        <v>105</v>
      </c>
      <c r="S599" s="8">
        <v>432000</v>
      </c>
      <c r="T599" s="8">
        <v>304</v>
      </c>
      <c r="U599" s="8">
        <v>80.7</v>
      </c>
      <c r="V599" s="8">
        <v>83.4</v>
      </c>
      <c r="W599" s="8">
        <v>65</v>
      </c>
      <c r="X599" s="8">
        <v>71.2</v>
      </c>
      <c r="Y599" s="8">
        <v>72.900000000000006</v>
      </c>
      <c r="Z599" s="8">
        <v>84.7</v>
      </c>
      <c r="AA599" s="8">
        <v>89.3</v>
      </c>
      <c r="AB599" s="8">
        <v>69.900000000000006</v>
      </c>
      <c r="AC599" s="8">
        <v>369.2</v>
      </c>
      <c r="AD599" s="8">
        <v>304</v>
      </c>
      <c r="AE599" s="8">
        <v>432.3</v>
      </c>
      <c r="AF599" s="8">
        <v>105.2</v>
      </c>
      <c r="AG599" s="8">
        <v>99.8</v>
      </c>
      <c r="AH599" s="8">
        <v>121.3</v>
      </c>
      <c r="AI599" s="8">
        <v>110.2</v>
      </c>
      <c r="AJ599" s="8">
        <v>99.6</v>
      </c>
      <c r="AK599" s="8">
        <v>121.9</v>
      </c>
      <c r="AL599" s="8">
        <v>92.8</v>
      </c>
      <c r="AM599" s="8">
        <v>96</v>
      </c>
      <c r="AN599" s="8">
        <v>232.56200000000001</v>
      </c>
      <c r="AO599" s="8">
        <v>100.5</v>
      </c>
      <c r="AP599" s="8">
        <v>93</v>
      </c>
      <c r="AQ599" s="8">
        <v>127.4</v>
      </c>
      <c r="AR599" s="8">
        <v>133.1</v>
      </c>
      <c r="AS599" s="8">
        <v>152.19999999999999</v>
      </c>
      <c r="AT599" s="8">
        <v>152.69999999999999</v>
      </c>
      <c r="AU599" s="8">
        <v>80.599999999999994</v>
      </c>
      <c r="AV599" s="8">
        <v>79.459999999999994</v>
      </c>
      <c r="AW599" s="8">
        <v>80.22</v>
      </c>
      <c r="AX599" s="8">
        <v>80.7</v>
      </c>
      <c r="AY599" s="8">
        <v>500.2</v>
      </c>
      <c r="AZ599" s="8">
        <v>436.3</v>
      </c>
      <c r="BA599" s="8">
        <v>529.9</v>
      </c>
      <c r="BB599" s="8">
        <v>489.2</v>
      </c>
      <c r="BC599" s="8">
        <v>435.1</v>
      </c>
    </row>
    <row r="600" spans="1:55" x14ac:dyDescent="0.25">
      <c r="A600" s="7">
        <v>42247</v>
      </c>
      <c r="B600" s="8">
        <v>13553</v>
      </c>
      <c r="C600" s="8">
        <v>14177</v>
      </c>
      <c r="D600" s="8">
        <v>547</v>
      </c>
      <c r="E600" s="8">
        <v>96</v>
      </c>
      <c r="F600" s="8">
        <v>96</v>
      </c>
      <c r="G600" s="8">
        <v>98</v>
      </c>
      <c r="H600" s="8">
        <v>104</v>
      </c>
      <c r="I600" s="8">
        <v>101.9</v>
      </c>
      <c r="J600" s="8">
        <v>102</v>
      </c>
      <c r="K600" s="8">
        <v>101</v>
      </c>
      <c r="L600" s="8">
        <v>100</v>
      </c>
      <c r="M600" s="8">
        <v>101</v>
      </c>
      <c r="N600" s="8">
        <v>100</v>
      </c>
      <c r="O600" s="8">
        <v>101</v>
      </c>
      <c r="P600" s="8">
        <v>101</v>
      </c>
      <c r="Q600" s="8">
        <v>101</v>
      </c>
      <c r="R600" s="8">
        <v>105.9</v>
      </c>
      <c r="S600" s="8">
        <v>436000</v>
      </c>
      <c r="T600" s="8">
        <v>305.2</v>
      </c>
      <c r="U600" s="8">
        <v>81.7</v>
      </c>
      <c r="V600" s="8">
        <v>84.3</v>
      </c>
      <c r="W600" s="8">
        <v>65.7</v>
      </c>
      <c r="X600" s="8">
        <v>72.2</v>
      </c>
      <c r="Y600" s="8">
        <v>73.8</v>
      </c>
      <c r="Z600" s="8">
        <v>85.6</v>
      </c>
      <c r="AA600" s="8">
        <v>90.2</v>
      </c>
      <c r="AB600" s="8">
        <v>70.7</v>
      </c>
      <c r="AC600" s="8">
        <v>369</v>
      </c>
      <c r="AD600" s="8">
        <v>304.89999999999998</v>
      </c>
      <c r="AE600" s="8">
        <v>433.3</v>
      </c>
      <c r="AF600" s="8">
        <v>104.9</v>
      </c>
      <c r="AG600" s="8">
        <v>100.1</v>
      </c>
      <c r="AH600" s="8">
        <v>121.1</v>
      </c>
      <c r="AI600" s="8">
        <v>110.8</v>
      </c>
      <c r="AJ600" s="8">
        <v>99</v>
      </c>
      <c r="AK600" s="8">
        <v>123</v>
      </c>
      <c r="AL600" s="8">
        <v>93.1</v>
      </c>
      <c r="AM600" s="8">
        <v>96.2</v>
      </c>
      <c r="AN600" s="8">
        <v>233.48500000000001</v>
      </c>
      <c r="AO600" s="8">
        <v>100.4</v>
      </c>
      <c r="AP600" s="8">
        <v>95.1</v>
      </c>
      <c r="AQ600" s="8">
        <v>128.6</v>
      </c>
      <c r="AR600" s="8">
        <v>134.19999999999999</v>
      </c>
      <c r="AS600" s="8">
        <v>152.9</v>
      </c>
      <c r="AT600" s="8">
        <v>155.69999999999999</v>
      </c>
      <c r="AU600" s="8">
        <v>81.099999999999994</v>
      </c>
      <c r="AV600" s="8">
        <v>80.319999999999993</v>
      </c>
      <c r="AW600" s="8">
        <v>80.7</v>
      </c>
      <c r="AX600" s="8">
        <v>81.099999999999994</v>
      </c>
      <c r="AY600" s="8">
        <v>502.3</v>
      </c>
      <c r="AZ600" s="8">
        <v>437.7</v>
      </c>
      <c r="BA600" s="8">
        <v>534.29999999999995</v>
      </c>
      <c r="BB600" s="8">
        <v>491.4</v>
      </c>
      <c r="BC600" s="8">
        <v>438.6</v>
      </c>
    </row>
    <row r="601" spans="1:55" x14ac:dyDescent="0.25">
      <c r="A601" s="7">
        <v>42277</v>
      </c>
      <c r="B601" s="8">
        <v>13513</v>
      </c>
      <c r="C601" s="8">
        <v>14249</v>
      </c>
      <c r="D601" s="8">
        <v>545.9</v>
      </c>
      <c r="E601" s="8">
        <v>97</v>
      </c>
      <c r="F601" s="8">
        <v>96</v>
      </c>
      <c r="G601" s="8">
        <v>98</v>
      </c>
      <c r="H601" s="8">
        <v>105.5</v>
      </c>
      <c r="I601" s="8">
        <v>102.8</v>
      </c>
      <c r="J601" s="8">
        <v>103.1</v>
      </c>
      <c r="K601" s="8">
        <v>101</v>
      </c>
      <c r="L601" s="8">
        <v>99</v>
      </c>
      <c r="M601" s="8">
        <v>101</v>
      </c>
      <c r="N601" s="8">
        <v>99</v>
      </c>
      <c r="O601" s="8">
        <v>102</v>
      </c>
      <c r="P601" s="8">
        <v>101</v>
      </c>
      <c r="Q601" s="8">
        <v>102</v>
      </c>
      <c r="R601" s="8">
        <v>106.1</v>
      </c>
      <c r="S601" s="8">
        <v>440000</v>
      </c>
      <c r="T601" s="8">
        <v>305.89999999999998</v>
      </c>
      <c r="U601" s="8">
        <v>82</v>
      </c>
      <c r="V601" s="8">
        <v>84.6</v>
      </c>
      <c r="W601" s="8">
        <v>66.2</v>
      </c>
      <c r="X601" s="8">
        <v>72.8</v>
      </c>
      <c r="Y601" s="8">
        <v>74.400000000000006</v>
      </c>
      <c r="Z601" s="8">
        <v>85.5</v>
      </c>
      <c r="AA601" s="8">
        <v>90.1</v>
      </c>
      <c r="AB601" s="8">
        <v>71.3</v>
      </c>
      <c r="AC601" s="8">
        <v>371.3</v>
      </c>
      <c r="AD601" s="8">
        <v>305.8</v>
      </c>
      <c r="AE601" s="8">
        <v>438.5</v>
      </c>
      <c r="AF601" s="8">
        <v>106.8</v>
      </c>
      <c r="AG601" s="8">
        <v>102.4</v>
      </c>
      <c r="AH601" s="8">
        <v>123.1</v>
      </c>
      <c r="AI601" s="8">
        <v>111.1</v>
      </c>
      <c r="AJ601" s="8">
        <v>103.8</v>
      </c>
      <c r="AK601" s="8">
        <v>122.9</v>
      </c>
      <c r="AL601" s="8">
        <v>93.6</v>
      </c>
      <c r="AM601" s="8">
        <v>96.4</v>
      </c>
      <c r="AN601" s="8">
        <v>233.95599999999999</v>
      </c>
      <c r="AO601" s="8">
        <v>101.2</v>
      </c>
      <c r="AP601" s="8">
        <v>93.6</v>
      </c>
      <c r="AQ601" s="8">
        <v>129.5</v>
      </c>
      <c r="AR601" s="8">
        <v>134.30000000000001</v>
      </c>
      <c r="AS601" s="8">
        <v>156.4</v>
      </c>
      <c r="AT601" s="8">
        <v>157.80000000000001</v>
      </c>
      <c r="AU601" s="8">
        <v>81.8</v>
      </c>
      <c r="AV601" s="8">
        <v>80.680000000000007</v>
      </c>
      <c r="AW601" s="8">
        <v>81.95</v>
      </c>
      <c r="AX601" s="8">
        <v>81.7</v>
      </c>
      <c r="AY601" s="8">
        <v>503.8</v>
      </c>
      <c r="AZ601" s="8">
        <v>439.2</v>
      </c>
      <c r="BA601" s="8">
        <v>536.9</v>
      </c>
      <c r="BB601" s="8">
        <v>493.9</v>
      </c>
      <c r="BC601" s="8">
        <v>441.1</v>
      </c>
    </row>
    <row r="602" spans="1:55" x14ac:dyDescent="0.25">
      <c r="A602" s="7">
        <v>42308</v>
      </c>
      <c r="B602" s="8">
        <v>13476</v>
      </c>
      <c r="C602" s="8">
        <v>13578</v>
      </c>
      <c r="D602" s="8">
        <v>544.70000000000005</v>
      </c>
      <c r="E602" s="8">
        <v>97</v>
      </c>
      <c r="F602" s="8">
        <v>96</v>
      </c>
      <c r="G602" s="8">
        <v>98</v>
      </c>
      <c r="H602" s="8">
        <v>106.6</v>
      </c>
      <c r="I602" s="8">
        <v>103.4</v>
      </c>
      <c r="J602" s="8">
        <v>104</v>
      </c>
      <c r="K602" s="8">
        <v>99</v>
      </c>
      <c r="L602" s="8">
        <v>99</v>
      </c>
      <c r="M602" s="8">
        <v>99</v>
      </c>
      <c r="N602" s="8">
        <v>99</v>
      </c>
      <c r="O602" s="8">
        <v>100</v>
      </c>
      <c r="P602" s="8">
        <v>100</v>
      </c>
      <c r="Q602" s="8">
        <v>100</v>
      </c>
      <c r="R602" s="8">
        <v>106.3</v>
      </c>
      <c r="S602" s="8">
        <v>440000</v>
      </c>
      <c r="T602" s="8">
        <v>302.3</v>
      </c>
      <c r="U602" s="8">
        <v>82.9</v>
      </c>
      <c r="V602" s="8">
        <v>85.5</v>
      </c>
      <c r="W602" s="8">
        <v>67.3</v>
      </c>
      <c r="X602" s="8">
        <v>73.5</v>
      </c>
      <c r="Y602" s="8">
        <v>75.2</v>
      </c>
      <c r="Z602" s="8">
        <v>86.6</v>
      </c>
      <c r="AA602" s="8">
        <v>90.9</v>
      </c>
      <c r="AB602" s="8">
        <v>73.099999999999994</v>
      </c>
      <c r="AC602" s="8">
        <v>374.4</v>
      </c>
      <c r="AD602" s="8">
        <v>309.5</v>
      </c>
      <c r="AE602" s="8">
        <v>441.2</v>
      </c>
      <c r="AF602" s="8">
        <v>103.7</v>
      </c>
      <c r="AG602" s="8">
        <v>97.6</v>
      </c>
      <c r="AH602" s="8">
        <v>122.2</v>
      </c>
      <c r="AI602" s="8">
        <v>110.6</v>
      </c>
      <c r="AJ602" s="8">
        <v>98.8</v>
      </c>
      <c r="AK602" s="8">
        <v>125.5</v>
      </c>
      <c r="AL602" s="8">
        <v>93.9</v>
      </c>
      <c r="AM602" s="8">
        <v>96.7</v>
      </c>
      <c r="AN602" s="8">
        <v>237.79599999999999</v>
      </c>
      <c r="AO602" s="8">
        <v>101.4</v>
      </c>
      <c r="AP602" s="8">
        <v>93.9</v>
      </c>
      <c r="AQ602" s="8">
        <v>129.6</v>
      </c>
      <c r="AR602" s="8">
        <v>135.4</v>
      </c>
      <c r="AS602" s="8">
        <v>161.5</v>
      </c>
      <c r="AT602" s="8">
        <v>160.4</v>
      </c>
      <c r="AU602" s="8">
        <v>82.7</v>
      </c>
      <c r="AV602" s="8">
        <v>81.42</v>
      </c>
      <c r="AW602" s="8">
        <v>83.32</v>
      </c>
      <c r="AX602" s="8">
        <v>82.6</v>
      </c>
      <c r="AY602" s="8">
        <v>505.5</v>
      </c>
      <c r="AZ602" s="8">
        <v>441.3</v>
      </c>
      <c r="BA602" s="8">
        <v>538.6</v>
      </c>
      <c r="BB602" s="8">
        <v>496.4</v>
      </c>
      <c r="BC602" s="8">
        <v>443</v>
      </c>
    </row>
    <row r="603" spans="1:55" x14ac:dyDescent="0.25">
      <c r="A603" s="7">
        <v>42338</v>
      </c>
      <c r="B603" s="8">
        <v>13778</v>
      </c>
      <c r="C603" s="8">
        <v>14208</v>
      </c>
      <c r="D603" s="8">
        <v>543.4</v>
      </c>
      <c r="E603" s="8">
        <v>97</v>
      </c>
      <c r="F603" s="8">
        <v>96</v>
      </c>
      <c r="G603" s="8">
        <v>98</v>
      </c>
      <c r="H603" s="8">
        <v>108.1</v>
      </c>
      <c r="I603" s="8">
        <v>104.3</v>
      </c>
      <c r="J603" s="8">
        <v>105</v>
      </c>
      <c r="K603" s="8">
        <v>100</v>
      </c>
      <c r="L603" s="8">
        <v>99</v>
      </c>
      <c r="M603" s="8">
        <v>99</v>
      </c>
      <c r="N603" s="8">
        <v>100</v>
      </c>
      <c r="O603" s="8">
        <v>101</v>
      </c>
      <c r="P603" s="8">
        <v>101</v>
      </c>
      <c r="Q603" s="8">
        <v>100</v>
      </c>
      <c r="R603" s="8">
        <v>107.1</v>
      </c>
      <c r="S603" s="8">
        <v>445000</v>
      </c>
      <c r="T603" s="8">
        <v>293.39999999999998</v>
      </c>
      <c r="U603" s="8">
        <v>82.6</v>
      </c>
      <c r="V603" s="8">
        <v>85.6</v>
      </c>
      <c r="W603" s="8">
        <v>66.5</v>
      </c>
      <c r="X603" s="8">
        <v>73.400000000000006</v>
      </c>
      <c r="Y603" s="8">
        <v>75</v>
      </c>
      <c r="Z603" s="8">
        <v>86.2</v>
      </c>
      <c r="AA603" s="8">
        <v>91.4</v>
      </c>
      <c r="AB603" s="8">
        <v>70.900000000000006</v>
      </c>
      <c r="AC603" s="8">
        <v>377.5</v>
      </c>
      <c r="AD603" s="8">
        <v>312.10000000000002</v>
      </c>
      <c r="AE603" s="8">
        <v>441.2</v>
      </c>
      <c r="AF603" s="8">
        <v>104.3</v>
      </c>
      <c r="AG603" s="8">
        <v>98.7</v>
      </c>
      <c r="AH603" s="8">
        <v>123.5</v>
      </c>
      <c r="AI603" s="8">
        <v>111.2</v>
      </c>
      <c r="AJ603" s="8">
        <v>98.8</v>
      </c>
      <c r="AK603" s="8">
        <v>124.2</v>
      </c>
      <c r="AL603" s="8">
        <v>94.3</v>
      </c>
      <c r="AM603" s="8">
        <v>96.9</v>
      </c>
      <c r="AN603" s="8">
        <v>234.61</v>
      </c>
      <c r="AO603" s="8">
        <v>101.5</v>
      </c>
      <c r="AP603" s="8">
        <v>95.3</v>
      </c>
      <c r="AQ603" s="8">
        <v>129.19999999999999</v>
      </c>
      <c r="AR603" s="8">
        <v>135.9</v>
      </c>
      <c r="AS603" s="8">
        <v>162.6</v>
      </c>
      <c r="AT603" s="8">
        <v>163.9</v>
      </c>
      <c r="AU603" s="8">
        <v>83.7</v>
      </c>
      <c r="AV603" s="8">
        <v>82.23</v>
      </c>
      <c r="AW603" s="8">
        <v>84.84</v>
      </c>
      <c r="AX603" s="8">
        <v>83.8</v>
      </c>
      <c r="AY603" s="8">
        <v>508.2</v>
      </c>
      <c r="AZ603" s="8">
        <v>443.7</v>
      </c>
      <c r="BA603" s="8">
        <v>540.20000000000005</v>
      </c>
      <c r="BB603" s="8">
        <v>498.7</v>
      </c>
      <c r="BC603" s="8">
        <v>446.2</v>
      </c>
    </row>
    <row r="604" spans="1:55" x14ac:dyDescent="0.25">
      <c r="A604" s="7">
        <v>42369</v>
      </c>
      <c r="B604" s="8">
        <v>13616</v>
      </c>
      <c r="C604" s="8">
        <v>14027</v>
      </c>
      <c r="D604" s="8">
        <v>542.20000000000005</v>
      </c>
      <c r="E604" s="8">
        <v>97</v>
      </c>
      <c r="F604" s="8">
        <v>96</v>
      </c>
      <c r="G604" s="8">
        <v>98</v>
      </c>
      <c r="H604" s="8">
        <v>110</v>
      </c>
      <c r="I604" s="8">
        <v>104.7</v>
      </c>
      <c r="J604" s="8">
        <v>105.5</v>
      </c>
      <c r="K604" s="8">
        <v>100</v>
      </c>
      <c r="L604" s="8">
        <v>99</v>
      </c>
      <c r="M604" s="8">
        <v>99</v>
      </c>
      <c r="N604" s="8">
        <v>99</v>
      </c>
      <c r="O604" s="8">
        <v>100</v>
      </c>
      <c r="P604" s="8">
        <v>100</v>
      </c>
      <c r="Q604" s="8">
        <v>100</v>
      </c>
      <c r="R604" s="8">
        <v>107.5</v>
      </c>
      <c r="S604" s="8">
        <v>450000</v>
      </c>
      <c r="T604" s="8">
        <v>285</v>
      </c>
      <c r="U604" s="8">
        <v>82.5</v>
      </c>
      <c r="V604" s="8">
        <v>85.5</v>
      </c>
      <c r="W604" s="8">
        <v>66.3</v>
      </c>
      <c r="X604" s="8">
        <v>73.5</v>
      </c>
      <c r="Y604" s="8">
        <v>75.2</v>
      </c>
      <c r="Z604" s="8">
        <v>85.8</v>
      </c>
      <c r="AA604" s="8">
        <v>91</v>
      </c>
      <c r="AB604" s="8">
        <v>70.2</v>
      </c>
      <c r="AC604" s="8">
        <v>380.4</v>
      </c>
      <c r="AD604" s="8">
        <v>313.39999999999998</v>
      </c>
      <c r="AE604" s="8">
        <v>448.5</v>
      </c>
      <c r="AF604" s="8">
        <v>104.5</v>
      </c>
      <c r="AG604" s="8">
        <v>99.9</v>
      </c>
      <c r="AH604" s="8">
        <v>123.8</v>
      </c>
      <c r="AI604" s="8">
        <v>112.3</v>
      </c>
      <c r="AJ604" s="8">
        <v>105.3</v>
      </c>
      <c r="AK604" s="8">
        <v>124.5</v>
      </c>
      <c r="AL604" s="8">
        <v>94.4</v>
      </c>
      <c r="AM604" s="8">
        <v>97.2</v>
      </c>
      <c r="AN604" s="8">
        <v>233.24199999999999</v>
      </c>
      <c r="AO604" s="8">
        <v>101.1</v>
      </c>
      <c r="AP604" s="8">
        <v>96.3</v>
      </c>
      <c r="AQ604" s="8">
        <v>129.30000000000001</v>
      </c>
      <c r="AR604" s="8">
        <v>137.5</v>
      </c>
      <c r="AS604" s="8">
        <v>160.9</v>
      </c>
      <c r="AT604" s="8">
        <v>168.8</v>
      </c>
      <c r="AU604" s="8">
        <v>84.5</v>
      </c>
      <c r="AV604" s="8">
        <v>83.27</v>
      </c>
      <c r="AW604" s="8">
        <v>85.8</v>
      </c>
      <c r="AX604" s="8">
        <v>84.5</v>
      </c>
      <c r="AY604" s="8">
        <v>511.8</v>
      </c>
      <c r="AZ604" s="8">
        <v>445.9</v>
      </c>
      <c r="BA604" s="8">
        <v>542.29999999999995</v>
      </c>
      <c r="BB604" s="8">
        <v>500.6</v>
      </c>
      <c r="BC604" s="8">
        <v>451.3</v>
      </c>
    </row>
    <row r="605" spans="1:55" x14ac:dyDescent="0.25">
      <c r="A605" s="7">
        <v>42400</v>
      </c>
      <c r="B605" s="8">
        <v>13582</v>
      </c>
      <c r="C605" s="8">
        <v>14070</v>
      </c>
      <c r="D605" s="8">
        <v>540.9</v>
      </c>
      <c r="E605" s="8">
        <v>97</v>
      </c>
      <c r="F605" s="8">
        <v>97</v>
      </c>
      <c r="G605" s="8">
        <v>98</v>
      </c>
      <c r="H605" s="8">
        <v>112.6</v>
      </c>
      <c r="I605" s="8">
        <v>105.9</v>
      </c>
      <c r="J605" s="8">
        <v>106.5</v>
      </c>
      <c r="K605" s="8">
        <v>98</v>
      </c>
      <c r="L605" s="8">
        <v>99</v>
      </c>
      <c r="M605" s="8">
        <v>98</v>
      </c>
      <c r="N605" s="8">
        <v>99</v>
      </c>
      <c r="O605" s="8">
        <v>99</v>
      </c>
      <c r="P605" s="8">
        <v>98</v>
      </c>
      <c r="Q605" s="8">
        <v>100</v>
      </c>
      <c r="R605" s="8">
        <v>107.8</v>
      </c>
      <c r="S605" s="8">
        <v>457000</v>
      </c>
      <c r="T605" s="8">
        <v>279</v>
      </c>
      <c r="U605" s="8">
        <v>83.2</v>
      </c>
      <c r="V605" s="8">
        <v>86.3</v>
      </c>
      <c r="W605" s="8">
        <v>66.8</v>
      </c>
      <c r="X605" s="8">
        <v>73.8</v>
      </c>
      <c r="Y605" s="8">
        <v>75.5</v>
      </c>
      <c r="Z605" s="8">
        <v>87</v>
      </c>
      <c r="AA605" s="8">
        <v>92.3</v>
      </c>
      <c r="AB605" s="8">
        <v>71</v>
      </c>
      <c r="AC605" s="8">
        <v>381.4</v>
      </c>
      <c r="AD605" s="8">
        <v>315.89999999999998</v>
      </c>
      <c r="AE605" s="8">
        <v>451.4</v>
      </c>
      <c r="AF605" s="8">
        <v>107.2</v>
      </c>
      <c r="AG605" s="8">
        <v>100.7</v>
      </c>
      <c r="AH605" s="8">
        <v>126.8</v>
      </c>
      <c r="AI605" s="8">
        <v>115.3</v>
      </c>
      <c r="AJ605" s="8">
        <v>103.3</v>
      </c>
      <c r="AK605" s="8">
        <v>129.1</v>
      </c>
      <c r="AL605" s="8">
        <v>94.5</v>
      </c>
      <c r="AM605" s="8">
        <v>97.4</v>
      </c>
      <c r="AN605" s="8">
        <v>238.934</v>
      </c>
      <c r="AO605" s="8">
        <v>102.4</v>
      </c>
      <c r="AP605" s="8">
        <v>96.5</v>
      </c>
      <c r="AQ605" s="8">
        <v>128.6</v>
      </c>
      <c r="AR605" s="8">
        <v>138.30000000000001</v>
      </c>
      <c r="AS605" s="8">
        <v>160.1</v>
      </c>
      <c r="AT605" s="8">
        <v>169.7</v>
      </c>
      <c r="AU605" s="8">
        <v>85.7</v>
      </c>
      <c r="AV605" s="8">
        <v>84.69</v>
      </c>
      <c r="AW605" s="8">
        <v>87.16</v>
      </c>
      <c r="AX605" s="8">
        <v>86</v>
      </c>
      <c r="AY605" s="8">
        <v>515.4</v>
      </c>
      <c r="AZ605" s="8">
        <v>448.7</v>
      </c>
      <c r="BA605" s="8">
        <v>544.4</v>
      </c>
      <c r="BB605" s="8">
        <v>502.3</v>
      </c>
      <c r="BC605" s="8">
        <v>457.7</v>
      </c>
    </row>
    <row r="606" spans="1:55" x14ac:dyDescent="0.25">
      <c r="A606" s="7">
        <v>42429</v>
      </c>
      <c r="B606" s="8">
        <v>13621</v>
      </c>
      <c r="C606" s="8">
        <v>13593</v>
      </c>
      <c r="D606" s="8">
        <v>539.6</v>
      </c>
      <c r="E606" s="8">
        <v>97</v>
      </c>
      <c r="F606" s="8">
        <v>97</v>
      </c>
      <c r="G606" s="8">
        <v>98</v>
      </c>
      <c r="H606" s="8">
        <v>116.1</v>
      </c>
      <c r="I606" s="8">
        <v>108.1</v>
      </c>
      <c r="J606" s="8">
        <v>108.9</v>
      </c>
      <c r="K606" s="8">
        <v>100</v>
      </c>
      <c r="L606" s="8">
        <v>100</v>
      </c>
      <c r="M606" s="8">
        <v>100</v>
      </c>
      <c r="N606" s="8">
        <v>99</v>
      </c>
      <c r="O606" s="8">
        <v>101</v>
      </c>
      <c r="P606" s="8">
        <v>99</v>
      </c>
      <c r="Q606" s="8">
        <v>101</v>
      </c>
      <c r="R606" s="8">
        <v>107.8</v>
      </c>
      <c r="S606" s="8">
        <v>458000</v>
      </c>
      <c r="T606" s="8">
        <v>273.7</v>
      </c>
      <c r="U606" s="8">
        <v>82.7</v>
      </c>
      <c r="V606" s="8">
        <v>85.6</v>
      </c>
      <c r="W606" s="8">
        <v>66.900000000000006</v>
      </c>
      <c r="X606" s="8">
        <v>73.5</v>
      </c>
      <c r="Y606" s="8">
        <v>75.099999999999994</v>
      </c>
      <c r="Z606" s="8">
        <v>86.4</v>
      </c>
      <c r="AA606" s="8">
        <v>91.4</v>
      </c>
      <c r="AB606" s="8">
        <v>70.900000000000006</v>
      </c>
      <c r="AC606" s="8">
        <v>384</v>
      </c>
      <c r="AD606" s="8">
        <v>319.3</v>
      </c>
      <c r="AE606" s="8">
        <v>453.2</v>
      </c>
      <c r="AF606" s="8">
        <v>105.1</v>
      </c>
      <c r="AG606" s="8">
        <v>100.4</v>
      </c>
      <c r="AH606" s="8">
        <v>126.2</v>
      </c>
      <c r="AI606" s="8">
        <v>113.2</v>
      </c>
      <c r="AJ606" s="8">
        <v>105.5</v>
      </c>
      <c r="AK606" s="8">
        <v>127.7</v>
      </c>
      <c r="AL606" s="8">
        <v>94.6</v>
      </c>
      <c r="AM606" s="8">
        <v>97.6</v>
      </c>
      <c r="AN606" s="8">
        <v>234.83</v>
      </c>
      <c r="AO606" s="8">
        <v>102.5</v>
      </c>
      <c r="AP606" s="8">
        <v>96.4</v>
      </c>
      <c r="AQ606" s="8">
        <v>128.80000000000001</v>
      </c>
      <c r="AR606" s="8">
        <v>139.19999999999999</v>
      </c>
      <c r="AS606" s="8">
        <v>159.9</v>
      </c>
      <c r="AT606" s="8">
        <v>170.3</v>
      </c>
      <c r="AU606" s="8">
        <v>86.6</v>
      </c>
      <c r="AV606" s="8">
        <v>85.96</v>
      </c>
      <c r="AW606" s="8">
        <v>88.24</v>
      </c>
      <c r="AX606" s="8">
        <v>86.7</v>
      </c>
      <c r="AY606" s="8">
        <v>518.4</v>
      </c>
      <c r="AZ606" s="8">
        <v>452.1</v>
      </c>
      <c r="BA606" s="8">
        <v>546.1</v>
      </c>
      <c r="BB606" s="8">
        <v>504.4</v>
      </c>
      <c r="BC606" s="8">
        <v>463.2</v>
      </c>
    </row>
    <row r="607" spans="1:55" x14ac:dyDescent="0.25">
      <c r="A607" s="7">
        <v>42460</v>
      </c>
      <c r="B607" s="8">
        <v>13514</v>
      </c>
      <c r="C607" s="8">
        <v>14052.5</v>
      </c>
      <c r="D607" s="8">
        <v>538.29999999999995</v>
      </c>
      <c r="E607" s="8">
        <v>98</v>
      </c>
      <c r="F607" s="8">
        <v>97</v>
      </c>
      <c r="G607" s="8">
        <v>98</v>
      </c>
      <c r="H607" s="8">
        <v>123.5</v>
      </c>
      <c r="I607" s="8">
        <v>111.4</v>
      </c>
      <c r="J607" s="8">
        <v>112.6</v>
      </c>
      <c r="K607" s="8">
        <v>99</v>
      </c>
      <c r="L607" s="8">
        <v>99</v>
      </c>
      <c r="M607" s="8">
        <v>99</v>
      </c>
      <c r="N607" s="8">
        <v>100</v>
      </c>
      <c r="O607" s="8">
        <v>100</v>
      </c>
      <c r="P607" s="8">
        <v>100</v>
      </c>
      <c r="Q607" s="8">
        <v>100</v>
      </c>
      <c r="R607" s="8">
        <v>108.9</v>
      </c>
      <c r="S607" s="8">
        <v>465000</v>
      </c>
      <c r="T607" s="8">
        <v>271.2</v>
      </c>
      <c r="U607" s="8">
        <v>83</v>
      </c>
      <c r="V607" s="8">
        <v>85.8</v>
      </c>
      <c r="W607" s="8">
        <v>67.2</v>
      </c>
      <c r="X607" s="8">
        <v>73.8</v>
      </c>
      <c r="Y607" s="8">
        <v>75.2</v>
      </c>
      <c r="Z607" s="8">
        <v>86.6</v>
      </c>
      <c r="AA607" s="8">
        <v>91.7</v>
      </c>
      <c r="AB607" s="8">
        <v>70.8</v>
      </c>
      <c r="AC607" s="8">
        <v>389.1</v>
      </c>
      <c r="AD607" s="8">
        <v>319.5</v>
      </c>
      <c r="AE607" s="8">
        <v>456.5</v>
      </c>
      <c r="AF607" s="8">
        <v>107.7</v>
      </c>
      <c r="AG607" s="8">
        <v>102.4</v>
      </c>
      <c r="AH607" s="8">
        <v>127.2</v>
      </c>
      <c r="AI607" s="8">
        <v>115</v>
      </c>
      <c r="AJ607" s="8">
        <v>106.2</v>
      </c>
      <c r="AK607" s="8">
        <v>126.8</v>
      </c>
      <c r="AL607" s="8">
        <v>94.6</v>
      </c>
      <c r="AM607" s="8">
        <v>97.8</v>
      </c>
      <c r="AN607" s="8">
        <v>235.79900000000001</v>
      </c>
      <c r="AO607" s="8">
        <v>103</v>
      </c>
      <c r="AP607" s="8">
        <v>97.4</v>
      </c>
      <c r="AQ607" s="8">
        <v>129.4</v>
      </c>
      <c r="AR607" s="8">
        <v>138.80000000000001</v>
      </c>
      <c r="AS607" s="8">
        <v>160</v>
      </c>
      <c r="AT607" s="8">
        <v>169.5</v>
      </c>
      <c r="AU607" s="8">
        <v>87.5</v>
      </c>
      <c r="AV607" s="8">
        <v>86.61</v>
      </c>
      <c r="AW607" s="8">
        <v>89.31</v>
      </c>
      <c r="AX607" s="8">
        <v>87.7</v>
      </c>
      <c r="AY607" s="8">
        <v>520.70000000000005</v>
      </c>
      <c r="AZ607" s="8">
        <v>455.5</v>
      </c>
      <c r="BA607" s="8">
        <v>547.1</v>
      </c>
      <c r="BB607" s="8">
        <v>507.6</v>
      </c>
      <c r="BC607" s="8">
        <v>466.4</v>
      </c>
    </row>
    <row r="608" spans="1:55" x14ac:dyDescent="0.25">
      <c r="A608" s="7">
        <v>42490</v>
      </c>
      <c r="B608" s="8">
        <v>13362</v>
      </c>
      <c r="C608" s="8">
        <v>13793</v>
      </c>
      <c r="D608" s="8">
        <v>537</v>
      </c>
      <c r="E608" s="8">
        <v>98</v>
      </c>
      <c r="F608" s="8">
        <v>98</v>
      </c>
      <c r="G608" s="8">
        <v>98</v>
      </c>
      <c r="H608" s="8">
        <v>128</v>
      </c>
      <c r="I608" s="8">
        <v>114.5</v>
      </c>
      <c r="J608" s="8">
        <v>115.9</v>
      </c>
      <c r="K608" s="8">
        <v>100</v>
      </c>
      <c r="L608" s="8">
        <v>99</v>
      </c>
      <c r="M608" s="8">
        <v>99</v>
      </c>
      <c r="N608" s="8">
        <v>99</v>
      </c>
      <c r="O608" s="8">
        <v>102</v>
      </c>
      <c r="P608" s="8">
        <v>101</v>
      </c>
      <c r="Q608" s="8">
        <v>102</v>
      </c>
      <c r="R608" s="8">
        <v>109.3</v>
      </c>
      <c r="S608" s="8">
        <v>461000</v>
      </c>
      <c r="T608" s="8">
        <v>273.10000000000002</v>
      </c>
      <c r="U608" s="8">
        <v>83.5</v>
      </c>
      <c r="V608" s="8">
        <v>86.2</v>
      </c>
      <c r="W608" s="8">
        <v>68</v>
      </c>
      <c r="X608" s="8">
        <v>74.2</v>
      </c>
      <c r="Y608" s="8">
        <v>75.7</v>
      </c>
      <c r="Z608" s="8">
        <v>87.1</v>
      </c>
      <c r="AA608" s="8">
        <v>91.9</v>
      </c>
      <c r="AB608" s="8">
        <v>72.099999999999994</v>
      </c>
      <c r="AC608" s="8">
        <v>390.2</v>
      </c>
      <c r="AD608" s="8">
        <v>321</v>
      </c>
      <c r="AE608" s="8">
        <v>459.8</v>
      </c>
      <c r="AF608" s="8">
        <v>107.3</v>
      </c>
      <c r="AG608" s="8">
        <v>101</v>
      </c>
      <c r="AH608" s="8">
        <v>127.7</v>
      </c>
      <c r="AI608" s="8">
        <v>116.3</v>
      </c>
      <c r="AJ608" s="8">
        <v>103.1</v>
      </c>
      <c r="AK608" s="8">
        <v>128.9</v>
      </c>
      <c r="AL608" s="8">
        <v>94.7</v>
      </c>
      <c r="AM608" s="8">
        <v>98</v>
      </c>
      <c r="AN608" s="8">
        <v>239.52199999999999</v>
      </c>
      <c r="AO608" s="8">
        <v>103.2</v>
      </c>
      <c r="AP608" s="8">
        <v>98.6</v>
      </c>
      <c r="AQ608" s="8">
        <v>131.1</v>
      </c>
      <c r="AR608" s="8">
        <v>139.30000000000001</v>
      </c>
      <c r="AS608" s="8">
        <v>160.80000000000001</v>
      </c>
      <c r="AT608" s="8">
        <v>176.6</v>
      </c>
      <c r="AU608" s="8">
        <v>88.6</v>
      </c>
      <c r="AV608" s="8">
        <v>87.45</v>
      </c>
      <c r="AW608" s="8">
        <v>90.62</v>
      </c>
      <c r="AX608" s="8">
        <v>88.8</v>
      </c>
      <c r="AY608" s="8">
        <v>521.5</v>
      </c>
      <c r="AZ608" s="8">
        <v>458</v>
      </c>
      <c r="BA608" s="8">
        <v>547.29999999999995</v>
      </c>
      <c r="BB608" s="8">
        <v>511.4</v>
      </c>
      <c r="BC608" s="8">
        <v>467.2</v>
      </c>
    </row>
    <row r="609" spans="1:55" x14ac:dyDescent="0.25">
      <c r="A609" s="7">
        <v>42521</v>
      </c>
      <c r="B609" s="8">
        <v>13397</v>
      </c>
      <c r="C609" s="8">
        <v>14134</v>
      </c>
      <c r="D609" s="8">
        <v>535.70000000000005</v>
      </c>
      <c r="E609" s="8">
        <v>98</v>
      </c>
      <c r="F609" s="8">
        <v>98</v>
      </c>
      <c r="G609" s="8">
        <v>98</v>
      </c>
      <c r="H609" s="8">
        <v>130.9</v>
      </c>
      <c r="I609" s="8">
        <v>117</v>
      </c>
      <c r="J609" s="8">
        <v>118.7</v>
      </c>
      <c r="K609" s="8">
        <v>101</v>
      </c>
      <c r="L609" s="8">
        <v>101</v>
      </c>
      <c r="M609" s="8">
        <v>100</v>
      </c>
      <c r="N609" s="8">
        <v>100</v>
      </c>
      <c r="O609" s="8">
        <v>102</v>
      </c>
      <c r="P609" s="8">
        <v>102</v>
      </c>
      <c r="Q609" s="8">
        <v>102</v>
      </c>
      <c r="R609" s="8">
        <v>110.6</v>
      </c>
      <c r="S609" s="8">
        <v>467000</v>
      </c>
      <c r="T609" s="8">
        <v>275.8</v>
      </c>
      <c r="U609" s="8">
        <v>83.7</v>
      </c>
      <c r="V609" s="8">
        <v>86.2</v>
      </c>
      <c r="W609" s="8">
        <v>68.599999999999994</v>
      </c>
      <c r="X609" s="8">
        <v>74.7</v>
      </c>
      <c r="Y609" s="8">
        <v>76.2</v>
      </c>
      <c r="Z609" s="8">
        <v>86.8</v>
      </c>
      <c r="AA609" s="8">
        <v>91.3</v>
      </c>
      <c r="AB609" s="8">
        <v>72.8</v>
      </c>
      <c r="AC609" s="8">
        <v>391.1</v>
      </c>
      <c r="AD609" s="8">
        <v>323.5</v>
      </c>
      <c r="AE609" s="8">
        <v>465.1</v>
      </c>
      <c r="AF609" s="8">
        <v>107.8</v>
      </c>
      <c r="AG609" s="8">
        <v>100.5</v>
      </c>
      <c r="AH609" s="8">
        <v>128.69999999999999</v>
      </c>
      <c r="AI609" s="8">
        <v>115.9</v>
      </c>
      <c r="AJ609" s="8">
        <v>101.1</v>
      </c>
      <c r="AK609" s="8">
        <v>131.6</v>
      </c>
      <c r="AL609" s="8">
        <v>94.7</v>
      </c>
      <c r="AM609" s="8">
        <v>98.3</v>
      </c>
      <c r="AN609" s="8">
        <v>236.73</v>
      </c>
      <c r="AO609" s="8">
        <v>103.7</v>
      </c>
      <c r="AP609" s="8">
        <v>98.6</v>
      </c>
      <c r="AQ609" s="8">
        <v>133.5</v>
      </c>
      <c r="AR609" s="8">
        <v>139.19999999999999</v>
      </c>
      <c r="AS609" s="8">
        <v>160.1</v>
      </c>
      <c r="AT609" s="8">
        <v>175.2</v>
      </c>
      <c r="AU609" s="8">
        <v>89.7</v>
      </c>
      <c r="AV609" s="8">
        <v>88.61</v>
      </c>
      <c r="AW609" s="8">
        <v>91.57</v>
      </c>
      <c r="AX609" s="8">
        <v>90</v>
      </c>
      <c r="AY609" s="8">
        <v>520.9</v>
      </c>
      <c r="AZ609" s="8">
        <v>459.7</v>
      </c>
      <c r="BA609" s="8">
        <v>546.70000000000005</v>
      </c>
      <c r="BB609" s="8">
        <v>515.29999999999995</v>
      </c>
      <c r="BC609" s="8">
        <v>467.2</v>
      </c>
    </row>
    <row r="610" spans="1:55" x14ac:dyDescent="0.25">
      <c r="A610" s="7">
        <v>42551</v>
      </c>
      <c r="B610" s="8">
        <v>13408</v>
      </c>
      <c r="C610" s="8">
        <v>14092</v>
      </c>
      <c r="D610" s="8">
        <v>534.4</v>
      </c>
      <c r="E610" s="8">
        <v>99</v>
      </c>
      <c r="F610" s="8">
        <v>98</v>
      </c>
      <c r="G610" s="8">
        <v>99</v>
      </c>
      <c r="H610" s="8">
        <v>132.69999999999999</v>
      </c>
      <c r="I610" s="8">
        <v>119.5</v>
      </c>
      <c r="J610" s="8">
        <v>121.4</v>
      </c>
      <c r="K610" s="8">
        <v>100</v>
      </c>
      <c r="L610" s="8">
        <v>98</v>
      </c>
      <c r="M610" s="8">
        <v>98</v>
      </c>
      <c r="N610" s="8">
        <v>99</v>
      </c>
      <c r="O610" s="8">
        <v>102</v>
      </c>
      <c r="P610" s="8">
        <v>103</v>
      </c>
      <c r="Q610" s="8">
        <v>101</v>
      </c>
      <c r="R610" s="8">
        <v>111.7</v>
      </c>
      <c r="S610" s="8">
        <v>468000</v>
      </c>
      <c r="T610" s="8">
        <v>276.39999999999998</v>
      </c>
      <c r="U610" s="8">
        <v>84.5</v>
      </c>
      <c r="V610" s="8">
        <v>87</v>
      </c>
      <c r="W610" s="8">
        <v>69.7</v>
      </c>
      <c r="X610" s="8">
        <v>76.099999999999994</v>
      </c>
      <c r="Y610" s="8">
        <v>77.400000000000006</v>
      </c>
      <c r="Z610" s="8">
        <v>87</v>
      </c>
      <c r="AA610" s="8">
        <v>91.3</v>
      </c>
      <c r="AB610" s="8">
        <v>73.599999999999994</v>
      </c>
      <c r="AC610" s="8">
        <v>393.4</v>
      </c>
      <c r="AD610" s="8">
        <v>325.7</v>
      </c>
      <c r="AE610" s="8">
        <v>475.3</v>
      </c>
      <c r="AF610" s="8">
        <v>108.1</v>
      </c>
      <c r="AG610" s="8">
        <v>101.7</v>
      </c>
      <c r="AH610" s="8">
        <v>130</v>
      </c>
      <c r="AI610" s="8">
        <v>116.3</v>
      </c>
      <c r="AJ610" s="8">
        <v>105.7</v>
      </c>
      <c r="AK610" s="8">
        <v>129.80000000000001</v>
      </c>
      <c r="AL610" s="8">
        <v>94.8</v>
      </c>
      <c r="AM610" s="8">
        <v>98.5</v>
      </c>
      <c r="AN610" s="8">
        <v>242.089</v>
      </c>
      <c r="AO610" s="8">
        <v>104.3</v>
      </c>
      <c r="AP610" s="8">
        <v>98.3</v>
      </c>
      <c r="AQ610" s="8">
        <v>133.69999999999999</v>
      </c>
      <c r="AR610" s="8">
        <v>139.1</v>
      </c>
      <c r="AS610" s="8">
        <v>162.1</v>
      </c>
      <c r="AT610" s="8">
        <v>173.7</v>
      </c>
      <c r="AU610" s="8">
        <v>90.5</v>
      </c>
      <c r="AV610" s="8">
        <v>89.55</v>
      </c>
      <c r="AW610" s="8">
        <v>92.29</v>
      </c>
      <c r="AX610" s="8">
        <v>90.9</v>
      </c>
      <c r="AY610" s="8">
        <v>520.79999999999995</v>
      </c>
      <c r="AZ610" s="8">
        <v>460.5</v>
      </c>
      <c r="BA610" s="8">
        <v>546.4</v>
      </c>
      <c r="BB610" s="8">
        <v>519.5</v>
      </c>
      <c r="BC610" s="8">
        <v>468.9</v>
      </c>
    </row>
    <row r="611" spans="1:55" x14ac:dyDescent="0.25">
      <c r="A611" s="7">
        <v>42582</v>
      </c>
      <c r="B611" s="8">
        <v>13353</v>
      </c>
      <c r="C611" s="8">
        <v>13958</v>
      </c>
      <c r="D611" s="8">
        <v>533.20000000000005</v>
      </c>
      <c r="E611" s="8">
        <v>99</v>
      </c>
      <c r="F611" s="8">
        <v>99</v>
      </c>
      <c r="G611" s="8">
        <v>99</v>
      </c>
      <c r="H611" s="8">
        <v>134.9</v>
      </c>
      <c r="I611" s="8">
        <v>121.4</v>
      </c>
      <c r="J611" s="8">
        <v>123.5</v>
      </c>
      <c r="K611" s="8">
        <v>99</v>
      </c>
      <c r="L611" s="8">
        <v>100</v>
      </c>
      <c r="M611" s="8">
        <v>99</v>
      </c>
      <c r="N611" s="8">
        <v>98</v>
      </c>
      <c r="O611" s="8">
        <v>99</v>
      </c>
      <c r="P611" s="8">
        <v>99</v>
      </c>
      <c r="Q611" s="8">
        <v>99</v>
      </c>
      <c r="R611" s="8">
        <v>112.8</v>
      </c>
      <c r="S611" s="8">
        <v>476000</v>
      </c>
      <c r="T611" s="8">
        <v>281.7</v>
      </c>
      <c r="U611" s="8">
        <v>86.4</v>
      </c>
      <c r="V611" s="8">
        <v>89.2</v>
      </c>
      <c r="W611" s="8">
        <v>70</v>
      </c>
      <c r="X611" s="8">
        <v>78.5</v>
      </c>
      <c r="Y611" s="8">
        <v>79.900000000000006</v>
      </c>
      <c r="Z611" s="8">
        <v>88.1</v>
      </c>
      <c r="AA611" s="8">
        <v>92.9</v>
      </c>
      <c r="AB611" s="8">
        <v>73.3</v>
      </c>
      <c r="AC611" s="8">
        <v>396.1</v>
      </c>
      <c r="AD611" s="8">
        <v>328.7</v>
      </c>
      <c r="AE611" s="8">
        <v>485.8</v>
      </c>
      <c r="AF611" s="8">
        <v>106.7</v>
      </c>
      <c r="AG611" s="8">
        <v>100.1</v>
      </c>
      <c r="AH611" s="8">
        <v>129</v>
      </c>
      <c r="AI611" s="8">
        <v>117.6</v>
      </c>
      <c r="AJ611" s="8">
        <v>103.3</v>
      </c>
      <c r="AK611" s="8">
        <v>131.1</v>
      </c>
      <c r="AL611" s="8">
        <v>94.9</v>
      </c>
      <c r="AM611" s="8">
        <v>98.8</v>
      </c>
      <c r="AN611" s="8">
        <v>245.98</v>
      </c>
      <c r="AO611" s="8">
        <v>105.5</v>
      </c>
      <c r="AP611" s="8">
        <v>98.6</v>
      </c>
      <c r="AQ611" s="8">
        <v>134.9</v>
      </c>
      <c r="AR611" s="8">
        <v>138.1</v>
      </c>
      <c r="AS611" s="8">
        <v>162.5</v>
      </c>
      <c r="AT611" s="8">
        <v>167.5</v>
      </c>
      <c r="AU611" s="8">
        <v>91.3</v>
      </c>
      <c r="AV611" s="8">
        <v>90.48</v>
      </c>
      <c r="AW611" s="8">
        <v>92.91</v>
      </c>
      <c r="AX611" s="8">
        <v>91.7</v>
      </c>
      <c r="AY611" s="8">
        <v>522.5</v>
      </c>
      <c r="AZ611" s="8">
        <v>461.3</v>
      </c>
      <c r="BA611" s="8">
        <v>547.9</v>
      </c>
      <c r="BB611" s="8">
        <v>524.20000000000005</v>
      </c>
      <c r="BC611" s="8">
        <v>473.3</v>
      </c>
    </row>
    <row r="612" spans="1:55" x14ac:dyDescent="0.25">
      <c r="A612" s="7">
        <v>42613</v>
      </c>
      <c r="B612" s="8">
        <v>13398</v>
      </c>
      <c r="C612" s="8">
        <v>14040</v>
      </c>
      <c r="D612" s="8">
        <v>532</v>
      </c>
      <c r="E612" s="8">
        <v>99</v>
      </c>
      <c r="F612" s="8">
        <v>99</v>
      </c>
      <c r="G612" s="8">
        <v>99</v>
      </c>
      <c r="H612" s="8">
        <v>140.19999999999999</v>
      </c>
      <c r="I612" s="8">
        <v>125.7</v>
      </c>
      <c r="J612" s="8">
        <v>128.19999999999999</v>
      </c>
      <c r="K612" s="8">
        <v>101</v>
      </c>
      <c r="L612" s="8">
        <v>100</v>
      </c>
      <c r="M612" s="8">
        <v>100</v>
      </c>
      <c r="N612" s="8">
        <v>100</v>
      </c>
      <c r="O612" s="8">
        <v>103</v>
      </c>
      <c r="P612" s="8">
        <v>103</v>
      </c>
      <c r="Q612" s="8">
        <v>103</v>
      </c>
      <c r="R612" s="8">
        <v>112.8</v>
      </c>
      <c r="S612" s="8">
        <v>472000</v>
      </c>
      <c r="T612" s="8">
        <v>287.39999999999998</v>
      </c>
      <c r="U612" s="8">
        <v>87.6</v>
      </c>
      <c r="V612" s="8">
        <v>90.5</v>
      </c>
      <c r="W612" s="8">
        <v>70.8</v>
      </c>
      <c r="X612" s="8">
        <v>79.5</v>
      </c>
      <c r="Y612" s="8">
        <v>81</v>
      </c>
      <c r="Z612" s="8">
        <v>89.4</v>
      </c>
      <c r="AA612" s="8">
        <v>94.3</v>
      </c>
      <c r="AB612" s="8">
        <v>74.400000000000006</v>
      </c>
      <c r="AC612" s="8">
        <v>399.9</v>
      </c>
      <c r="AD612" s="8">
        <v>333.8</v>
      </c>
      <c r="AE612" s="8">
        <v>490.2</v>
      </c>
      <c r="AF612" s="8">
        <v>107.2</v>
      </c>
      <c r="AG612" s="8">
        <v>100.2</v>
      </c>
      <c r="AH612" s="8">
        <v>129.80000000000001</v>
      </c>
      <c r="AI612" s="8">
        <v>118.1</v>
      </c>
      <c r="AJ612" s="8">
        <v>102.7</v>
      </c>
      <c r="AK612" s="8">
        <v>130.9</v>
      </c>
      <c r="AL612" s="8">
        <v>95.1</v>
      </c>
      <c r="AM612" s="8">
        <v>99.1</v>
      </c>
      <c r="AN612" s="8">
        <v>249.054</v>
      </c>
      <c r="AO612" s="8">
        <v>106.4</v>
      </c>
      <c r="AP612" s="8">
        <v>99.5</v>
      </c>
      <c r="AQ612" s="8">
        <v>131.9</v>
      </c>
      <c r="AR612" s="8">
        <v>137.30000000000001</v>
      </c>
      <c r="AS612" s="8">
        <v>165.3</v>
      </c>
      <c r="AT612" s="8">
        <v>169.3</v>
      </c>
      <c r="AU612" s="8">
        <v>92.3</v>
      </c>
      <c r="AV612" s="8">
        <v>91.23</v>
      </c>
      <c r="AW612" s="8">
        <v>94.23</v>
      </c>
      <c r="AX612" s="8">
        <v>92.6</v>
      </c>
      <c r="AY612" s="8">
        <v>526.6</v>
      </c>
      <c r="AZ612" s="8">
        <v>461.7</v>
      </c>
      <c r="BA612" s="8">
        <v>552</v>
      </c>
      <c r="BB612" s="8">
        <v>529.29999999999995</v>
      </c>
      <c r="BC612" s="8">
        <v>480.6</v>
      </c>
    </row>
    <row r="613" spans="1:55" x14ac:dyDescent="0.25">
      <c r="A613" s="7">
        <v>42643</v>
      </c>
      <c r="B613" s="8">
        <v>13254</v>
      </c>
      <c r="C613" s="8">
        <v>14005</v>
      </c>
      <c r="D613" s="8">
        <v>530.9</v>
      </c>
      <c r="E613" s="8">
        <v>99</v>
      </c>
      <c r="F613" s="8">
        <v>99</v>
      </c>
      <c r="G613" s="8">
        <v>99</v>
      </c>
      <c r="H613" s="8">
        <v>148.19999999999999</v>
      </c>
      <c r="I613" s="8">
        <v>131.4</v>
      </c>
      <c r="J613" s="8">
        <v>134.5</v>
      </c>
      <c r="K613" s="8">
        <v>101</v>
      </c>
      <c r="L613" s="8">
        <v>99</v>
      </c>
      <c r="M613" s="8">
        <v>99</v>
      </c>
      <c r="N613" s="8">
        <v>100</v>
      </c>
      <c r="O613" s="8">
        <v>103</v>
      </c>
      <c r="P613" s="8">
        <v>102</v>
      </c>
      <c r="Q613" s="8">
        <v>104</v>
      </c>
      <c r="R613" s="8">
        <v>112.7</v>
      </c>
      <c r="S613" s="8">
        <v>472000</v>
      </c>
      <c r="T613" s="8">
        <v>296.2</v>
      </c>
      <c r="U613" s="8">
        <v>88.6</v>
      </c>
      <c r="V613" s="8">
        <v>91.6</v>
      </c>
      <c r="W613" s="8">
        <v>71.5</v>
      </c>
      <c r="X613" s="8">
        <v>80.099999999999994</v>
      </c>
      <c r="Y613" s="8">
        <v>81.900000000000006</v>
      </c>
      <c r="Z613" s="8">
        <v>90.8</v>
      </c>
      <c r="AA613" s="8">
        <v>95.7</v>
      </c>
      <c r="AB613" s="8">
        <v>75.7</v>
      </c>
      <c r="AC613" s="8">
        <v>404.2</v>
      </c>
      <c r="AD613" s="8">
        <v>345.1</v>
      </c>
      <c r="AE613" s="8">
        <v>491.8</v>
      </c>
      <c r="AF613" s="8">
        <v>108.6</v>
      </c>
      <c r="AG613" s="8">
        <v>102.6</v>
      </c>
      <c r="AH613" s="8">
        <v>131</v>
      </c>
      <c r="AI613" s="8">
        <v>119</v>
      </c>
      <c r="AJ613" s="8">
        <v>107.2</v>
      </c>
      <c r="AK613" s="8">
        <v>131.9</v>
      </c>
      <c r="AL613" s="8">
        <v>95.2</v>
      </c>
      <c r="AM613" s="8">
        <v>99.4</v>
      </c>
      <c r="AN613" s="8">
        <v>253.49799999999999</v>
      </c>
      <c r="AO613" s="8">
        <v>107.2</v>
      </c>
      <c r="AP613" s="8">
        <v>100.6</v>
      </c>
      <c r="AQ613" s="8">
        <v>131.30000000000001</v>
      </c>
      <c r="AR613" s="8">
        <v>136.80000000000001</v>
      </c>
      <c r="AS613" s="8">
        <v>166</v>
      </c>
      <c r="AT613" s="8">
        <v>170.2</v>
      </c>
      <c r="AU613" s="8">
        <v>92.9</v>
      </c>
      <c r="AV613" s="8">
        <v>91.45</v>
      </c>
      <c r="AW613" s="8">
        <v>94.88</v>
      </c>
      <c r="AX613" s="8">
        <v>93.2</v>
      </c>
      <c r="AY613" s="8">
        <v>532.20000000000005</v>
      </c>
      <c r="AZ613" s="8">
        <v>462.2</v>
      </c>
      <c r="BA613" s="8">
        <v>557.29999999999995</v>
      </c>
      <c r="BB613" s="8">
        <v>534.5</v>
      </c>
      <c r="BC613" s="8">
        <v>489.1</v>
      </c>
    </row>
    <row r="614" spans="1:55" x14ac:dyDescent="0.25">
      <c r="A614" s="7">
        <v>42674</v>
      </c>
      <c r="B614" s="8">
        <v>13235</v>
      </c>
      <c r="C614" s="8">
        <v>14025</v>
      </c>
      <c r="D614" s="8">
        <v>529.79999999999995</v>
      </c>
      <c r="E614" s="8">
        <v>100</v>
      </c>
      <c r="F614" s="8">
        <v>100</v>
      </c>
      <c r="G614" s="8">
        <v>100</v>
      </c>
      <c r="H614" s="8">
        <v>149.80000000000001</v>
      </c>
      <c r="I614" s="8">
        <v>132.1</v>
      </c>
      <c r="J614" s="8">
        <v>135.19999999999999</v>
      </c>
      <c r="K614" s="8">
        <v>99</v>
      </c>
      <c r="L614" s="8">
        <v>99</v>
      </c>
      <c r="M614" s="8">
        <v>98</v>
      </c>
      <c r="N614" s="8">
        <v>100</v>
      </c>
      <c r="O614" s="8">
        <v>102</v>
      </c>
      <c r="P614" s="8">
        <v>100</v>
      </c>
      <c r="Q614" s="8">
        <v>104</v>
      </c>
      <c r="R614" s="8">
        <v>112.3</v>
      </c>
      <c r="S614" s="8">
        <v>471000</v>
      </c>
      <c r="T614" s="8">
        <v>304.3</v>
      </c>
      <c r="U614" s="8">
        <v>89.1</v>
      </c>
      <c r="V614" s="8">
        <v>92.1</v>
      </c>
      <c r="W614" s="8">
        <v>71.900000000000006</v>
      </c>
      <c r="X614" s="8">
        <v>80.7</v>
      </c>
      <c r="Y614" s="8">
        <v>82.5</v>
      </c>
      <c r="Z614" s="8">
        <v>91</v>
      </c>
      <c r="AA614" s="8">
        <v>95.9</v>
      </c>
      <c r="AB614" s="8">
        <v>76</v>
      </c>
      <c r="AC614" s="8">
        <v>404.4</v>
      </c>
      <c r="AD614" s="8">
        <v>348.8</v>
      </c>
      <c r="AE614" s="8">
        <v>501.4</v>
      </c>
      <c r="AF614" s="8">
        <v>107.2</v>
      </c>
      <c r="AG614" s="8">
        <v>100</v>
      </c>
      <c r="AH614" s="8">
        <v>130.19999999999999</v>
      </c>
      <c r="AI614" s="8">
        <v>117.9</v>
      </c>
      <c r="AJ614" s="8">
        <v>104.5</v>
      </c>
      <c r="AK614" s="8">
        <v>131.6</v>
      </c>
      <c r="AL614" s="8">
        <v>95.4</v>
      </c>
      <c r="AM614" s="8">
        <v>99.7</v>
      </c>
      <c r="AN614" s="8">
        <v>247.673</v>
      </c>
      <c r="AO614" s="8">
        <v>107</v>
      </c>
      <c r="AP614" s="8">
        <v>101</v>
      </c>
      <c r="AQ614" s="8">
        <v>128.6</v>
      </c>
      <c r="AR614" s="8">
        <v>135.6</v>
      </c>
      <c r="AS614" s="8">
        <v>170.5</v>
      </c>
      <c r="AT614" s="8">
        <v>170</v>
      </c>
      <c r="AU614" s="8">
        <v>93.5</v>
      </c>
      <c r="AV614" s="8">
        <v>92.38</v>
      </c>
      <c r="AW614" s="8">
        <v>95.32</v>
      </c>
      <c r="AX614" s="8">
        <v>93.6</v>
      </c>
      <c r="AY614" s="8">
        <v>538.4</v>
      </c>
      <c r="AZ614" s="8">
        <v>462.8</v>
      </c>
      <c r="BA614" s="8">
        <v>562.79999999999995</v>
      </c>
      <c r="BB614" s="8">
        <v>539.70000000000005</v>
      </c>
      <c r="BC614" s="8">
        <v>497.6</v>
      </c>
    </row>
    <row r="615" spans="1:55" x14ac:dyDescent="0.25">
      <c r="A615" s="7">
        <v>42704</v>
      </c>
      <c r="B615" s="8">
        <v>13203</v>
      </c>
      <c r="C615" s="8">
        <v>14017</v>
      </c>
      <c r="D615" s="8">
        <v>528.79999999999995</v>
      </c>
      <c r="E615" s="8">
        <v>100</v>
      </c>
      <c r="F615" s="8">
        <v>100</v>
      </c>
      <c r="G615" s="8">
        <v>100</v>
      </c>
      <c r="H615" s="8">
        <v>150.1</v>
      </c>
      <c r="I615" s="8">
        <v>132.1</v>
      </c>
      <c r="J615" s="8">
        <v>135.30000000000001</v>
      </c>
      <c r="K615" s="8">
        <v>99</v>
      </c>
      <c r="L615" s="8">
        <v>99</v>
      </c>
      <c r="M615" s="8">
        <v>98</v>
      </c>
      <c r="N615" s="8">
        <v>99</v>
      </c>
      <c r="O615" s="8">
        <v>103</v>
      </c>
      <c r="P615" s="8">
        <v>100</v>
      </c>
      <c r="Q615" s="8">
        <v>104</v>
      </c>
      <c r="R615" s="8">
        <v>112.8</v>
      </c>
      <c r="S615" s="8">
        <v>471000</v>
      </c>
      <c r="T615" s="8">
        <v>306.7</v>
      </c>
      <c r="U615" s="8">
        <v>90.2</v>
      </c>
      <c r="V615" s="8">
        <v>93.2</v>
      </c>
      <c r="W615" s="8">
        <v>73.099999999999994</v>
      </c>
      <c r="X615" s="8">
        <v>81.900000000000006</v>
      </c>
      <c r="Y615" s="8">
        <v>83.7</v>
      </c>
      <c r="Z615" s="8">
        <v>92.1</v>
      </c>
      <c r="AA615" s="8">
        <v>96.8</v>
      </c>
      <c r="AB615" s="8">
        <v>77.400000000000006</v>
      </c>
      <c r="AC615" s="8">
        <v>402.8</v>
      </c>
      <c r="AD615" s="8">
        <v>353.7</v>
      </c>
      <c r="AE615" s="8">
        <v>508.2</v>
      </c>
      <c r="AF615" s="8">
        <v>106.8</v>
      </c>
      <c r="AG615" s="8">
        <v>99.7</v>
      </c>
      <c r="AH615" s="8">
        <v>130.19999999999999</v>
      </c>
      <c r="AI615" s="8">
        <v>116.3</v>
      </c>
      <c r="AJ615" s="8">
        <v>105.4</v>
      </c>
      <c r="AK615" s="8">
        <v>131.6</v>
      </c>
      <c r="AL615" s="8">
        <v>95.7</v>
      </c>
      <c r="AM615" s="8">
        <v>100</v>
      </c>
      <c r="AN615" s="8">
        <v>246.81899999999999</v>
      </c>
      <c r="AO615" s="8">
        <v>107.5</v>
      </c>
      <c r="AP615" s="8">
        <v>101.2</v>
      </c>
      <c r="AQ615" s="8">
        <v>129.30000000000001</v>
      </c>
      <c r="AR615" s="8">
        <v>135.30000000000001</v>
      </c>
      <c r="AS615" s="8">
        <v>171</v>
      </c>
      <c r="AT615" s="8">
        <v>170.1</v>
      </c>
      <c r="AU615" s="8">
        <v>94</v>
      </c>
      <c r="AV615" s="8">
        <v>93.05</v>
      </c>
      <c r="AW615" s="8">
        <v>95.74</v>
      </c>
      <c r="AX615" s="8">
        <v>94.1</v>
      </c>
      <c r="AY615" s="8">
        <v>545.4</v>
      </c>
      <c r="AZ615" s="8">
        <v>463.9</v>
      </c>
      <c r="BA615" s="8">
        <v>568.5</v>
      </c>
      <c r="BB615" s="8">
        <v>544.5</v>
      </c>
      <c r="BC615" s="8">
        <v>505.8</v>
      </c>
    </row>
    <row r="616" spans="1:55" x14ac:dyDescent="0.25">
      <c r="A616" s="7">
        <v>42735</v>
      </c>
      <c r="B616" s="8">
        <v>12985</v>
      </c>
      <c r="C616" s="8">
        <v>13958</v>
      </c>
      <c r="D616" s="8">
        <v>527.79999999999995</v>
      </c>
      <c r="E616" s="8">
        <v>100</v>
      </c>
      <c r="F616" s="8">
        <v>100</v>
      </c>
      <c r="G616" s="8">
        <v>100</v>
      </c>
      <c r="H616" s="8">
        <v>150.4</v>
      </c>
      <c r="I616" s="8">
        <v>132.1</v>
      </c>
      <c r="J616" s="8">
        <v>135.19999999999999</v>
      </c>
      <c r="K616" s="8">
        <v>99</v>
      </c>
      <c r="L616" s="8">
        <v>97</v>
      </c>
      <c r="M616" s="8">
        <v>96</v>
      </c>
      <c r="N616" s="8">
        <v>98</v>
      </c>
      <c r="O616" s="8">
        <v>103</v>
      </c>
      <c r="P616" s="8">
        <v>103</v>
      </c>
      <c r="Q616" s="8">
        <v>103</v>
      </c>
      <c r="R616" s="8">
        <v>113</v>
      </c>
      <c r="S616" s="8">
        <v>472000</v>
      </c>
      <c r="T616" s="8">
        <v>307.39999999999998</v>
      </c>
      <c r="U616" s="8">
        <v>89.9</v>
      </c>
      <c r="V616" s="8">
        <v>93</v>
      </c>
      <c r="W616" s="8">
        <v>72.8</v>
      </c>
      <c r="X616" s="8">
        <v>81.7</v>
      </c>
      <c r="Y616" s="8">
        <v>83.4</v>
      </c>
      <c r="Z616" s="8">
        <v>91.5</v>
      </c>
      <c r="AA616" s="8">
        <v>96.6</v>
      </c>
      <c r="AB616" s="8">
        <v>76.3</v>
      </c>
      <c r="AC616" s="8">
        <v>402.1</v>
      </c>
      <c r="AD616" s="8">
        <v>359.4</v>
      </c>
      <c r="AE616" s="8">
        <v>515.70000000000005</v>
      </c>
      <c r="AF616" s="8">
        <v>106.4</v>
      </c>
      <c r="AG616" s="8">
        <v>100.2</v>
      </c>
      <c r="AH616" s="8">
        <v>128.80000000000001</v>
      </c>
      <c r="AI616" s="8">
        <v>119.3</v>
      </c>
      <c r="AJ616" s="8">
        <v>107.6</v>
      </c>
      <c r="AK616" s="8">
        <v>132</v>
      </c>
      <c r="AL616" s="8">
        <v>95.7</v>
      </c>
      <c r="AM616" s="8">
        <v>100.3</v>
      </c>
      <c r="AN616" s="8">
        <v>246.511</v>
      </c>
      <c r="AO616" s="8">
        <v>107.9</v>
      </c>
      <c r="AP616" s="8">
        <v>101.7</v>
      </c>
      <c r="AQ616" s="8">
        <v>128.80000000000001</v>
      </c>
      <c r="AR616" s="8">
        <v>135.6</v>
      </c>
      <c r="AS616" s="8">
        <v>173</v>
      </c>
      <c r="AT616" s="8">
        <v>171.3</v>
      </c>
      <c r="AU616" s="8">
        <v>94.8</v>
      </c>
      <c r="AV616" s="8">
        <v>93.7</v>
      </c>
      <c r="AW616" s="8">
        <v>96.82</v>
      </c>
      <c r="AX616" s="8">
        <v>94.8</v>
      </c>
      <c r="AY616" s="8">
        <v>545.4</v>
      </c>
      <c r="AZ616" s="8">
        <v>466.3</v>
      </c>
    </row>
    <row r="617" spans="1:55" x14ac:dyDescent="0.25">
      <c r="A617" s="7">
        <v>42766</v>
      </c>
      <c r="B617" s="8">
        <v>12717</v>
      </c>
      <c r="C617" s="8">
        <v>13901</v>
      </c>
      <c r="D617" s="8">
        <v>527</v>
      </c>
      <c r="E617" s="8">
        <v>100</v>
      </c>
      <c r="F617" s="8">
        <v>100</v>
      </c>
      <c r="G617" s="8">
        <v>100</v>
      </c>
      <c r="H617" s="8">
        <v>151.5</v>
      </c>
      <c r="I617" s="8">
        <v>132.1</v>
      </c>
      <c r="J617" s="8">
        <v>135.19999999999999</v>
      </c>
      <c r="K617" s="8">
        <v>99</v>
      </c>
      <c r="L617" s="8">
        <v>97</v>
      </c>
      <c r="M617" s="8">
        <v>96</v>
      </c>
      <c r="N617" s="8">
        <v>99</v>
      </c>
      <c r="O617" s="8">
        <v>105</v>
      </c>
      <c r="P617" s="8">
        <v>105</v>
      </c>
      <c r="Q617" s="8">
        <v>105</v>
      </c>
      <c r="R617" s="8">
        <v>112.9</v>
      </c>
      <c r="S617" s="8">
        <v>476000</v>
      </c>
      <c r="T617" s="8">
        <v>309.7</v>
      </c>
      <c r="U617" s="8">
        <v>90.5</v>
      </c>
      <c r="V617" s="8">
        <v>93.5</v>
      </c>
      <c r="W617" s="8">
        <v>73.7</v>
      </c>
      <c r="X617" s="8">
        <v>82.4</v>
      </c>
      <c r="Y617" s="8">
        <v>83.9</v>
      </c>
      <c r="Z617" s="8">
        <v>92</v>
      </c>
      <c r="AA617" s="8">
        <v>97</v>
      </c>
      <c r="AB617" s="8">
        <v>76.900000000000006</v>
      </c>
      <c r="AC617" s="8">
        <v>402.8</v>
      </c>
      <c r="AD617" s="8">
        <v>363.9</v>
      </c>
      <c r="AE617" s="8">
        <v>524.79999999999995</v>
      </c>
      <c r="AF617" s="8">
        <v>111.7</v>
      </c>
      <c r="AG617" s="8">
        <v>103</v>
      </c>
      <c r="AH617" s="8">
        <v>133.69999999999999</v>
      </c>
      <c r="AI617" s="8">
        <v>124</v>
      </c>
      <c r="AJ617" s="8">
        <v>106.2</v>
      </c>
      <c r="AK617" s="8">
        <v>136.4</v>
      </c>
      <c r="AL617" s="8">
        <v>95.7</v>
      </c>
      <c r="AM617" s="8">
        <v>100.5</v>
      </c>
      <c r="AN617" s="8">
        <v>258.46699999999998</v>
      </c>
      <c r="AO617" s="8">
        <v>108.9</v>
      </c>
      <c r="AP617" s="8">
        <v>101.7</v>
      </c>
      <c r="AQ617" s="8">
        <v>129.19999999999999</v>
      </c>
      <c r="AR617" s="8">
        <v>136.69999999999999</v>
      </c>
      <c r="AS617" s="8">
        <v>169.8</v>
      </c>
      <c r="AT617" s="8">
        <v>172</v>
      </c>
      <c r="AU617" s="8">
        <v>95.5</v>
      </c>
      <c r="AV617" s="8">
        <v>94.95</v>
      </c>
      <c r="AW617" s="8">
        <v>97.47</v>
      </c>
      <c r="AX617" s="8">
        <v>95.6</v>
      </c>
      <c r="AZ617" s="8">
        <v>470.2</v>
      </c>
    </row>
    <row r="618" spans="1:55" x14ac:dyDescent="0.25">
      <c r="A618" s="7">
        <v>42794</v>
      </c>
      <c r="B618" s="8">
        <v>12623</v>
      </c>
      <c r="C618" s="8">
        <v>13973.5</v>
      </c>
      <c r="D618" s="8">
        <v>526.20000000000005</v>
      </c>
      <c r="E618" s="8">
        <v>100</v>
      </c>
      <c r="F618" s="8">
        <v>100</v>
      </c>
      <c r="G618" s="8">
        <v>101</v>
      </c>
      <c r="H618" s="8">
        <v>153.5</v>
      </c>
      <c r="I618" s="8">
        <v>132</v>
      </c>
      <c r="J618" s="8">
        <v>135.19999999999999</v>
      </c>
      <c r="K618" s="8">
        <v>99</v>
      </c>
      <c r="L618" s="8">
        <v>99</v>
      </c>
      <c r="M618" s="8">
        <v>98</v>
      </c>
      <c r="N618" s="8">
        <v>100</v>
      </c>
      <c r="O618" s="8">
        <v>103</v>
      </c>
      <c r="P618" s="8">
        <v>101</v>
      </c>
      <c r="Q618" s="8">
        <v>104</v>
      </c>
      <c r="R618" s="8">
        <v>113.1</v>
      </c>
      <c r="S618" s="8">
        <v>477000</v>
      </c>
      <c r="T618" s="8">
        <v>314</v>
      </c>
      <c r="U618" s="8">
        <v>90.7</v>
      </c>
      <c r="V618" s="8">
        <v>93.8</v>
      </c>
      <c r="W618" s="8">
        <v>73.8</v>
      </c>
      <c r="X618" s="8">
        <v>82.7</v>
      </c>
      <c r="Y618" s="8">
        <v>84.2</v>
      </c>
      <c r="Z618" s="8">
        <v>92.2</v>
      </c>
      <c r="AA618" s="8">
        <v>97.4</v>
      </c>
      <c r="AB618" s="8">
        <v>76.599999999999994</v>
      </c>
      <c r="AC618" s="8">
        <v>404.9</v>
      </c>
      <c r="AD618" s="8">
        <v>370.3</v>
      </c>
      <c r="AE618" s="8">
        <v>537.70000000000005</v>
      </c>
      <c r="AF618" s="8">
        <v>109.8</v>
      </c>
      <c r="AG618" s="8">
        <v>102.3</v>
      </c>
      <c r="AH618" s="8">
        <v>133.9</v>
      </c>
      <c r="AI618" s="8">
        <v>119.7</v>
      </c>
      <c r="AJ618" s="8">
        <v>104.5</v>
      </c>
      <c r="AK618" s="8">
        <v>134.80000000000001</v>
      </c>
      <c r="AL618" s="8">
        <v>95.8</v>
      </c>
      <c r="AM618" s="8">
        <v>100.7</v>
      </c>
      <c r="AN618" s="8">
        <v>253.38800000000001</v>
      </c>
      <c r="AO618" s="8">
        <v>109.3</v>
      </c>
      <c r="AP618" s="8">
        <v>102.8</v>
      </c>
      <c r="AQ618" s="8">
        <v>128.1</v>
      </c>
      <c r="AR618" s="8">
        <v>137.69999999999999</v>
      </c>
      <c r="AS618" s="8">
        <v>171.6</v>
      </c>
      <c r="AT618" s="8">
        <v>172.5</v>
      </c>
      <c r="AU618" s="8">
        <v>96.7</v>
      </c>
      <c r="AV618" s="8">
        <v>96.57</v>
      </c>
      <c r="AW618" s="8">
        <v>98.56</v>
      </c>
      <c r="AX618" s="8">
        <v>96.7</v>
      </c>
      <c r="AZ618" s="8">
        <v>473.7</v>
      </c>
    </row>
    <row r="619" spans="1:55" x14ac:dyDescent="0.25">
      <c r="A619" s="7">
        <v>42825</v>
      </c>
      <c r="B619" s="8">
        <v>12513</v>
      </c>
      <c r="C619" s="8">
        <v>13855</v>
      </c>
      <c r="D619" s="8">
        <v>525.5</v>
      </c>
      <c r="E619" s="8">
        <v>101</v>
      </c>
      <c r="F619" s="8">
        <v>100</v>
      </c>
      <c r="G619" s="8">
        <v>101</v>
      </c>
      <c r="H619" s="8">
        <v>156.80000000000001</v>
      </c>
      <c r="I619" s="8">
        <v>132.6</v>
      </c>
      <c r="J619" s="8">
        <v>135.69999999999999</v>
      </c>
      <c r="K619" s="8">
        <v>100</v>
      </c>
      <c r="L619" s="8">
        <v>99</v>
      </c>
      <c r="M619" s="8">
        <v>99</v>
      </c>
      <c r="N619" s="8">
        <v>101</v>
      </c>
      <c r="O619" s="8">
        <v>104</v>
      </c>
      <c r="P619" s="8">
        <v>102</v>
      </c>
      <c r="Q619" s="8">
        <v>106</v>
      </c>
      <c r="R619" s="8">
        <v>112.9</v>
      </c>
      <c r="S619" s="8">
        <v>475000</v>
      </c>
      <c r="T619" s="8">
        <v>321.2</v>
      </c>
      <c r="U619" s="8">
        <v>91.1</v>
      </c>
      <c r="V619" s="8">
        <v>94.2</v>
      </c>
      <c r="W619" s="8">
        <v>74</v>
      </c>
      <c r="X619" s="8">
        <v>82.8</v>
      </c>
      <c r="Y619" s="8">
        <v>84.3</v>
      </c>
      <c r="Z619" s="8">
        <v>92.8</v>
      </c>
      <c r="AA619" s="8">
        <v>98.3</v>
      </c>
      <c r="AB619" s="8">
        <v>76.400000000000006</v>
      </c>
      <c r="AC619" s="8">
        <v>406.8</v>
      </c>
      <c r="AD619" s="8">
        <v>376.5</v>
      </c>
      <c r="AE619" s="8">
        <v>552.1</v>
      </c>
      <c r="AF619" s="8">
        <v>111</v>
      </c>
      <c r="AG619" s="8">
        <v>103.4</v>
      </c>
      <c r="AH619" s="8">
        <v>135.5</v>
      </c>
      <c r="AI619" s="8">
        <v>122</v>
      </c>
      <c r="AJ619" s="8">
        <v>108.2</v>
      </c>
      <c r="AK619" s="8">
        <v>136.69999999999999</v>
      </c>
      <c r="AL619" s="8">
        <v>95.8</v>
      </c>
      <c r="AM619" s="8">
        <v>101</v>
      </c>
      <c r="AN619" s="8">
        <v>258.83800000000002</v>
      </c>
      <c r="AO619" s="8">
        <v>110.5</v>
      </c>
      <c r="AP619" s="8">
        <v>103.5</v>
      </c>
      <c r="AQ619" s="8">
        <v>128.6</v>
      </c>
      <c r="AR619" s="8">
        <v>138.30000000000001</v>
      </c>
      <c r="AS619" s="8">
        <v>169.2</v>
      </c>
      <c r="AT619" s="8">
        <v>171.3</v>
      </c>
      <c r="AU619" s="8">
        <v>97.9</v>
      </c>
      <c r="AV619" s="8">
        <v>97.83</v>
      </c>
      <c r="AW619" s="8">
        <v>99.43</v>
      </c>
      <c r="AX619" s="8">
        <v>97.8</v>
      </c>
      <c r="AZ619" s="8">
        <v>476.2</v>
      </c>
    </row>
    <row r="620" spans="1:55" x14ac:dyDescent="0.25">
      <c r="A620" s="7">
        <v>42855</v>
      </c>
      <c r="B620" s="8">
        <v>12523</v>
      </c>
      <c r="C620" s="8">
        <v>13903</v>
      </c>
      <c r="D620" s="8">
        <v>524.9</v>
      </c>
      <c r="E620" s="8">
        <v>102</v>
      </c>
      <c r="F620" s="8">
        <v>101</v>
      </c>
      <c r="G620" s="8">
        <v>102</v>
      </c>
      <c r="H620" s="8">
        <v>156.80000000000001</v>
      </c>
      <c r="I620" s="8">
        <v>132.80000000000001</v>
      </c>
      <c r="J620" s="8">
        <v>136</v>
      </c>
      <c r="K620" s="8">
        <v>101</v>
      </c>
      <c r="L620" s="8">
        <v>99</v>
      </c>
      <c r="M620" s="8">
        <v>100</v>
      </c>
      <c r="N620" s="8">
        <v>101</v>
      </c>
      <c r="O620" s="8">
        <v>104</v>
      </c>
      <c r="P620" s="8">
        <v>103</v>
      </c>
      <c r="Q620" s="8">
        <v>105</v>
      </c>
      <c r="R620" s="8">
        <v>114.7</v>
      </c>
      <c r="S620" s="8">
        <v>480000</v>
      </c>
      <c r="T620" s="8">
        <v>330</v>
      </c>
      <c r="U620" s="8">
        <v>91.4</v>
      </c>
      <c r="V620" s="8">
        <v>94.6</v>
      </c>
      <c r="W620" s="8">
        <v>74.099999999999994</v>
      </c>
      <c r="X620" s="8">
        <v>84.1</v>
      </c>
      <c r="Y620" s="8">
        <v>85.5</v>
      </c>
      <c r="Z620" s="8">
        <v>92.1</v>
      </c>
      <c r="AA620" s="8">
        <v>97.6</v>
      </c>
      <c r="AB620" s="8">
        <v>75.599999999999994</v>
      </c>
      <c r="AC620" s="8">
        <v>407.7</v>
      </c>
      <c r="AD620" s="8">
        <v>386.4</v>
      </c>
      <c r="AE620" s="8">
        <v>564.20000000000005</v>
      </c>
      <c r="AF620" s="8">
        <v>110.4</v>
      </c>
      <c r="AG620" s="8">
        <v>100.9</v>
      </c>
      <c r="AH620" s="8">
        <v>135.69999999999999</v>
      </c>
      <c r="AI620" s="8">
        <v>118.5</v>
      </c>
      <c r="AJ620" s="8">
        <v>100.9</v>
      </c>
      <c r="AK620" s="8">
        <v>135.4</v>
      </c>
      <c r="AL620" s="8">
        <v>95.8</v>
      </c>
      <c r="AM620" s="8">
        <v>101.4</v>
      </c>
      <c r="AN620" s="8">
        <v>256.8</v>
      </c>
      <c r="AO620" s="8">
        <v>110.9</v>
      </c>
      <c r="AP620" s="8">
        <v>104.3</v>
      </c>
      <c r="AQ620" s="8">
        <v>128.69999999999999</v>
      </c>
      <c r="AR620" s="8">
        <v>139.1</v>
      </c>
      <c r="AS620" s="8">
        <v>170.3</v>
      </c>
      <c r="AT620" s="8">
        <v>169.3</v>
      </c>
      <c r="AU620" s="8">
        <v>98.7</v>
      </c>
      <c r="AV620" s="8">
        <v>98.68</v>
      </c>
      <c r="AW620" s="8">
        <v>99.81</v>
      </c>
      <c r="AX620" s="8">
        <v>98.7</v>
      </c>
      <c r="AZ620" s="8">
        <v>477.8</v>
      </c>
    </row>
    <row r="621" spans="1:55" x14ac:dyDescent="0.25">
      <c r="A621" s="7">
        <v>42886</v>
      </c>
      <c r="B621" s="8">
        <v>12684.3</v>
      </c>
      <c r="C621" s="8">
        <v>13974.3</v>
      </c>
      <c r="D621" s="8">
        <v>524.4</v>
      </c>
      <c r="E621" s="8">
        <v>102</v>
      </c>
      <c r="F621" s="8">
        <v>102</v>
      </c>
      <c r="G621" s="8">
        <v>103</v>
      </c>
      <c r="H621" s="8">
        <v>155.5</v>
      </c>
      <c r="I621" s="8">
        <v>132.80000000000001</v>
      </c>
      <c r="J621" s="8">
        <v>136</v>
      </c>
      <c r="K621" s="8">
        <v>100</v>
      </c>
      <c r="L621" s="8">
        <v>99</v>
      </c>
      <c r="M621" s="8">
        <v>99</v>
      </c>
      <c r="N621" s="8">
        <v>101</v>
      </c>
      <c r="O621" s="8">
        <v>105</v>
      </c>
      <c r="P621" s="8">
        <v>103</v>
      </c>
      <c r="Q621" s="8">
        <v>106</v>
      </c>
      <c r="R621" s="8">
        <v>115.4</v>
      </c>
      <c r="S621" s="8">
        <v>481000</v>
      </c>
      <c r="T621" s="8">
        <v>334</v>
      </c>
      <c r="U621" s="8">
        <v>92.8</v>
      </c>
      <c r="V621" s="8">
        <v>95.8</v>
      </c>
      <c r="W621" s="8">
        <v>75.400000000000006</v>
      </c>
      <c r="X621" s="8">
        <v>84.4</v>
      </c>
      <c r="Y621" s="8">
        <v>85.9</v>
      </c>
      <c r="Z621" s="8">
        <v>94.5</v>
      </c>
      <c r="AA621" s="8">
        <v>99.7</v>
      </c>
      <c r="AB621" s="8">
        <v>78</v>
      </c>
      <c r="AC621" s="8">
        <v>409.5</v>
      </c>
      <c r="AD621" s="8">
        <v>396.2</v>
      </c>
      <c r="AE621" s="8">
        <v>574.6</v>
      </c>
      <c r="AF621" s="8">
        <v>109.8</v>
      </c>
      <c r="AG621" s="8">
        <v>101.6</v>
      </c>
      <c r="AH621" s="8">
        <v>135</v>
      </c>
      <c r="AI621" s="8">
        <v>118</v>
      </c>
      <c r="AJ621" s="8">
        <v>105</v>
      </c>
      <c r="AK621" s="8">
        <v>135.30000000000001</v>
      </c>
      <c r="AL621" s="8">
        <v>95.9</v>
      </c>
      <c r="AM621" s="8">
        <v>101.8</v>
      </c>
      <c r="AN621" s="8">
        <v>259.61500000000001</v>
      </c>
      <c r="AO621" s="8">
        <v>111.7</v>
      </c>
      <c r="AP621" s="8">
        <v>104.5</v>
      </c>
      <c r="AQ621" s="8">
        <v>130.19999999999999</v>
      </c>
      <c r="AR621" s="8">
        <v>140.19999999999999</v>
      </c>
      <c r="AS621" s="8">
        <v>169.2</v>
      </c>
      <c r="AT621" s="8">
        <v>167.1</v>
      </c>
      <c r="AU621" s="8">
        <v>99.8</v>
      </c>
      <c r="AV621" s="8">
        <v>99.16</v>
      </c>
      <c r="AW621" s="8">
        <v>100.44</v>
      </c>
      <c r="AX621" s="8">
        <v>100</v>
      </c>
      <c r="AZ621" s="8">
        <v>478.5</v>
      </c>
    </row>
    <row r="622" spans="1:55" x14ac:dyDescent="0.25">
      <c r="A622" s="7">
        <v>42916</v>
      </c>
      <c r="B622" s="8">
        <v>12277.6</v>
      </c>
      <c r="C622" s="8">
        <v>13951.2</v>
      </c>
      <c r="D622" s="8">
        <v>523.9</v>
      </c>
      <c r="E622" s="8">
        <v>102</v>
      </c>
      <c r="F622" s="8">
        <v>102</v>
      </c>
      <c r="G622" s="8">
        <v>103</v>
      </c>
      <c r="H622" s="8">
        <v>153.69999999999999</v>
      </c>
      <c r="I622" s="8">
        <v>132.30000000000001</v>
      </c>
      <c r="J622" s="8">
        <v>135.4</v>
      </c>
      <c r="K622" s="8">
        <v>100</v>
      </c>
      <c r="L622" s="8">
        <v>99</v>
      </c>
      <c r="M622" s="8">
        <v>99</v>
      </c>
      <c r="N622" s="8">
        <v>100</v>
      </c>
      <c r="O622" s="8">
        <v>105</v>
      </c>
      <c r="P622" s="8">
        <v>102</v>
      </c>
      <c r="Q622" s="8">
        <v>107</v>
      </c>
      <c r="R622" s="8">
        <v>116.3</v>
      </c>
      <c r="S622" s="8">
        <v>480000</v>
      </c>
      <c r="T622" s="8">
        <v>336.1</v>
      </c>
      <c r="U622" s="8">
        <v>94.1</v>
      </c>
      <c r="V622" s="8">
        <v>97.2</v>
      </c>
      <c r="W622" s="8">
        <v>75.900000000000006</v>
      </c>
      <c r="X622" s="8">
        <v>85.1</v>
      </c>
      <c r="Y622" s="8">
        <v>86.7</v>
      </c>
      <c r="Z622" s="8">
        <v>96.3</v>
      </c>
      <c r="AA622" s="8">
        <v>101.6</v>
      </c>
      <c r="AB622" s="8">
        <v>79.2</v>
      </c>
      <c r="AC622" s="8">
        <v>412.8</v>
      </c>
      <c r="AD622" s="8">
        <v>401.1</v>
      </c>
      <c r="AE622" s="8">
        <v>576</v>
      </c>
      <c r="AF622" s="8">
        <v>109.5</v>
      </c>
      <c r="AG622" s="8">
        <v>102.2</v>
      </c>
      <c r="AH622" s="8">
        <v>135.30000000000001</v>
      </c>
      <c r="AI622" s="8">
        <v>121.2</v>
      </c>
      <c r="AJ622" s="8">
        <v>110.9</v>
      </c>
      <c r="AK622" s="8">
        <v>135.9</v>
      </c>
      <c r="AL622" s="8">
        <v>96</v>
      </c>
      <c r="AM622" s="8">
        <v>102.3</v>
      </c>
      <c r="AN622" s="8">
        <v>264.36200000000002</v>
      </c>
      <c r="AO622" s="8">
        <v>112.5</v>
      </c>
      <c r="AP622" s="8">
        <v>107</v>
      </c>
      <c r="AQ622" s="8">
        <v>129.6</v>
      </c>
      <c r="AR622" s="8">
        <v>140</v>
      </c>
      <c r="AS622" s="8">
        <v>168.4</v>
      </c>
      <c r="AT622" s="8">
        <v>164.2</v>
      </c>
      <c r="AU622" s="8">
        <v>100.3</v>
      </c>
      <c r="AV622" s="8">
        <v>99.83</v>
      </c>
      <c r="AW622" s="8">
        <v>100.53</v>
      </c>
      <c r="AX622" s="8">
        <v>100.5</v>
      </c>
      <c r="AZ622" s="8">
        <v>479.2</v>
      </c>
    </row>
    <row r="623" spans="1:55" x14ac:dyDescent="0.25">
      <c r="A623" s="7">
        <v>42947</v>
      </c>
      <c r="B623" s="8">
        <v>12254.9</v>
      </c>
      <c r="C623" s="8">
        <v>13863.8</v>
      </c>
      <c r="D623" s="8">
        <v>523.6</v>
      </c>
      <c r="E623" s="8">
        <v>103</v>
      </c>
      <c r="F623" s="8">
        <v>103</v>
      </c>
      <c r="G623" s="8">
        <v>103</v>
      </c>
      <c r="H623" s="8">
        <v>152.6</v>
      </c>
      <c r="I623" s="8">
        <v>132.19999999999999</v>
      </c>
      <c r="J623" s="8">
        <v>135.30000000000001</v>
      </c>
      <c r="K623" s="8">
        <v>100</v>
      </c>
      <c r="L623" s="8">
        <v>99</v>
      </c>
      <c r="M623" s="8">
        <v>98</v>
      </c>
      <c r="N623" s="8">
        <v>101</v>
      </c>
      <c r="O623" s="8">
        <v>105</v>
      </c>
      <c r="P623" s="8">
        <v>102</v>
      </c>
      <c r="Q623" s="8">
        <v>107</v>
      </c>
      <c r="R623" s="8">
        <v>117.9</v>
      </c>
      <c r="S623" s="8">
        <v>489000</v>
      </c>
      <c r="T623" s="8">
        <v>337.5</v>
      </c>
      <c r="U623" s="8">
        <v>96.4</v>
      </c>
      <c r="V623" s="8">
        <v>99.6</v>
      </c>
      <c r="W623" s="8">
        <v>77.400000000000006</v>
      </c>
      <c r="X623" s="8">
        <v>87.4</v>
      </c>
      <c r="Y623" s="8">
        <v>89.2</v>
      </c>
      <c r="Z623" s="8">
        <v>98.5</v>
      </c>
      <c r="AA623" s="8">
        <v>103.9</v>
      </c>
      <c r="AB623" s="8">
        <v>81.2</v>
      </c>
      <c r="AC623" s="8">
        <v>414.3</v>
      </c>
      <c r="AD623" s="8">
        <v>408.1</v>
      </c>
      <c r="AE623" s="8">
        <v>578</v>
      </c>
      <c r="AF623" s="8">
        <v>110.6</v>
      </c>
      <c r="AG623" s="8">
        <v>102.3</v>
      </c>
      <c r="AH623" s="8">
        <v>137.4</v>
      </c>
      <c r="AI623" s="8">
        <v>123.4</v>
      </c>
      <c r="AJ623" s="8">
        <v>105.3</v>
      </c>
      <c r="AK623" s="8">
        <v>140.1</v>
      </c>
      <c r="AL623" s="8">
        <v>96.3</v>
      </c>
      <c r="AM623" s="8">
        <v>102.8</v>
      </c>
      <c r="AN623" s="8">
        <v>264.00700000000001</v>
      </c>
      <c r="AO623" s="8">
        <v>113.5</v>
      </c>
      <c r="AP623" s="8">
        <v>108.4</v>
      </c>
      <c r="AQ623" s="8">
        <v>130.6</v>
      </c>
      <c r="AR623" s="8">
        <v>141</v>
      </c>
      <c r="AS623" s="8">
        <v>168.1</v>
      </c>
      <c r="AT623" s="8">
        <v>167</v>
      </c>
      <c r="AU623" s="8">
        <v>100.5</v>
      </c>
      <c r="AV623" s="8">
        <v>100.22</v>
      </c>
      <c r="AW623" s="8">
        <v>100.37</v>
      </c>
      <c r="AX623" s="8">
        <v>100.7</v>
      </c>
      <c r="AZ623" s="8">
        <v>480</v>
      </c>
    </row>
    <row r="624" spans="1:55" x14ac:dyDescent="0.25">
      <c r="A624" s="7">
        <v>42978</v>
      </c>
      <c r="B624" s="8">
        <v>12085.1</v>
      </c>
      <c r="C624" s="8">
        <v>13730.1</v>
      </c>
      <c r="D624" s="8">
        <v>523.4</v>
      </c>
      <c r="E624" s="8">
        <v>103</v>
      </c>
      <c r="F624" s="8">
        <v>103</v>
      </c>
      <c r="G624" s="8">
        <v>103</v>
      </c>
      <c r="H624" s="8">
        <v>151.19999999999999</v>
      </c>
      <c r="I624" s="8">
        <v>132.19999999999999</v>
      </c>
      <c r="J624" s="8">
        <v>135.4</v>
      </c>
      <c r="K624" s="8">
        <v>100</v>
      </c>
      <c r="L624" s="8">
        <v>100</v>
      </c>
      <c r="M624" s="8">
        <v>98</v>
      </c>
      <c r="N624" s="8">
        <v>100</v>
      </c>
      <c r="O624" s="8">
        <v>106</v>
      </c>
      <c r="P624" s="8">
        <v>104</v>
      </c>
      <c r="Q624" s="8">
        <v>106</v>
      </c>
      <c r="R624" s="8">
        <v>118.4</v>
      </c>
      <c r="S624" s="8">
        <v>487000</v>
      </c>
      <c r="T624" s="8">
        <v>339.7</v>
      </c>
      <c r="U624" s="8">
        <v>97.9</v>
      </c>
      <c r="V624" s="8">
        <v>101</v>
      </c>
      <c r="W624" s="8">
        <v>79</v>
      </c>
      <c r="X624" s="8">
        <v>88.8</v>
      </c>
      <c r="Y624" s="8">
        <v>90.4</v>
      </c>
      <c r="Z624" s="8">
        <v>99.9</v>
      </c>
      <c r="AA624" s="8">
        <v>105.2</v>
      </c>
      <c r="AB624" s="8">
        <v>83.2</v>
      </c>
      <c r="AC624" s="8">
        <v>415.9</v>
      </c>
      <c r="AD624" s="8">
        <v>410.4</v>
      </c>
      <c r="AE624" s="8">
        <v>583.6</v>
      </c>
      <c r="AF624" s="8">
        <v>109.5</v>
      </c>
      <c r="AG624" s="8">
        <v>101.5</v>
      </c>
      <c r="AH624" s="8">
        <v>136</v>
      </c>
      <c r="AI624" s="8">
        <v>123.4</v>
      </c>
      <c r="AJ624" s="8">
        <v>110</v>
      </c>
      <c r="AK624" s="8">
        <v>138.30000000000001</v>
      </c>
      <c r="AL624" s="8">
        <v>96.5</v>
      </c>
      <c r="AM624" s="8">
        <v>103.1</v>
      </c>
      <c r="AN624" s="8">
        <v>268.452</v>
      </c>
      <c r="AO624" s="8">
        <v>114.6</v>
      </c>
      <c r="AP624" s="8">
        <v>109.7</v>
      </c>
      <c r="AQ624" s="8">
        <v>130.9</v>
      </c>
      <c r="AR624" s="8">
        <v>141.4</v>
      </c>
      <c r="AS624" s="8">
        <v>167.2</v>
      </c>
      <c r="AT624" s="8">
        <v>169</v>
      </c>
      <c r="AU624" s="8">
        <v>100.8</v>
      </c>
      <c r="AV624" s="8">
        <v>101.18</v>
      </c>
      <c r="AW624" s="8">
        <v>100.23</v>
      </c>
      <c r="AX624" s="8">
        <v>100.7</v>
      </c>
      <c r="AZ624" s="8">
        <v>481</v>
      </c>
    </row>
    <row r="625" spans="1:52" x14ac:dyDescent="0.25">
      <c r="A625" s="7">
        <v>43008</v>
      </c>
      <c r="B625" s="8">
        <v>11949.8</v>
      </c>
      <c r="C625" s="8">
        <v>13656.6</v>
      </c>
      <c r="D625" s="8">
        <v>523.20000000000005</v>
      </c>
      <c r="E625" s="8">
        <v>103</v>
      </c>
      <c r="F625" s="8">
        <v>103</v>
      </c>
      <c r="G625" s="8">
        <v>104</v>
      </c>
      <c r="H625" s="8">
        <v>150.19999999999999</v>
      </c>
      <c r="I625" s="8">
        <v>132.1</v>
      </c>
      <c r="J625" s="8">
        <v>135.19999999999999</v>
      </c>
      <c r="K625" s="8">
        <v>100</v>
      </c>
      <c r="L625" s="8">
        <v>100</v>
      </c>
      <c r="M625" s="8">
        <v>99</v>
      </c>
      <c r="N625" s="8">
        <v>100</v>
      </c>
      <c r="O625" s="8">
        <v>105</v>
      </c>
      <c r="P625" s="8">
        <v>101</v>
      </c>
      <c r="Q625" s="8">
        <v>107</v>
      </c>
      <c r="R625" s="8">
        <v>118</v>
      </c>
      <c r="S625" s="8">
        <v>484000</v>
      </c>
      <c r="T625" s="8">
        <v>340.8</v>
      </c>
      <c r="U625" s="8">
        <v>99.2</v>
      </c>
      <c r="V625" s="8">
        <v>102.4</v>
      </c>
      <c r="W625" s="8">
        <v>80</v>
      </c>
      <c r="X625" s="8">
        <v>90.2</v>
      </c>
      <c r="Y625" s="8">
        <v>92</v>
      </c>
      <c r="Z625" s="8">
        <v>101</v>
      </c>
      <c r="AA625" s="8">
        <v>106.3</v>
      </c>
      <c r="AB625" s="8">
        <v>84.6</v>
      </c>
      <c r="AC625" s="8">
        <v>414.6</v>
      </c>
      <c r="AD625" s="8">
        <v>415.5</v>
      </c>
      <c r="AE625" s="8">
        <v>588.4</v>
      </c>
      <c r="AF625" s="8">
        <v>110.3</v>
      </c>
      <c r="AG625" s="8">
        <v>102.6</v>
      </c>
      <c r="AH625" s="8">
        <v>136.5</v>
      </c>
      <c r="AI625" s="8">
        <v>122</v>
      </c>
      <c r="AJ625" s="8">
        <v>108.3</v>
      </c>
      <c r="AK625" s="8">
        <v>137</v>
      </c>
      <c r="AL625" s="8">
        <v>96.6</v>
      </c>
      <c r="AM625" s="8">
        <v>103.5</v>
      </c>
      <c r="AN625" s="8">
        <v>269.81700000000001</v>
      </c>
      <c r="AO625" s="8">
        <v>115</v>
      </c>
      <c r="AP625" s="8">
        <v>110.8</v>
      </c>
      <c r="AQ625" s="8">
        <v>131.6</v>
      </c>
      <c r="AR625" s="8">
        <v>142.6</v>
      </c>
      <c r="AS625" s="8">
        <v>168</v>
      </c>
      <c r="AT625" s="8">
        <v>172.9</v>
      </c>
      <c r="AU625" s="8">
        <v>101.4</v>
      </c>
      <c r="AV625" s="8">
        <v>101.73</v>
      </c>
      <c r="AW625" s="8">
        <v>100.53</v>
      </c>
      <c r="AX625" s="8">
        <v>101.2</v>
      </c>
      <c r="AZ625" s="8">
        <v>481.7</v>
      </c>
    </row>
    <row r="626" spans="1:52" x14ac:dyDescent="0.25">
      <c r="A626" s="7">
        <v>43039</v>
      </c>
      <c r="B626" s="8">
        <v>11953</v>
      </c>
      <c r="C626" s="8">
        <v>13558.6</v>
      </c>
      <c r="D626" s="8">
        <v>523.1</v>
      </c>
      <c r="E626" s="8">
        <v>103</v>
      </c>
      <c r="F626" s="8">
        <v>103</v>
      </c>
      <c r="G626" s="8">
        <v>104</v>
      </c>
      <c r="H626" s="8">
        <v>149.5</v>
      </c>
      <c r="I626" s="8">
        <v>131.80000000000001</v>
      </c>
      <c r="J626" s="8">
        <v>134.9</v>
      </c>
      <c r="K626" s="8">
        <v>99</v>
      </c>
      <c r="L626" s="8">
        <v>99</v>
      </c>
      <c r="M626" s="8">
        <v>98</v>
      </c>
      <c r="N626" s="8">
        <v>100</v>
      </c>
      <c r="O626" s="8">
        <v>105</v>
      </c>
      <c r="P626" s="8">
        <v>101</v>
      </c>
      <c r="Q626" s="8">
        <v>107</v>
      </c>
      <c r="R626" s="8">
        <v>118.1</v>
      </c>
      <c r="S626" s="8">
        <v>482000</v>
      </c>
      <c r="T626" s="8">
        <v>344.2</v>
      </c>
      <c r="U626" s="8">
        <v>99.5</v>
      </c>
      <c r="V626" s="8">
        <v>102.7</v>
      </c>
      <c r="W626" s="8">
        <v>81.099999999999994</v>
      </c>
      <c r="X626" s="8">
        <v>90.4</v>
      </c>
      <c r="Y626" s="8">
        <v>92.1</v>
      </c>
      <c r="Z626" s="8">
        <v>101.5</v>
      </c>
      <c r="AA626" s="8">
        <v>106.8</v>
      </c>
      <c r="AB626" s="8">
        <v>85.4</v>
      </c>
      <c r="AC626" s="8">
        <v>414.5</v>
      </c>
      <c r="AD626" s="8">
        <v>414.7</v>
      </c>
      <c r="AE626" s="8">
        <v>589.4</v>
      </c>
      <c r="AF626" s="8">
        <v>107.9</v>
      </c>
      <c r="AG626" s="8">
        <v>98.6</v>
      </c>
      <c r="AH626" s="8">
        <v>134.6</v>
      </c>
      <c r="AI626" s="8">
        <v>116.6</v>
      </c>
      <c r="AJ626" s="8">
        <v>103.1</v>
      </c>
      <c r="AK626" s="8">
        <v>135.80000000000001</v>
      </c>
      <c r="AL626" s="8">
        <v>96.7</v>
      </c>
      <c r="AM626" s="8">
        <v>103.8</v>
      </c>
      <c r="AN626" s="8">
        <v>269.08300000000003</v>
      </c>
      <c r="AO626" s="8">
        <v>115.8</v>
      </c>
      <c r="AP626" s="8">
        <v>112.1</v>
      </c>
      <c r="AQ626" s="8">
        <v>131.19999999999999</v>
      </c>
      <c r="AR626" s="8">
        <v>142.6</v>
      </c>
      <c r="AS626" s="8">
        <v>168.3</v>
      </c>
      <c r="AT626" s="8">
        <v>173.3</v>
      </c>
      <c r="AU626" s="8">
        <v>102.2</v>
      </c>
      <c r="AV626" s="8">
        <v>102.73</v>
      </c>
      <c r="AW626" s="8">
        <v>100.83</v>
      </c>
      <c r="AX626" s="8">
        <v>102.1</v>
      </c>
      <c r="AZ626" s="8">
        <v>482.4</v>
      </c>
    </row>
    <row r="627" spans="1:52" x14ac:dyDescent="0.25">
      <c r="A627" s="7">
        <v>43069</v>
      </c>
      <c r="B627" s="8">
        <v>11914</v>
      </c>
      <c r="C627" s="8">
        <v>13311.6</v>
      </c>
      <c r="D627" s="8">
        <v>523.1</v>
      </c>
      <c r="E627" s="8">
        <v>103</v>
      </c>
      <c r="F627" s="8">
        <v>103</v>
      </c>
      <c r="G627" s="8">
        <v>104</v>
      </c>
      <c r="H627" s="8">
        <v>148.69999999999999</v>
      </c>
      <c r="I627" s="8">
        <v>131.80000000000001</v>
      </c>
      <c r="J627" s="8">
        <v>134.9</v>
      </c>
      <c r="K627" s="8">
        <v>99</v>
      </c>
      <c r="L627" s="8">
        <v>98</v>
      </c>
      <c r="M627" s="8">
        <v>96</v>
      </c>
      <c r="N627" s="8">
        <v>100</v>
      </c>
      <c r="O627" s="8">
        <v>106</v>
      </c>
      <c r="P627" s="8">
        <v>103</v>
      </c>
      <c r="Q627" s="8">
        <v>108</v>
      </c>
      <c r="R627" s="8">
        <v>117.7</v>
      </c>
      <c r="S627" s="8">
        <v>476000</v>
      </c>
      <c r="T627" s="8">
        <v>347.2</v>
      </c>
      <c r="U627" s="8">
        <v>100.3</v>
      </c>
      <c r="V627" s="8">
        <v>103.6</v>
      </c>
      <c r="W627" s="8">
        <v>81.900000000000006</v>
      </c>
      <c r="X627" s="8">
        <v>91.6</v>
      </c>
      <c r="Y627" s="8">
        <v>93.4</v>
      </c>
      <c r="Z627" s="8">
        <v>101.8</v>
      </c>
      <c r="AA627" s="8">
        <v>107.1</v>
      </c>
      <c r="AB627" s="8">
        <v>86</v>
      </c>
      <c r="AC627" s="8">
        <v>411.9</v>
      </c>
      <c r="AD627" s="8">
        <v>417.8</v>
      </c>
      <c r="AE627" s="8">
        <v>585.1</v>
      </c>
      <c r="AF627" s="8">
        <v>109.5</v>
      </c>
      <c r="AG627" s="8">
        <v>101.4</v>
      </c>
      <c r="AH627" s="8">
        <v>136.69999999999999</v>
      </c>
      <c r="AI627" s="8">
        <v>120.8</v>
      </c>
      <c r="AJ627" s="8">
        <v>107.4</v>
      </c>
      <c r="AK627" s="8">
        <v>139.6</v>
      </c>
      <c r="AL627" s="8">
        <v>96.8</v>
      </c>
      <c r="AM627" s="8">
        <v>104.1</v>
      </c>
      <c r="AN627" s="8">
        <v>267.86799999999999</v>
      </c>
      <c r="AO627" s="8">
        <v>116.4</v>
      </c>
      <c r="AP627" s="8">
        <v>112.8</v>
      </c>
      <c r="AQ627" s="8">
        <v>131.4</v>
      </c>
      <c r="AR627" s="8">
        <v>142.19999999999999</v>
      </c>
      <c r="AS627" s="8">
        <v>170</v>
      </c>
      <c r="AT627" s="8">
        <v>173.5</v>
      </c>
      <c r="AU627" s="8">
        <v>102.8</v>
      </c>
      <c r="AV627" s="8">
        <v>103.18</v>
      </c>
      <c r="AW627" s="8">
        <v>100.7</v>
      </c>
      <c r="AX627" s="8">
        <v>102.7</v>
      </c>
      <c r="AZ627" s="8">
        <v>483.4</v>
      </c>
    </row>
    <row r="628" spans="1:52" x14ac:dyDescent="0.25">
      <c r="A628" s="7">
        <v>43100</v>
      </c>
      <c r="B628" s="8">
        <v>11883.1</v>
      </c>
      <c r="C628" s="8">
        <v>13424.2</v>
      </c>
      <c r="D628" s="8">
        <v>523.20000000000005</v>
      </c>
      <c r="E628" s="8">
        <v>103</v>
      </c>
      <c r="F628" s="8">
        <v>103</v>
      </c>
      <c r="G628" s="8">
        <v>104</v>
      </c>
      <c r="H628" s="8">
        <v>148.1</v>
      </c>
      <c r="I628" s="8">
        <v>131.80000000000001</v>
      </c>
      <c r="J628" s="8">
        <v>134.9</v>
      </c>
      <c r="K628" s="8">
        <v>99</v>
      </c>
      <c r="L628" s="8">
        <v>98</v>
      </c>
      <c r="M628" s="8">
        <v>97</v>
      </c>
      <c r="N628" s="8">
        <v>99</v>
      </c>
      <c r="O628" s="8">
        <v>106</v>
      </c>
      <c r="P628" s="8">
        <v>103</v>
      </c>
      <c r="Q628" s="8">
        <v>108</v>
      </c>
      <c r="R628" s="8">
        <v>118.2</v>
      </c>
      <c r="S628" s="8">
        <v>477000</v>
      </c>
      <c r="T628" s="8">
        <v>352.7</v>
      </c>
      <c r="U628" s="8">
        <v>100.8</v>
      </c>
      <c r="V628" s="8">
        <v>103.9</v>
      </c>
      <c r="W628" s="8">
        <v>83.1</v>
      </c>
      <c r="X628" s="8">
        <v>92.1</v>
      </c>
      <c r="Y628" s="8">
        <v>94</v>
      </c>
      <c r="Z628" s="8">
        <v>102.2</v>
      </c>
      <c r="AA628" s="8">
        <v>107</v>
      </c>
      <c r="AB628" s="8">
        <v>87.6</v>
      </c>
      <c r="AC628" s="8">
        <v>407.8</v>
      </c>
      <c r="AD628" s="8">
        <v>413.3</v>
      </c>
      <c r="AE628" s="8">
        <v>586.29999999999995</v>
      </c>
      <c r="AF628" s="8">
        <v>108.8</v>
      </c>
      <c r="AG628" s="8">
        <v>101</v>
      </c>
      <c r="AH628" s="8">
        <v>136.6</v>
      </c>
      <c r="AI628" s="8">
        <v>120.4</v>
      </c>
      <c r="AJ628" s="8">
        <v>104.5</v>
      </c>
      <c r="AK628" s="8">
        <v>137.6</v>
      </c>
      <c r="AL628" s="8">
        <v>96.9</v>
      </c>
      <c r="AM628" s="8">
        <v>104.5</v>
      </c>
      <c r="AN628" s="8">
        <v>265.12200000000001</v>
      </c>
      <c r="AO628" s="8">
        <v>116.8</v>
      </c>
      <c r="AP628" s="8">
        <v>114.7</v>
      </c>
      <c r="AQ628" s="8">
        <v>133.9</v>
      </c>
      <c r="AR628" s="8">
        <v>143.69999999999999</v>
      </c>
      <c r="AS628" s="8">
        <v>173</v>
      </c>
      <c r="AT628" s="8">
        <v>178.3</v>
      </c>
      <c r="AU628" s="8">
        <v>103.4</v>
      </c>
      <c r="AV628" s="8">
        <v>103.94</v>
      </c>
      <c r="AW628" s="8">
        <v>101.09</v>
      </c>
      <c r="AX628" s="8">
        <v>103.3</v>
      </c>
      <c r="AZ628" s="8">
        <v>484.3</v>
      </c>
    </row>
    <row r="629" spans="1:52" x14ac:dyDescent="0.25">
      <c r="A629" s="7">
        <v>43131</v>
      </c>
      <c r="B629" s="8">
        <v>11828.3</v>
      </c>
      <c r="C629" s="8">
        <v>13415.3</v>
      </c>
      <c r="D629" s="8">
        <v>523.4</v>
      </c>
      <c r="E629" s="8">
        <v>103</v>
      </c>
      <c r="F629" s="8">
        <v>103</v>
      </c>
      <c r="G629" s="8">
        <v>104</v>
      </c>
      <c r="H629" s="8">
        <v>146.80000000000001</v>
      </c>
      <c r="J629" s="8">
        <v>133.6</v>
      </c>
      <c r="K629" s="8">
        <v>98</v>
      </c>
      <c r="L629" s="8">
        <v>97</v>
      </c>
      <c r="M629" s="8">
        <v>96</v>
      </c>
      <c r="N629" s="8">
        <v>97</v>
      </c>
      <c r="O629" s="8">
        <v>106</v>
      </c>
      <c r="P629" s="8">
        <v>103</v>
      </c>
      <c r="Q629" s="8">
        <v>107</v>
      </c>
      <c r="R629" s="8">
        <v>117.8</v>
      </c>
      <c r="S629" s="8">
        <v>480000</v>
      </c>
      <c r="T629" s="8">
        <v>358.4</v>
      </c>
      <c r="U629" s="8">
        <v>101.2</v>
      </c>
      <c r="V629" s="8">
        <v>104.6</v>
      </c>
      <c r="W629" s="8">
        <v>83.2</v>
      </c>
      <c r="X629" s="8">
        <v>92.4</v>
      </c>
      <c r="Y629" s="8">
        <v>94.5</v>
      </c>
      <c r="Z629" s="8">
        <v>102.8</v>
      </c>
      <c r="AA629" s="8">
        <v>107.9</v>
      </c>
      <c r="AB629" s="8">
        <v>87.8</v>
      </c>
      <c r="AC629" s="8">
        <v>406.3</v>
      </c>
      <c r="AD629" s="8">
        <v>416.8</v>
      </c>
      <c r="AE629" s="8">
        <v>592.1</v>
      </c>
      <c r="AF629" s="8">
        <v>112.3</v>
      </c>
      <c r="AG629" s="8">
        <v>101.8</v>
      </c>
      <c r="AH629" s="8">
        <v>139.30000000000001</v>
      </c>
      <c r="AI629" s="8">
        <v>122.8</v>
      </c>
      <c r="AJ629" s="8">
        <v>106.9</v>
      </c>
      <c r="AK629" s="8">
        <v>141.1</v>
      </c>
      <c r="AL629" s="8">
        <v>97.1</v>
      </c>
      <c r="AM629" s="8">
        <v>104.9</v>
      </c>
      <c r="AN629" s="8">
        <v>276.90600000000001</v>
      </c>
      <c r="AO629" s="8">
        <v>118.6</v>
      </c>
      <c r="AP629" s="8">
        <v>115.5</v>
      </c>
      <c r="AQ629" s="8">
        <v>136.4</v>
      </c>
      <c r="AR629" s="8">
        <v>144.4</v>
      </c>
      <c r="AS629" s="8">
        <v>176.2</v>
      </c>
      <c r="AT629" s="8">
        <v>176.9</v>
      </c>
      <c r="AU629" s="8">
        <v>104.1</v>
      </c>
      <c r="AV629" s="8">
        <v>103.97</v>
      </c>
      <c r="AW629" s="8">
        <v>100.99</v>
      </c>
      <c r="AX629" s="8">
        <v>104.2</v>
      </c>
      <c r="AZ629" s="8">
        <v>485.8</v>
      </c>
    </row>
    <row r="630" spans="1:52" x14ac:dyDescent="0.25">
      <c r="A630" s="7">
        <v>43159</v>
      </c>
      <c r="B630" s="8">
        <v>11623.9</v>
      </c>
      <c r="C630" s="8">
        <v>13337</v>
      </c>
      <c r="D630" s="8">
        <v>523.5</v>
      </c>
      <c r="E630" s="8">
        <v>103</v>
      </c>
      <c r="F630" s="8">
        <v>103</v>
      </c>
      <c r="G630" s="8">
        <v>104</v>
      </c>
      <c r="H630" s="8">
        <v>146.4</v>
      </c>
      <c r="J630" s="8">
        <v>134.69999999999999</v>
      </c>
      <c r="K630" s="8">
        <v>98</v>
      </c>
      <c r="L630" s="8">
        <v>98</v>
      </c>
      <c r="M630" s="8">
        <v>96</v>
      </c>
      <c r="N630" s="8">
        <v>99</v>
      </c>
      <c r="O630" s="8">
        <v>107</v>
      </c>
      <c r="P630" s="8">
        <v>103</v>
      </c>
      <c r="Q630" s="8">
        <v>109</v>
      </c>
      <c r="R630" s="8">
        <v>118.1</v>
      </c>
      <c r="S630" s="8">
        <v>478000</v>
      </c>
      <c r="T630" s="8">
        <v>364.5</v>
      </c>
      <c r="U630" s="8">
        <v>102</v>
      </c>
      <c r="V630" s="8">
        <v>105.3</v>
      </c>
      <c r="W630" s="8">
        <v>84</v>
      </c>
      <c r="X630" s="8">
        <v>92.9</v>
      </c>
      <c r="Y630" s="8">
        <v>94.6</v>
      </c>
      <c r="Z630" s="8">
        <v>103.7</v>
      </c>
      <c r="AA630" s="8">
        <v>109.4</v>
      </c>
      <c r="AB630" s="8">
        <v>87.3</v>
      </c>
      <c r="AC630" s="8">
        <v>405.9</v>
      </c>
      <c r="AD630" s="8">
        <v>420</v>
      </c>
      <c r="AE630" s="8">
        <v>594.9</v>
      </c>
      <c r="AF630" s="8">
        <v>111.7</v>
      </c>
      <c r="AG630" s="8">
        <v>103.6</v>
      </c>
      <c r="AH630" s="8">
        <v>139.1</v>
      </c>
      <c r="AI630" s="8">
        <v>121.9</v>
      </c>
      <c r="AJ630" s="8">
        <v>107.3</v>
      </c>
      <c r="AK630" s="8">
        <v>139.1</v>
      </c>
      <c r="AL630" s="8">
        <v>97.3</v>
      </c>
      <c r="AM630" s="8">
        <v>105.2</v>
      </c>
      <c r="AN630" s="8">
        <v>275.20100000000002</v>
      </c>
      <c r="AO630" s="8">
        <v>119.7</v>
      </c>
      <c r="AP630" s="8">
        <v>116.7</v>
      </c>
      <c r="AQ630" s="8">
        <v>138.1</v>
      </c>
      <c r="AR630" s="8">
        <v>145.9</v>
      </c>
      <c r="AS630" s="8">
        <v>179.1</v>
      </c>
      <c r="AT630" s="8">
        <v>177.2</v>
      </c>
      <c r="AU630" s="8">
        <v>104.8</v>
      </c>
      <c r="AV630" s="8">
        <v>105.24</v>
      </c>
      <c r="AW630" s="8">
        <v>101.37</v>
      </c>
      <c r="AX630" s="8">
        <v>104.9</v>
      </c>
      <c r="AZ630" s="8">
        <v>488.6</v>
      </c>
    </row>
    <row r="631" spans="1:52" x14ac:dyDescent="0.25">
      <c r="A631" s="7">
        <v>43190</v>
      </c>
      <c r="B631" s="8">
        <v>11705.8</v>
      </c>
      <c r="C631" s="8">
        <v>13104.7</v>
      </c>
      <c r="D631" s="8">
        <v>523.70000000000005</v>
      </c>
      <c r="E631" s="8">
        <v>103</v>
      </c>
      <c r="F631" s="8">
        <v>103</v>
      </c>
      <c r="G631" s="8">
        <v>104</v>
      </c>
      <c r="H631" s="8">
        <v>146.1</v>
      </c>
      <c r="J631" s="8">
        <v>134.9</v>
      </c>
      <c r="K631" s="8">
        <v>98</v>
      </c>
      <c r="M631" s="8">
        <v>95</v>
      </c>
      <c r="N631" s="8">
        <v>98</v>
      </c>
      <c r="O631" s="8">
        <v>107</v>
      </c>
      <c r="P631" s="8">
        <v>102</v>
      </c>
      <c r="Q631" s="8">
        <v>109</v>
      </c>
      <c r="R631" s="8">
        <v>117.4</v>
      </c>
      <c r="S631" s="8">
        <v>472000</v>
      </c>
      <c r="T631" s="8">
        <v>370</v>
      </c>
      <c r="U631" s="8">
        <v>102.6</v>
      </c>
      <c r="V631" s="8">
        <v>105.9</v>
      </c>
      <c r="W631" s="8">
        <v>84.6</v>
      </c>
      <c r="X631" s="8">
        <v>94.1</v>
      </c>
      <c r="Y631" s="8">
        <v>95.6</v>
      </c>
      <c r="Z631" s="8">
        <v>103.7</v>
      </c>
      <c r="AA631" s="8">
        <v>109.4</v>
      </c>
      <c r="AB631" s="8">
        <v>86.9</v>
      </c>
      <c r="AC631" s="8">
        <v>406.5</v>
      </c>
      <c r="AD631" s="8">
        <v>426.1</v>
      </c>
      <c r="AE631" s="8">
        <v>594.6</v>
      </c>
      <c r="AF631" s="8">
        <v>113.6</v>
      </c>
      <c r="AG631" s="8">
        <v>104.1</v>
      </c>
      <c r="AH631" s="8">
        <v>142.1</v>
      </c>
      <c r="AI631" s="8">
        <v>124.5</v>
      </c>
      <c r="AJ631" s="8">
        <v>109.6</v>
      </c>
      <c r="AK631" s="8">
        <v>140.4</v>
      </c>
      <c r="AL631" s="8">
        <v>97.5</v>
      </c>
      <c r="AM631" s="8">
        <v>105.6</v>
      </c>
      <c r="AN631" s="8">
        <v>281.548</v>
      </c>
      <c r="AO631" s="8">
        <v>120.1</v>
      </c>
      <c r="AP631" s="8">
        <v>118.2</v>
      </c>
      <c r="AQ631" s="8">
        <v>137.69999999999999</v>
      </c>
      <c r="AR631" s="8">
        <v>145.9</v>
      </c>
      <c r="AS631" s="8">
        <v>179.8</v>
      </c>
      <c r="AT631" s="8">
        <v>175.7</v>
      </c>
      <c r="AU631" s="8">
        <v>105.7</v>
      </c>
      <c r="AV631" s="8">
        <v>106.2</v>
      </c>
      <c r="AW631" s="8">
        <v>101.06</v>
      </c>
      <c r="AX631" s="8">
        <v>105.7</v>
      </c>
      <c r="AZ631" s="8">
        <v>491.7</v>
      </c>
    </row>
    <row r="632" spans="1:52" x14ac:dyDescent="0.25">
      <c r="A632" s="7">
        <v>43220</v>
      </c>
      <c r="B632" s="8">
        <v>11780</v>
      </c>
      <c r="C632" s="8">
        <v>13151</v>
      </c>
      <c r="D632" s="8">
        <v>523.9</v>
      </c>
      <c r="E632" s="8">
        <v>103</v>
      </c>
      <c r="F632" s="8">
        <v>103</v>
      </c>
      <c r="G632" s="8">
        <v>104</v>
      </c>
      <c r="H632" s="8">
        <v>146.1</v>
      </c>
      <c r="J632" s="8">
        <v>135.1</v>
      </c>
      <c r="K632" s="8">
        <v>99</v>
      </c>
      <c r="M632" s="8">
        <v>97</v>
      </c>
      <c r="N632" s="8">
        <v>100</v>
      </c>
      <c r="O632" s="8">
        <v>108</v>
      </c>
      <c r="P632" s="8">
        <v>103</v>
      </c>
      <c r="Q632" s="8">
        <v>110</v>
      </c>
      <c r="R632" s="8">
        <v>118.5</v>
      </c>
      <c r="S632" s="8">
        <v>477000</v>
      </c>
      <c r="T632" s="8">
        <v>377</v>
      </c>
      <c r="U632" s="8">
        <v>103.6</v>
      </c>
      <c r="V632" s="8">
        <v>106.7</v>
      </c>
      <c r="W632" s="8">
        <v>86.1</v>
      </c>
      <c r="X632" s="8">
        <v>95.7</v>
      </c>
      <c r="Y632" s="8">
        <v>96.9</v>
      </c>
      <c r="Z632" s="8">
        <v>104.1</v>
      </c>
      <c r="AA632" s="8">
        <v>109.5</v>
      </c>
      <c r="AB632" s="8">
        <v>87.8</v>
      </c>
      <c r="AC632" s="8">
        <v>406.2</v>
      </c>
      <c r="AD632" s="8">
        <v>425.5</v>
      </c>
      <c r="AE632" s="8">
        <v>594.6</v>
      </c>
      <c r="AF632" s="8">
        <v>112.6</v>
      </c>
      <c r="AG632" s="8">
        <v>102.4</v>
      </c>
      <c r="AH632" s="8">
        <v>141.80000000000001</v>
      </c>
      <c r="AI632" s="8">
        <v>126.5</v>
      </c>
      <c r="AJ632" s="8">
        <v>111.1</v>
      </c>
      <c r="AK632" s="8">
        <v>141.19999999999999</v>
      </c>
      <c r="AL632" s="8">
        <v>97.7</v>
      </c>
      <c r="AM632" s="8">
        <v>106</v>
      </c>
      <c r="AN632" s="8">
        <v>280.02699999999999</v>
      </c>
      <c r="AO632" s="8">
        <v>120.6</v>
      </c>
      <c r="AP632" s="8">
        <v>120.5</v>
      </c>
      <c r="AQ632" s="8">
        <v>136.9</v>
      </c>
      <c r="AR632" s="8">
        <v>147.1</v>
      </c>
      <c r="AS632" s="8">
        <v>179.5</v>
      </c>
      <c r="AT632" s="8">
        <v>177.4</v>
      </c>
      <c r="AU632" s="8">
        <v>107.1</v>
      </c>
      <c r="AV632" s="8">
        <v>107.7</v>
      </c>
      <c r="AW632" s="8">
        <v>102</v>
      </c>
      <c r="AX632" s="8">
        <v>107.1</v>
      </c>
      <c r="AZ632" s="8">
        <v>494.8</v>
      </c>
    </row>
    <row r="633" spans="1:52" x14ac:dyDescent="0.25">
      <c r="A633" s="7">
        <v>43251</v>
      </c>
      <c r="B633" s="8">
        <v>11669</v>
      </c>
      <c r="C633" s="8">
        <v>13072</v>
      </c>
      <c r="D633" s="8">
        <v>524.20000000000005</v>
      </c>
      <c r="E633" s="8">
        <v>103</v>
      </c>
      <c r="F633" s="8">
        <v>103</v>
      </c>
      <c r="G633" s="8">
        <v>104</v>
      </c>
      <c r="H633" s="8">
        <v>146.6</v>
      </c>
      <c r="J633" s="8">
        <v>135.30000000000001</v>
      </c>
      <c r="K633" s="8">
        <v>100</v>
      </c>
      <c r="M633" s="8">
        <v>97</v>
      </c>
      <c r="N633" s="8">
        <v>100</v>
      </c>
      <c r="O633" s="8">
        <v>110</v>
      </c>
      <c r="P633" s="8">
        <v>106</v>
      </c>
      <c r="Q633" s="8">
        <v>112</v>
      </c>
      <c r="R633" s="8">
        <v>119</v>
      </c>
      <c r="S633" s="8">
        <v>478000</v>
      </c>
      <c r="T633" s="8">
        <v>383.4</v>
      </c>
      <c r="U633" s="8">
        <v>104.3</v>
      </c>
      <c r="V633" s="8">
        <v>107.3</v>
      </c>
      <c r="W633" s="8">
        <v>86.9</v>
      </c>
      <c r="X633" s="8">
        <v>96.2</v>
      </c>
      <c r="Y633" s="8">
        <v>97.4</v>
      </c>
      <c r="Z633" s="8">
        <v>104.8</v>
      </c>
      <c r="AA633" s="8">
        <v>110.1</v>
      </c>
      <c r="AB633" s="8">
        <v>88.9</v>
      </c>
      <c r="AC633" s="8">
        <v>409.2</v>
      </c>
      <c r="AD633" s="8">
        <v>424</v>
      </c>
      <c r="AE633" s="8">
        <v>600.9</v>
      </c>
      <c r="AF633" s="8">
        <v>111.5</v>
      </c>
      <c r="AG633" s="8">
        <v>101.6</v>
      </c>
      <c r="AH633" s="8">
        <v>140.4</v>
      </c>
      <c r="AI633" s="8">
        <v>124.9</v>
      </c>
      <c r="AJ633" s="8">
        <v>112.1</v>
      </c>
      <c r="AK633" s="8">
        <v>140.9</v>
      </c>
      <c r="AL633" s="8">
        <v>97.8</v>
      </c>
      <c r="AM633" s="8">
        <v>106.4</v>
      </c>
      <c r="AN633" s="8">
        <v>283.94499999999999</v>
      </c>
      <c r="AO633" s="8">
        <v>121.7</v>
      </c>
      <c r="AP633" s="8">
        <v>121.7</v>
      </c>
      <c r="AQ633" s="8">
        <v>136.6</v>
      </c>
      <c r="AR633" s="8">
        <v>148.4</v>
      </c>
      <c r="AS633" s="8">
        <v>177.6</v>
      </c>
      <c r="AT633" s="8">
        <v>178.2</v>
      </c>
      <c r="AU633" s="8">
        <v>108.6</v>
      </c>
      <c r="AV633" s="8">
        <v>108.6</v>
      </c>
      <c r="AW633" s="8">
        <v>102.67</v>
      </c>
      <c r="AX633" s="8">
        <v>108.8</v>
      </c>
      <c r="AZ633" s="8">
        <v>496.7</v>
      </c>
    </row>
    <row r="634" spans="1:52" x14ac:dyDescent="0.25">
      <c r="A634" s="7">
        <v>43281</v>
      </c>
      <c r="B634" s="8">
        <v>11468.8</v>
      </c>
      <c r="C634" s="8">
        <v>12966.4</v>
      </c>
      <c r="D634" s="8">
        <v>524.4</v>
      </c>
      <c r="E634" s="8">
        <v>103</v>
      </c>
      <c r="F634" s="8">
        <v>103</v>
      </c>
      <c r="G634" s="8">
        <v>104</v>
      </c>
      <c r="H634" s="8">
        <v>146.69999999999999</v>
      </c>
      <c r="J634" s="8">
        <v>135.30000000000001</v>
      </c>
      <c r="K634" s="8">
        <v>101</v>
      </c>
      <c r="M634" s="8">
        <v>98</v>
      </c>
      <c r="N634" s="8">
        <v>98</v>
      </c>
      <c r="O634" s="8">
        <v>109</v>
      </c>
      <c r="P634" s="8">
        <v>106</v>
      </c>
      <c r="Q634" s="8">
        <v>111</v>
      </c>
      <c r="R634" s="8">
        <v>119.8</v>
      </c>
      <c r="S634" s="8">
        <v>480000</v>
      </c>
      <c r="T634" s="8">
        <v>391.1</v>
      </c>
      <c r="U634" s="8">
        <v>105.3</v>
      </c>
      <c r="V634" s="8">
        <v>108.4</v>
      </c>
      <c r="W634" s="8">
        <v>87.7</v>
      </c>
      <c r="X634" s="8">
        <v>98</v>
      </c>
      <c r="Y634" s="8">
        <v>99.5</v>
      </c>
      <c r="Z634" s="8">
        <v>104.9</v>
      </c>
      <c r="AA634" s="8">
        <v>109.9</v>
      </c>
      <c r="AB634" s="8">
        <v>89.7</v>
      </c>
      <c r="AC634" s="8">
        <v>410.5</v>
      </c>
      <c r="AD634" s="8">
        <v>428.8</v>
      </c>
      <c r="AE634" s="8">
        <v>606</v>
      </c>
      <c r="AF634" s="8">
        <v>111.9</v>
      </c>
      <c r="AG634" s="8">
        <v>102.7</v>
      </c>
      <c r="AH634" s="8">
        <v>142</v>
      </c>
      <c r="AI634" s="8">
        <v>123.7</v>
      </c>
      <c r="AJ634" s="8">
        <v>110.8</v>
      </c>
      <c r="AK634" s="8">
        <v>141.30000000000001</v>
      </c>
      <c r="AL634" s="8">
        <v>97.9</v>
      </c>
      <c r="AM634" s="8">
        <v>106.8</v>
      </c>
      <c r="AN634" s="8">
        <v>289.399</v>
      </c>
      <c r="AO634" s="8">
        <v>122.5</v>
      </c>
      <c r="AP634" s="8">
        <v>124</v>
      </c>
      <c r="AQ634" s="8">
        <v>137.80000000000001</v>
      </c>
      <c r="AR634" s="8">
        <v>149.5</v>
      </c>
      <c r="AS634" s="8">
        <v>176.7</v>
      </c>
      <c r="AT634" s="8">
        <v>177.2</v>
      </c>
      <c r="AU634" s="8">
        <v>109.1</v>
      </c>
      <c r="AV634" s="8">
        <v>109.24</v>
      </c>
      <c r="AW634" s="8">
        <v>102.9</v>
      </c>
      <c r="AX634" s="8">
        <v>109.3</v>
      </c>
      <c r="AZ634" s="8">
        <v>497.9</v>
      </c>
    </row>
    <row r="635" spans="1:52" x14ac:dyDescent="0.25">
      <c r="A635" s="7">
        <v>43312</v>
      </c>
      <c r="B635" s="8">
        <v>11524</v>
      </c>
      <c r="C635" s="8">
        <v>12827.2</v>
      </c>
      <c r="D635" s="8">
        <v>524.5</v>
      </c>
      <c r="E635" s="8">
        <v>103</v>
      </c>
      <c r="F635" s="8">
        <v>103</v>
      </c>
      <c r="G635" s="8">
        <v>104</v>
      </c>
      <c r="H635" s="8">
        <v>147.19999999999999</v>
      </c>
      <c r="J635" s="8">
        <v>135.6</v>
      </c>
      <c r="K635" s="8">
        <v>100</v>
      </c>
      <c r="M635" s="8">
        <v>97</v>
      </c>
      <c r="N635" s="8">
        <v>101</v>
      </c>
      <c r="O635" s="8">
        <v>108</v>
      </c>
      <c r="P635" s="8">
        <v>104</v>
      </c>
      <c r="Q635" s="8">
        <v>110</v>
      </c>
      <c r="R635" s="8">
        <v>121.3</v>
      </c>
      <c r="S635" s="8">
        <v>485000</v>
      </c>
      <c r="T635" s="8">
        <v>394.8</v>
      </c>
      <c r="U635" s="8">
        <v>106</v>
      </c>
      <c r="V635" s="8">
        <v>109.2</v>
      </c>
      <c r="W635" s="8">
        <v>88.2</v>
      </c>
      <c r="X635" s="8">
        <v>98.5</v>
      </c>
      <c r="Y635" s="8">
        <v>100</v>
      </c>
      <c r="Z635" s="8">
        <v>105.8</v>
      </c>
      <c r="AA635" s="8">
        <v>110.9</v>
      </c>
      <c r="AB635" s="8">
        <v>90.1</v>
      </c>
      <c r="AC635" s="8">
        <v>408.1</v>
      </c>
      <c r="AD635" s="8">
        <v>433.5</v>
      </c>
      <c r="AE635" s="8">
        <v>607.9</v>
      </c>
      <c r="AF635" s="8">
        <v>112.8</v>
      </c>
      <c r="AG635" s="8">
        <v>102.3</v>
      </c>
      <c r="AH635" s="8">
        <v>141.6</v>
      </c>
      <c r="AI635" s="8">
        <v>124.3</v>
      </c>
      <c r="AJ635" s="8">
        <v>107.2</v>
      </c>
      <c r="AK635" s="8">
        <v>141.19999999999999</v>
      </c>
      <c r="AL635" s="8">
        <v>98</v>
      </c>
      <c r="AM635" s="8">
        <v>107.3</v>
      </c>
      <c r="AN635" s="8">
        <v>290.73099999999999</v>
      </c>
      <c r="AO635" s="8">
        <v>123.7</v>
      </c>
      <c r="AP635" s="8">
        <v>124.4</v>
      </c>
      <c r="AQ635" s="8">
        <v>138.30000000000001</v>
      </c>
      <c r="AR635" s="8">
        <v>150.5</v>
      </c>
      <c r="AS635" s="8">
        <v>178</v>
      </c>
      <c r="AT635" s="8">
        <v>177.2</v>
      </c>
      <c r="AU635" s="8">
        <v>109.3</v>
      </c>
      <c r="AV635" s="8">
        <v>109.15</v>
      </c>
      <c r="AW635" s="8">
        <v>102.46</v>
      </c>
      <c r="AX635" s="8">
        <v>109.5</v>
      </c>
      <c r="AZ635" s="8">
        <v>498.7</v>
      </c>
    </row>
    <row r="636" spans="1:52" x14ac:dyDescent="0.25">
      <c r="A636" s="7">
        <v>43343</v>
      </c>
      <c r="B636" s="8">
        <v>11386.1</v>
      </c>
      <c r="C636" s="8">
        <v>12646.5</v>
      </c>
      <c r="D636" s="8">
        <v>524.70000000000005</v>
      </c>
      <c r="E636" s="8">
        <v>103</v>
      </c>
      <c r="F636" s="8">
        <v>103</v>
      </c>
      <c r="G636" s="8">
        <v>104</v>
      </c>
      <c r="H636" s="8">
        <v>147.19999999999999</v>
      </c>
      <c r="J636" s="8">
        <v>135.6</v>
      </c>
      <c r="K636" s="8">
        <v>99</v>
      </c>
      <c r="M636" s="8">
        <v>97</v>
      </c>
      <c r="N636" s="8">
        <v>98</v>
      </c>
      <c r="O636" s="8">
        <v>108</v>
      </c>
      <c r="P636" s="8">
        <v>104</v>
      </c>
      <c r="Q636" s="8">
        <v>109</v>
      </c>
      <c r="R636" s="8">
        <v>121.6</v>
      </c>
      <c r="S636" s="8">
        <v>479000</v>
      </c>
      <c r="T636" s="8">
        <v>394.6</v>
      </c>
      <c r="U636" s="8">
        <v>106.6</v>
      </c>
      <c r="V636" s="8">
        <v>109.7</v>
      </c>
      <c r="W636" s="8">
        <v>89.1</v>
      </c>
      <c r="X636" s="8">
        <v>98.8</v>
      </c>
      <c r="Y636" s="8">
        <v>100.3</v>
      </c>
      <c r="Z636" s="8">
        <v>106.6</v>
      </c>
      <c r="AA636" s="8">
        <v>111.7</v>
      </c>
      <c r="AB636" s="8">
        <v>91</v>
      </c>
      <c r="AC636" s="8">
        <v>407.4</v>
      </c>
      <c r="AD636" s="8">
        <v>435.3</v>
      </c>
      <c r="AE636" s="8">
        <v>607.5</v>
      </c>
      <c r="AF636" s="8">
        <v>112.1</v>
      </c>
      <c r="AG636" s="8">
        <v>101.8</v>
      </c>
      <c r="AH636" s="8">
        <v>143</v>
      </c>
      <c r="AI636" s="8">
        <v>125.6</v>
      </c>
      <c r="AJ636" s="8">
        <v>112.8</v>
      </c>
      <c r="AK636" s="8">
        <v>144.1</v>
      </c>
      <c r="AL636" s="8">
        <v>98.2</v>
      </c>
      <c r="AM636" s="8">
        <v>107.7</v>
      </c>
      <c r="AN636" s="8">
        <v>294.20299999999997</v>
      </c>
      <c r="AO636" s="8">
        <v>125.4</v>
      </c>
      <c r="AP636" s="8">
        <v>126.5</v>
      </c>
      <c r="AQ636" s="8">
        <v>140.19999999999999</v>
      </c>
      <c r="AR636" s="8">
        <v>150.6</v>
      </c>
      <c r="AS636" s="8">
        <v>177.9</v>
      </c>
      <c r="AT636" s="8">
        <v>175</v>
      </c>
      <c r="AU636" s="8">
        <v>108.7</v>
      </c>
      <c r="AV636" s="8">
        <v>108.73</v>
      </c>
      <c r="AW636" s="8">
        <v>102.21</v>
      </c>
      <c r="AX636" s="8">
        <v>108.8</v>
      </c>
      <c r="AZ636" s="8">
        <v>499.7</v>
      </c>
    </row>
    <row r="637" spans="1:52" x14ac:dyDescent="0.25">
      <c r="A637" s="7">
        <v>43373</v>
      </c>
      <c r="B637" s="8">
        <v>11329.1</v>
      </c>
      <c r="C637" s="8">
        <v>12567.9</v>
      </c>
      <c r="D637" s="8">
        <v>524.79999999999995</v>
      </c>
      <c r="E637" s="8">
        <v>103</v>
      </c>
      <c r="F637" s="8">
        <v>103</v>
      </c>
      <c r="G637" s="8">
        <v>104</v>
      </c>
      <c r="H637" s="8">
        <v>146.9</v>
      </c>
      <c r="J637" s="8">
        <v>135.69999999999999</v>
      </c>
      <c r="K637" s="8">
        <v>99</v>
      </c>
      <c r="M637" s="8">
        <v>96</v>
      </c>
      <c r="N637" s="8">
        <v>100</v>
      </c>
      <c r="O637" s="8">
        <v>109</v>
      </c>
      <c r="P637" s="8">
        <v>103</v>
      </c>
      <c r="Q637" s="8">
        <v>112</v>
      </c>
      <c r="R637" s="8">
        <v>121.4</v>
      </c>
      <c r="S637" s="8">
        <v>476000</v>
      </c>
      <c r="T637" s="8">
        <v>389.4</v>
      </c>
      <c r="U637" s="8">
        <v>107.6</v>
      </c>
      <c r="V637" s="8">
        <v>110.8</v>
      </c>
      <c r="W637" s="8">
        <v>89.5</v>
      </c>
      <c r="X637" s="8">
        <v>99.8</v>
      </c>
      <c r="Y637" s="8">
        <v>101.4</v>
      </c>
      <c r="Z637" s="8">
        <v>107.5</v>
      </c>
      <c r="AA637" s="8">
        <v>112.7</v>
      </c>
      <c r="AB637" s="8">
        <v>91.6</v>
      </c>
      <c r="AC637" s="8">
        <v>406.6</v>
      </c>
      <c r="AD637" s="8">
        <v>436.3</v>
      </c>
      <c r="AE637" s="8">
        <v>611.29999999999995</v>
      </c>
      <c r="AF637" s="8">
        <v>111.4</v>
      </c>
      <c r="AG637" s="8">
        <v>103.3</v>
      </c>
      <c r="AH637" s="8">
        <v>139.1</v>
      </c>
      <c r="AI637" s="8">
        <v>121.8</v>
      </c>
      <c r="AJ637" s="8">
        <v>105.3</v>
      </c>
      <c r="AK637" s="8">
        <v>139.6</v>
      </c>
      <c r="AL637" s="8">
        <v>99.2</v>
      </c>
      <c r="AM637" s="8">
        <v>108.3</v>
      </c>
      <c r="AN637" s="8">
        <v>291.21800000000002</v>
      </c>
      <c r="AO637" s="8">
        <v>125.7</v>
      </c>
      <c r="AP637" s="8">
        <v>128.1</v>
      </c>
      <c r="AQ637" s="8">
        <v>139.80000000000001</v>
      </c>
      <c r="AR637" s="8">
        <v>151.69999999999999</v>
      </c>
      <c r="AS637" s="8">
        <v>180.4</v>
      </c>
      <c r="AT637" s="8">
        <v>172.7</v>
      </c>
      <c r="AU637" s="8">
        <v>107.8</v>
      </c>
      <c r="AV637" s="8">
        <v>108.26</v>
      </c>
      <c r="AW637" s="8">
        <v>101.91</v>
      </c>
      <c r="AX637" s="8">
        <v>107.8</v>
      </c>
      <c r="AZ637" s="8">
        <v>501.3</v>
      </c>
    </row>
    <row r="638" spans="1:52" x14ac:dyDescent="0.25">
      <c r="A638" s="7">
        <v>43404</v>
      </c>
      <c r="B638" s="8">
        <v>11195.2</v>
      </c>
      <c r="C638" s="8">
        <v>12304</v>
      </c>
      <c r="D638" s="8">
        <v>524.9</v>
      </c>
      <c r="E638" s="8">
        <v>103</v>
      </c>
      <c r="F638" s="8">
        <v>103</v>
      </c>
      <c r="G638" s="8">
        <v>104</v>
      </c>
      <c r="H638" s="8">
        <v>146.5</v>
      </c>
      <c r="J638" s="8">
        <v>135.9</v>
      </c>
      <c r="K638" s="8">
        <v>98</v>
      </c>
      <c r="M638" s="8">
        <v>95</v>
      </c>
      <c r="N638" s="8">
        <v>99</v>
      </c>
      <c r="O638" s="8">
        <v>108</v>
      </c>
      <c r="P638" s="8">
        <v>102</v>
      </c>
      <c r="Q638" s="8">
        <v>111</v>
      </c>
      <c r="R638" s="8">
        <v>121.3</v>
      </c>
      <c r="S638" s="8">
        <v>480000</v>
      </c>
      <c r="T638" s="8">
        <v>378.7</v>
      </c>
      <c r="U638" s="8">
        <v>107.8</v>
      </c>
      <c r="V638" s="8">
        <v>111.2</v>
      </c>
      <c r="W638" s="8">
        <v>89.5</v>
      </c>
      <c r="X638" s="8">
        <v>100</v>
      </c>
      <c r="Y638" s="8">
        <v>101.5</v>
      </c>
      <c r="Z638" s="8">
        <v>107.8</v>
      </c>
      <c r="AA638" s="8">
        <v>113.4</v>
      </c>
      <c r="AB638" s="8">
        <v>91.1</v>
      </c>
      <c r="AC638" s="8">
        <v>405.8</v>
      </c>
      <c r="AD638" s="8">
        <v>438.9</v>
      </c>
      <c r="AE638" s="8">
        <v>613.79999999999995</v>
      </c>
      <c r="AF638" s="8">
        <v>111.8</v>
      </c>
      <c r="AG638" s="8">
        <v>101.6</v>
      </c>
      <c r="AH638" s="8">
        <v>143.1</v>
      </c>
      <c r="AI638" s="8">
        <v>124</v>
      </c>
      <c r="AJ638" s="8">
        <v>110.5</v>
      </c>
      <c r="AK638" s="8">
        <v>141.19999999999999</v>
      </c>
      <c r="AL638" s="8">
        <v>99.8</v>
      </c>
      <c r="AM638" s="8">
        <v>108.9</v>
      </c>
      <c r="AN638" s="8">
        <v>294.05</v>
      </c>
      <c r="AO638" s="8">
        <v>126.2</v>
      </c>
      <c r="AP638" s="8">
        <v>131.30000000000001</v>
      </c>
      <c r="AQ638" s="8">
        <v>140.30000000000001</v>
      </c>
      <c r="AR638" s="8">
        <v>151.6</v>
      </c>
      <c r="AS638" s="8">
        <v>181.3</v>
      </c>
      <c r="AT638" s="8">
        <v>171.1</v>
      </c>
      <c r="AU638" s="8">
        <v>108.5</v>
      </c>
      <c r="AV638" s="8">
        <v>107.96</v>
      </c>
      <c r="AW638" s="8">
        <v>102.96</v>
      </c>
      <c r="AX638" s="8">
        <v>108.6</v>
      </c>
      <c r="AZ638" s="8">
        <v>502.6</v>
      </c>
    </row>
    <row r="639" spans="1:52" x14ac:dyDescent="0.25">
      <c r="A639" s="7">
        <v>43434</v>
      </c>
      <c r="B639" s="8">
        <v>11108.4</v>
      </c>
      <c r="C639" s="8">
        <v>12237.7</v>
      </c>
      <c r="D639" s="8">
        <v>525</v>
      </c>
      <c r="E639" s="8">
        <v>103</v>
      </c>
      <c r="F639" s="8">
        <v>103</v>
      </c>
      <c r="G639" s="8">
        <v>104</v>
      </c>
      <c r="H639" s="8">
        <v>145.6</v>
      </c>
      <c r="J639" s="8">
        <v>136.69999999999999</v>
      </c>
      <c r="K639" s="8">
        <v>100</v>
      </c>
      <c r="M639" s="8">
        <v>96</v>
      </c>
      <c r="N639" s="8">
        <v>99</v>
      </c>
      <c r="O639" s="8">
        <v>109</v>
      </c>
      <c r="P639" s="8">
        <v>106</v>
      </c>
      <c r="Q639" s="8">
        <v>111</v>
      </c>
      <c r="R639" s="8">
        <v>120.7</v>
      </c>
      <c r="S639" s="8">
        <v>475000</v>
      </c>
      <c r="T639" s="8">
        <v>366.8</v>
      </c>
      <c r="U639" s="8">
        <v>107.5</v>
      </c>
      <c r="V639" s="8">
        <v>110.7</v>
      </c>
      <c r="W639" s="8">
        <v>89.8</v>
      </c>
      <c r="X639" s="8">
        <v>100</v>
      </c>
      <c r="Y639" s="8">
        <v>101.5</v>
      </c>
      <c r="Z639" s="8">
        <v>107</v>
      </c>
      <c r="AA639" s="8">
        <v>112.4</v>
      </c>
      <c r="AB639" s="8">
        <v>91.1</v>
      </c>
      <c r="AC639" s="8">
        <v>405.5</v>
      </c>
      <c r="AD639" s="8">
        <v>440.6</v>
      </c>
      <c r="AE639" s="8">
        <v>619.9</v>
      </c>
      <c r="AF639" s="8">
        <v>111.7</v>
      </c>
      <c r="AG639" s="8">
        <v>102.6</v>
      </c>
      <c r="AH639" s="8">
        <v>142.80000000000001</v>
      </c>
      <c r="AI639" s="8">
        <v>122.6</v>
      </c>
      <c r="AJ639" s="8">
        <v>108</v>
      </c>
      <c r="AK639" s="8">
        <v>144.80000000000001</v>
      </c>
      <c r="AL639" s="8">
        <v>99.9</v>
      </c>
      <c r="AM639" s="8">
        <v>109.4</v>
      </c>
      <c r="AN639" s="8">
        <v>297.50200000000001</v>
      </c>
      <c r="AO639" s="8">
        <v>127.4</v>
      </c>
      <c r="AP639" s="8">
        <v>132.4</v>
      </c>
      <c r="AQ639" s="8">
        <v>139.1</v>
      </c>
      <c r="AR639" s="8">
        <v>151.9</v>
      </c>
      <c r="AS639" s="8">
        <v>185.9</v>
      </c>
      <c r="AT639" s="8">
        <v>171.8</v>
      </c>
      <c r="AU639" s="8">
        <v>109.3</v>
      </c>
      <c r="AV639" s="8">
        <v>108.81</v>
      </c>
      <c r="AW639" s="8">
        <v>103.19</v>
      </c>
      <c r="AX639" s="8">
        <v>108.9</v>
      </c>
      <c r="AZ639" s="8">
        <v>503.9</v>
      </c>
    </row>
    <row r="640" spans="1:52" x14ac:dyDescent="0.25">
      <c r="A640" s="7">
        <v>43465</v>
      </c>
      <c r="B640" s="8">
        <v>11028.9</v>
      </c>
      <c r="C640" s="8">
        <v>12229.1</v>
      </c>
      <c r="D640" s="8">
        <v>525</v>
      </c>
      <c r="E640" s="8">
        <v>103</v>
      </c>
      <c r="F640" s="8">
        <v>103</v>
      </c>
      <c r="G640" s="8">
        <v>104</v>
      </c>
      <c r="H640" s="8">
        <v>145.30000000000001</v>
      </c>
      <c r="J640" s="8">
        <v>138.1</v>
      </c>
      <c r="K640" s="8">
        <v>98</v>
      </c>
      <c r="M640" s="8">
        <v>94</v>
      </c>
      <c r="N640" s="8">
        <v>99</v>
      </c>
      <c r="O640" s="8">
        <v>109</v>
      </c>
      <c r="P640" s="8">
        <v>105</v>
      </c>
      <c r="Q640" s="8">
        <v>111</v>
      </c>
      <c r="R640" s="8">
        <v>120.6</v>
      </c>
      <c r="S640" s="8">
        <v>474000</v>
      </c>
      <c r="T640" s="8">
        <v>359.4</v>
      </c>
      <c r="U640" s="8">
        <v>107.1</v>
      </c>
      <c r="V640" s="8">
        <v>110.4</v>
      </c>
      <c r="W640" s="8">
        <v>89.6</v>
      </c>
      <c r="X640" s="8">
        <v>100.2</v>
      </c>
      <c r="Y640" s="8">
        <v>101.7</v>
      </c>
      <c r="Z640" s="8">
        <v>106.1</v>
      </c>
      <c r="AA640" s="8">
        <v>111.4</v>
      </c>
      <c r="AB640" s="8">
        <v>90.6</v>
      </c>
      <c r="AC640" s="8">
        <v>404.7</v>
      </c>
      <c r="AD640" s="8">
        <v>441.8</v>
      </c>
      <c r="AE640" s="8">
        <v>620.79999999999995</v>
      </c>
      <c r="AF640" s="8">
        <v>110.9</v>
      </c>
      <c r="AG640" s="8">
        <v>101.2</v>
      </c>
      <c r="AH640" s="8">
        <v>143.6</v>
      </c>
      <c r="AI640" s="8">
        <v>123.2</v>
      </c>
      <c r="AJ640" s="8">
        <v>107.3</v>
      </c>
      <c r="AK640" s="8">
        <v>142</v>
      </c>
      <c r="AL640" s="8">
        <v>100</v>
      </c>
      <c r="AM640" s="8">
        <v>109.9</v>
      </c>
      <c r="AN640" s="8">
        <v>288.35599999999999</v>
      </c>
      <c r="AO640" s="8">
        <v>126.6</v>
      </c>
      <c r="AP640" s="8">
        <v>132.30000000000001</v>
      </c>
      <c r="AQ640" s="8">
        <v>139.9</v>
      </c>
      <c r="AR640" s="8">
        <v>152.30000000000001</v>
      </c>
      <c r="AS640" s="8">
        <v>186.6</v>
      </c>
      <c r="AT640" s="8">
        <v>177.8</v>
      </c>
      <c r="AU640" s="8">
        <v>108</v>
      </c>
      <c r="AV640" s="8">
        <v>110.3</v>
      </c>
      <c r="AW640" s="8">
        <v>102.03</v>
      </c>
      <c r="AX640" s="8">
        <v>108.4</v>
      </c>
      <c r="AZ640" s="8">
        <v>504.4</v>
      </c>
    </row>
    <row r="641" spans="1:52" x14ac:dyDescent="0.25">
      <c r="A641" s="7">
        <v>43496</v>
      </c>
      <c r="B641" s="8">
        <v>10830</v>
      </c>
      <c r="C641" s="8">
        <v>12055</v>
      </c>
      <c r="D641" s="8">
        <v>525</v>
      </c>
      <c r="E641" s="8">
        <v>103</v>
      </c>
      <c r="F641" s="8">
        <v>103</v>
      </c>
      <c r="G641" s="8">
        <v>104</v>
      </c>
      <c r="H641" s="8">
        <v>145.19999999999999</v>
      </c>
      <c r="J641" s="8">
        <v>138.9</v>
      </c>
      <c r="K641" s="8">
        <v>97</v>
      </c>
      <c r="M641" s="8">
        <v>94</v>
      </c>
      <c r="N641" s="8">
        <v>97</v>
      </c>
      <c r="O641" s="8">
        <v>108</v>
      </c>
      <c r="P641" s="8">
        <v>102</v>
      </c>
      <c r="Q641" s="8">
        <v>111</v>
      </c>
      <c r="R641" s="8">
        <v>119.8</v>
      </c>
      <c r="S641" s="8">
        <v>470000</v>
      </c>
      <c r="T641" s="8">
        <v>361</v>
      </c>
      <c r="U641" s="8">
        <v>106.5</v>
      </c>
      <c r="V641" s="8">
        <v>109.8</v>
      </c>
      <c r="W641" s="8">
        <v>89.2</v>
      </c>
      <c r="X641" s="8">
        <v>99.6</v>
      </c>
      <c r="Y641" s="8">
        <v>101.1</v>
      </c>
      <c r="Z641" s="8">
        <v>105.6</v>
      </c>
      <c r="AA641" s="8">
        <v>110.9</v>
      </c>
      <c r="AB641" s="8">
        <v>90.1</v>
      </c>
      <c r="AC641" s="8">
        <v>408.3</v>
      </c>
      <c r="AD641" s="8">
        <v>441.7</v>
      </c>
      <c r="AE641" s="8">
        <v>623</v>
      </c>
      <c r="AF641" s="8">
        <v>116.4</v>
      </c>
      <c r="AG641" s="8">
        <v>106</v>
      </c>
      <c r="AH641" s="8">
        <v>147.4</v>
      </c>
      <c r="AI641" s="8">
        <v>126.3</v>
      </c>
      <c r="AJ641" s="8">
        <v>109.7</v>
      </c>
      <c r="AK641" s="8">
        <v>146.1</v>
      </c>
      <c r="AL641" s="8">
        <v>100</v>
      </c>
      <c r="AM641" s="8">
        <v>110.2</v>
      </c>
      <c r="AN641" s="8">
        <v>302.15699999999998</v>
      </c>
      <c r="AO641" s="8">
        <v>128.80000000000001</v>
      </c>
      <c r="AP641" s="8">
        <v>132</v>
      </c>
      <c r="AQ641" s="8">
        <v>140.69999999999999</v>
      </c>
      <c r="AR641" s="8">
        <v>153.9</v>
      </c>
      <c r="AS641" s="8">
        <v>186.9</v>
      </c>
      <c r="AT641" s="8">
        <v>177.7</v>
      </c>
      <c r="AU641" s="8">
        <v>107.6</v>
      </c>
      <c r="AV641" s="8">
        <v>109.5</v>
      </c>
      <c r="AW641" s="8">
        <v>100.17</v>
      </c>
      <c r="AX641" s="8">
        <v>107.4</v>
      </c>
      <c r="AZ641" s="8">
        <v>504.7</v>
      </c>
    </row>
    <row r="642" spans="1:52" x14ac:dyDescent="0.25">
      <c r="A642" s="7">
        <v>43524</v>
      </c>
      <c r="B642" s="8">
        <v>10853.3</v>
      </c>
      <c r="C642" s="8">
        <v>12042.3</v>
      </c>
      <c r="D642" s="8">
        <v>524.9</v>
      </c>
      <c r="E642" s="8">
        <v>103</v>
      </c>
      <c r="F642" s="8">
        <v>103</v>
      </c>
      <c r="G642" s="8">
        <v>104</v>
      </c>
      <c r="H642" s="8">
        <v>145.4</v>
      </c>
      <c r="J642" s="8">
        <v>138.6</v>
      </c>
      <c r="K642" s="8">
        <v>99</v>
      </c>
      <c r="M642" s="8">
        <v>96</v>
      </c>
      <c r="N642" s="8">
        <v>99</v>
      </c>
      <c r="O642" s="8">
        <v>109</v>
      </c>
      <c r="P642" s="8">
        <v>104</v>
      </c>
      <c r="Q642" s="8">
        <v>112</v>
      </c>
      <c r="R642" s="8">
        <v>119.5</v>
      </c>
      <c r="S642" s="8">
        <v>466000</v>
      </c>
      <c r="T642" s="8">
        <v>367</v>
      </c>
      <c r="U642" s="8">
        <v>106.4</v>
      </c>
      <c r="V642" s="8">
        <v>109.8</v>
      </c>
      <c r="W642" s="8">
        <v>88.5</v>
      </c>
      <c r="X642" s="8">
        <v>99.7</v>
      </c>
      <c r="Y642" s="8">
        <v>101.1</v>
      </c>
      <c r="Z642" s="8">
        <v>105.2</v>
      </c>
      <c r="AA642" s="8">
        <v>110.8</v>
      </c>
      <c r="AB642" s="8">
        <v>89.1</v>
      </c>
      <c r="AC642" s="8">
        <v>409.6</v>
      </c>
      <c r="AD642" s="8">
        <v>443.4</v>
      </c>
      <c r="AE642" s="8">
        <v>616.70000000000005</v>
      </c>
      <c r="AF642" s="8">
        <v>113.6</v>
      </c>
      <c r="AG642" s="8">
        <v>102.7</v>
      </c>
      <c r="AH642" s="8">
        <v>147.5</v>
      </c>
      <c r="AI642" s="8">
        <v>123</v>
      </c>
      <c r="AJ642" s="8">
        <v>103.7</v>
      </c>
      <c r="AK642" s="8">
        <v>145.6</v>
      </c>
      <c r="AL642" s="8">
        <v>99.9</v>
      </c>
      <c r="AM642" s="8">
        <v>110.5</v>
      </c>
      <c r="AN642" s="8">
        <v>298.71699999999998</v>
      </c>
      <c r="AO642" s="8">
        <v>128.69999999999999</v>
      </c>
      <c r="AP642" s="8">
        <v>134.19999999999999</v>
      </c>
      <c r="AQ642" s="8">
        <v>141.9</v>
      </c>
      <c r="AR642" s="8">
        <v>155.80000000000001</v>
      </c>
      <c r="AS642" s="8">
        <v>183.7</v>
      </c>
      <c r="AT642" s="8">
        <v>177.7</v>
      </c>
      <c r="AU642" s="8">
        <v>108.6</v>
      </c>
      <c r="AV642" s="8">
        <v>109.45</v>
      </c>
      <c r="AW642" s="8">
        <v>99.66</v>
      </c>
      <c r="AX642" s="8">
        <v>108.4</v>
      </c>
      <c r="AZ642" s="8">
        <v>504.8</v>
      </c>
    </row>
    <row r="643" spans="1:52" x14ac:dyDescent="0.25">
      <c r="A643" s="7">
        <v>43555</v>
      </c>
      <c r="B643" s="8">
        <v>11011.3</v>
      </c>
      <c r="C643" s="8">
        <v>12144.4</v>
      </c>
      <c r="D643" s="8">
        <v>524.9</v>
      </c>
      <c r="E643" s="8">
        <v>103</v>
      </c>
      <c r="F643" s="8">
        <v>103</v>
      </c>
      <c r="G643" s="8">
        <v>104</v>
      </c>
      <c r="H643" s="8">
        <v>146</v>
      </c>
      <c r="J643" s="8">
        <v>139.1</v>
      </c>
      <c r="K643" s="8">
        <v>98</v>
      </c>
      <c r="M643" s="8">
        <v>95</v>
      </c>
      <c r="N643" s="8">
        <v>98</v>
      </c>
      <c r="O643" s="8">
        <v>109</v>
      </c>
      <c r="P643" s="8">
        <v>103</v>
      </c>
      <c r="Q643" s="8">
        <v>112</v>
      </c>
      <c r="R643" s="8">
        <v>119.2</v>
      </c>
      <c r="S643" s="8">
        <v>463000</v>
      </c>
      <c r="T643" s="8">
        <v>378.7</v>
      </c>
      <c r="U643" s="8">
        <v>106.5</v>
      </c>
      <c r="V643" s="8">
        <v>109.9</v>
      </c>
      <c r="W643" s="8">
        <v>88.3</v>
      </c>
      <c r="X643" s="8">
        <v>100.5</v>
      </c>
      <c r="Y643" s="8">
        <v>102</v>
      </c>
      <c r="Z643" s="8">
        <v>104.6</v>
      </c>
      <c r="AA643" s="8">
        <v>109.9</v>
      </c>
      <c r="AB643" s="8">
        <v>88.8</v>
      </c>
      <c r="AC643" s="8">
        <v>410.8</v>
      </c>
      <c r="AD643" s="8">
        <v>444.8</v>
      </c>
      <c r="AE643" s="8">
        <v>620.20000000000005</v>
      </c>
      <c r="AF643" s="8">
        <v>115.3</v>
      </c>
      <c r="AG643" s="8">
        <v>104.5</v>
      </c>
      <c r="AH643" s="8">
        <v>148</v>
      </c>
      <c r="AI643" s="8">
        <v>125.9</v>
      </c>
      <c r="AJ643" s="8">
        <v>108.7</v>
      </c>
      <c r="AK643" s="8">
        <v>147.4</v>
      </c>
      <c r="AL643" s="8">
        <v>99.8</v>
      </c>
      <c r="AM643" s="8">
        <v>110.9</v>
      </c>
      <c r="AN643" s="8">
        <v>302.84500000000003</v>
      </c>
      <c r="AO643" s="8">
        <v>129.19999999999999</v>
      </c>
      <c r="AP643" s="8">
        <v>137</v>
      </c>
      <c r="AQ643" s="8">
        <v>141.9</v>
      </c>
      <c r="AR643" s="8">
        <v>156.4</v>
      </c>
      <c r="AS643" s="8">
        <v>180.3</v>
      </c>
      <c r="AT643" s="8">
        <v>175.6</v>
      </c>
      <c r="AU643" s="8">
        <v>109</v>
      </c>
      <c r="AV643" s="8">
        <v>109.33</v>
      </c>
      <c r="AW643" s="8">
        <v>99.59</v>
      </c>
      <c r="AX643" s="8">
        <v>109</v>
      </c>
      <c r="AZ643" s="8">
        <v>508.4</v>
      </c>
    </row>
    <row r="644" spans="1:52" x14ac:dyDescent="0.25">
      <c r="A644" s="7">
        <v>43585</v>
      </c>
      <c r="B644" s="8">
        <v>10757.7</v>
      </c>
      <c r="C644" s="8">
        <v>11817.5</v>
      </c>
      <c r="D644" s="8">
        <v>524.79999999999995</v>
      </c>
      <c r="E644" s="8">
        <v>103</v>
      </c>
      <c r="F644" s="8">
        <v>103</v>
      </c>
      <c r="G644" s="8">
        <v>104</v>
      </c>
      <c r="H644" s="8">
        <v>146.9</v>
      </c>
      <c r="J644" s="8">
        <v>139.80000000000001</v>
      </c>
      <c r="K644" s="8">
        <v>99</v>
      </c>
      <c r="M644" s="8">
        <v>96</v>
      </c>
      <c r="N644" s="8">
        <v>98</v>
      </c>
      <c r="O644" s="8">
        <v>110</v>
      </c>
      <c r="P644" s="8">
        <v>103</v>
      </c>
      <c r="Q644" s="8">
        <v>113</v>
      </c>
      <c r="R644" s="8">
        <v>120.2</v>
      </c>
      <c r="S644" s="8">
        <v>471000</v>
      </c>
      <c r="T644" s="8">
        <v>392.3</v>
      </c>
      <c r="U644" s="8">
        <v>106.7</v>
      </c>
      <c r="V644" s="8">
        <v>109.9</v>
      </c>
      <c r="W644" s="8">
        <v>88.4</v>
      </c>
      <c r="X644" s="8">
        <v>100.9</v>
      </c>
      <c r="Y644" s="8">
        <v>102.3</v>
      </c>
      <c r="Z644" s="8">
        <v>104.6</v>
      </c>
      <c r="AA644" s="8">
        <v>109.6</v>
      </c>
      <c r="AB644" s="8">
        <v>89.2</v>
      </c>
      <c r="AC644" s="8">
        <v>412.9</v>
      </c>
      <c r="AD644" s="8">
        <v>445</v>
      </c>
      <c r="AE644" s="8">
        <v>622.29999999999995</v>
      </c>
      <c r="AF644" s="8">
        <v>114.5</v>
      </c>
      <c r="AG644" s="8">
        <v>103.6</v>
      </c>
      <c r="AH644" s="8">
        <v>147.4</v>
      </c>
      <c r="AI644" s="8">
        <v>128.19999999999999</v>
      </c>
      <c r="AJ644" s="8">
        <v>109</v>
      </c>
      <c r="AK644" s="8">
        <v>147.69999999999999</v>
      </c>
      <c r="AL644" s="8">
        <v>99.7</v>
      </c>
      <c r="AM644" s="8">
        <v>111.2</v>
      </c>
      <c r="AN644" s="8">
        <v>302.45600000000002</v>
      </c>
      <c r="AO644" s="8">
        <v>129.80000000000001</v>
      </c>
      <c r="AP644" s="8">
        <v>138.5</v>
      </c>
      <c r="AQ644" s="8">
        <v>142.30000000000001</v>
      </c>
      <c r="AR644" s="8">
        <v>156.30000000000001</v>
      </c>
      <c r="AS644" s="8">
        <v>176.5</v>
      </c>
      <c r="AT644" s="8">
        <v>173.6</v>
      </c>
      <c r="AU644" s="8">
        <v>109.3</v>
      </c>
      <c r="AV644" s="8">
        <v>110.17</v>
      </c>
      <c r="AW644" s="8">
        <v>100.01</v>
      </c>
      <c r="AX644" s="8">
        <v>109.2</v>
      </c>
      <c r="AZ644" s="8">
        <v>511.5</v>
      </c>
    </row>
    <row r="645" spans="1:52" x14ac:dyDescent="0.25">
      <c r="A645" s="7">
        <v>43616</v>
      </c>
      <c r="B645" s="8">
        <v>10737.5</v>
      </c>
      <c r="C645" s="8">
        <v>11812.1</v>
      </c>
      <c r="D645" s="8">
        <v>524.70000000000005</v>
      </c>
      <c r="E645" s="8">
        <v>103</v>
      </c>
      <c r="F645" s="8">
        <v>102</v>
      </c>
      <c r="G645" s="8">
        <v>104</v>
      </c>
      <c r="H645" s="8">
        <v>146.9</v>
      </c>
      <c r="J645" s="8">
        <v>140.69999999999999</v>
      </c>
      <c r="K645" s="8">
        <v>100</v>
      </c>
      <c r="M645" s="8">
        <v>97</v>
      </c>
      <c r="N645" s="8">
        <v>99</v>
      </c>
      <c r="O645" s="8">
        <v>111</v>
      </c>
      <c r="P645" s="8">
        <v>105</v>
      </c>
      <c r="Q645" s="8">
        <v>114</v>
      </c>
      <c r="R645" s="8">
        <v>120.5</v>
      </c>
      <c r="S645" s="8">
        <v>465000</v>
      </c>
      <c r="T645" s="8">
        <v>397.3</v>
      </c>
      <c r="U645" s="8">
        <v>107</v>
      </c>
      <c r="V645" s="8">
        <v>110.3</v>
      </c>
      <c r="W645" s="8">
        <v>88.4</v>
      </c>
      <c r="X645" s="8">
        <v>101.3</v>
      </c>
      <c r="Y645" s="8">
        <v>102.7</v>
      </c>
      <c r="Z645" s="8">
        <v>104.8</v>
      </c>
      <c r="AA645" s="8">
        <v>109.9</v>
      </c>
      <c r="AB645" s="8">
        <v>89.2</v>
      </c>
      <c r="AC645" s="8">
        <v>415</v>
      </c>
      <c r="AD645" s="8">
        <v>447</v>
      </c>
      <c r="AE645" s="8">
        <v>624.1</v>
      </c>
      <c r="AF645" s="8">
        <v>115.6</v>
      </c>
      <c r="AG645" s="8">
        <v>103.2</v>
      </c>
      <c r="AH645" s="8">
        <v>147.6</v>
      </c>
      <c r="AI645" s="8">
        <v>127.7</v>
      </c>
      <c r="AJ645" s="8">
        <v>109.9</v>
      </c>
      <c r="AK645" s="8">
        <v>145.4</v>
      </c>
      <c r="AL645" s="8">
        <v>99.6</v>
      </c>
      <c r="AM645" s="8">
        <v>111.6</v>
      </c>
      <c r="AN645" s="8">
        <v>303.24</v>
      </c>
      <c r="AO645" s="8">
        <v>130.4</v>
      </c>
      <c r="AP645" s="8">
        <v>140.5</v>
      </c>
      <c r="AQ645" s="8">
        <v>142.19999999999999</v>
      </c>
      <c r="AR645" s="8">
        <v>155.6</v>
      </c>
      <c r="AS645" s="8">
        <v>177.7</v>
      </c>
      <c r="AT645" s="8">
        <v>172.6</v>
      </c>
      <c r="AU645" s="8">
        <v>110.2</v>
      </c>
      <c r="AV645" s="8">
        <v>110.11</v>
      </c>
      <c r="AW645" s="8">
        <v>100.43</v>
      </c>
      <c r="AX645" s="8">
        <v>110.1</v>
      </c>
      <c r="AZ645" s="8">
        <v>513.29999999999995</v>
      </c>
    </row>
    <row r="646" spans="1:52" x14ac:dyDescent="0.25">
      <c r="A646" s="7">
        <v>43646</v>
      </c>
      <c r="B646" s="8">
        <v>10568.1</v>
      </c>
      <c r="C646" s="8">
        <v>11766.2</v>
      </c>
      <c r="D646" s="8">
        <v>524.6</v>
      </c>
      <c r="E646" s="8">
        <v>103</v>
      </c>
      <c r="F646" s="8">
        <v>102</v>
      </c>
      <c r="G646" s="8">
        <v>104</v>
      </c>
      <c r="H646" s="8">
        <v>146.9</v>
      </c>
      <c r="J646" s="8">
        <v>140.6</v>
      </c>
      <c r="K646" s="8">
        <v>99</v>
      </c>
      <c r="M646" s="8">
        <v>95</v>
      </c>
      <c r="N646" s="8">
        <v>100</v>
      </c>
      <c r="O646" s="8">
        <v>112</v>
      </c>
      <c r="P646" s="8">
        <v>105</v>
      </c>
      <c r="Q646" s="8">
        <v>116</v>
      </c>
      <c r="R646" s="8">
        <v>121.4</v>
      </c>
      <c r="S646" s="8">
        <v>473000</v>
      </c>
      <c r="T646" s="8">
        <v>394.8</v>
      </c>
      <c r="U646" s="8">
        <v>107.4</v>
      </c>
      <c r="V646" s="8">
        <v>110.6</v>
      </c>
      <c r="W646" s="8">
        <v>88.7</v>
      </c>
      <c r="X646" s="8">
        <v>101.9</v>
      </c>
      <c r="Y646" s="8">
        <v>103.3</v>
      </c>
      <c r="Z646" s="8">
        <v>105</v>
      </c>
      <c r="AA646" s="8">
        <v>109.9</v>
      </c>
      <c r="AB646" s="8">
        <v>89.7</v>
      </c>
      <c r="AD646" s="8">
        <v>446.7</v>
      </c>
      <c r="AE646" s="8">
        <v>625.1</v>
      </c>
      <c r="AL646" s="8">
        <v>99.5</v>
      </c>
      <c r="AM646" s="8">
        <v>111.9</v>
      </c>
      <c r="AN646" s="8">
        <v>301.73599999999999</v>
      </c>
      <c r="AO646" s="8">
        <v>130.9</v>
      </c>
      <c r="AP646" s="8">
        <v>142.30000000000001</v>
      </c>
      <c r="AQ646" s="8">
        <v>142.9</v>
      </c>
      <c r="AR646" s="8">
        <v>154.69999999999999</v>
      </c>
      <c r="AS646" s="8">
        <v>177</v>
      </c>
      <c r="AT646" s="8">
        <v>168.1</v>
      </c>
      <c r="AU646" s="8">
        <v>111</v>
      </c>
      <c r="AV646" s="8">
        <v>111.98</v>
      </c>
      <c r="AW646" s="8">
        <v>100.53</v>
      </c>
      <c r="AX646" s="8">
        <v>110.7</v>
      </c>
      <c r="AZ646" s="8">
        <v>515.5</v>
      </c>
    </row>
    <row r="647" spans="1:52" x14ac:dyDescent="0.25">
      <c r="A647" s="7">
        <v>43677</v>
      </c>
      <c r="B647" s="8">
        <v>10367</v>
      </c>
      <c r="C647" s="8">
        <v>11835.6</v>
      </c>
      <c r="E647" s="8">
        <v>103</v>
      </c>
      <c r="F647" s="8">
        <v>102</v>
      </c>
      <c r="G647" s="8">
        <v>104</v>
      </c>
      <c r="H647" s="8">
        <v>146.5</v>
      </c>
      <c r="J647" s="8">
        <v>141.4</v>
      </c>
      <c r="K647" s="8">
        <v>97</v>
      </c>
      <c r="M647" s="8">
        <v>94</v>
      </c>
      <c r="N647" s="8">
        <v>98</v>
      </c>
      <c r="O647" s="8">
        <v>110</v>
      </c>
      <c r="P647" s="8">
        <v>101</v>
      </c>
      <c r="Q647" s="8">
        <v>115</v>
      </c>
      <c r="R647" s="8">
        <v>122.1</v>
      </c>
      <c r="S647" s="8">
        <v>478000</v>
      </c>
      <c r="T647" s="8">
        <v>394.4</v>
      </c>
      <c r="U647" s="8">
        <v>108.4</v>
      </c>
      <c r="V647" s="8">
        <v>111.6</v>
      </c>
      <c r="W647" s="8">
        <v>89.5</v>
      </c>
      <c r="X647" s="8">
        <v>103.2</v>
      </c>
      <c r="Y647" s="8">
        <v>104.6</v>
      </c>
      <c r="Z647" s="8">
        <v>105.6</v>
      </c>
      <c r="AA647" s="8">
        <v>110.3</v>
      </c>
      <c r="AB647" s="8">
        <v>90.9</v>
      </c>
      <c r="AD647" s="8">
        <v>448.6</v>
      </c>
      <c r="AE647" s="8">
        <v>625.70000000000005</v>
      </c>
      <c r="AL647" s="8">
        <v>99.5</v>
      </c>
      <c r="AM647" s="8">
        <v>112.3</v>
      </c>
      <c r="AN647" s="8">
        <v>309.68900000000002</v>
      </c>
      <c r="AO647" s="8">
        <v>132.4</v>
      </c>
      <c r="AQ647" s="8">
        <v>143.30000000000001</v>
      </c>
      <c r="AR647" s="8">
        <v>153.19999999999999</v>
      </c>
      <c r="AS647" s="8">
        <v>178.7</v>
      </c>
      <c r="AT647" s="8">
        <v>168.7</v>
      </c>
      <c r="AU647" s="8">
        <v>113.2</v>
      </c>
      <c r="AV647" s="8">
        <v>113.93</v>
      </c>
      <c r="AW647" s="8">
        <v>100.78</v>
      </c>
      <c r="AX647" s="8">
        <v>112.7</v>
      </c>
      <c r="AZ647" s="8">
        <v>516.5</v>
      </c>
    </row>
    <row r="648" spans="1:52" x14ac:dyDescent="0.25">
      <c r="A648" s="7">
        <v>43708</v>
      </c>
      <c r="AD648" s="8">
        <v>448.6</v>
      </c>
      <c r="AL648" s="8">
        <v>99.6</v>
      </c>
      <c r="AZ648" s="8">
        <v>517.6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2"/>
  <sheetViews>
    <sheetView workbookViewId="0">
      <pane xSplit="1" ySplit="4" topLeftCell="BJ245" activePane="bottomRight" state="frozen"/>
      <selection pane="topRight"/>
      <selection pane="bottomLeft"/>
      <selection pane="bottomRight" activeCell="BW255" sqref="BW255"/>
    </sheetView>
  </sheetViews>
  <sheetFormatPr defaultRowHeight="15" x14ac:dyDescent="0.25"/>
  <cols>
    <col min="1" max="1" width="14" bestFit="1" customWidth="1"/>
    <col min="2" max="2" width="20.85546875" bestFit="1" customWidth="1"/>
    <col min="3" max="4" width="21.5703125" bestFit="1" customWidth="1"/>
    <col min="5" max="5" width="20.85546875" bestFit="1" customWidth="1"/>
    <col min="6" max="6" width="21.5703125" bestFit="1" customWidth="1"/>
    <col min="7" max="8" width="20.85546875" bestFit="1" customWidth="1"/>
    <col min="9" max="9" width="21.5703125" bestFit="1" customWidth="1"/>
    <col min="10" max="10" width="20.85546875" bestFit="1" customWidth="1"/>
    <col min="11" max="11" width="21.42578125" bestFit="1" customWidth="1"/>
    <col min="12" max="13" width="20.85546875" bestFit="1" customWidth="1"/>
    <col min="14" max="14" width="21.5703125" bestFit="1" customWidth="1"/>
    <col min="15" max="15" width="21.85546875" bestFit="1" customWidth="1"/>
    <col min="16" max="17" width="19.5703125" bestFit="1" customWidth="1"/>
    <col min="18" max="19" width="21.85546875" bestFit="1" customWidth="1"/>
    <col min="20" max="20" width="21.7109375" bestFit="1" customWidth="1"/>
    <col min="21" max="21" width="21.42578125" bestFit="1" customWidth="1"/>
    <col min="22" max="22" width="20.85546875" bestFit="1" customWidth="1"/>
    <col min="23" max="23" width="21.42578125" bestFit="1" customWidth="1"/>
    <col min="24" max="24" width="21.7109375" bestFit="1" customWidth="1"/>
    <col min="25" max="25" width="21.140625" bestFit="1" customWidth="1"/>
    <col min="26" max="26" width="20.85546875" bestFit="1" customWidth="1"/>
    <col min="27" max="29" width="16.7109375" bestFit="1" customWidth="1"/>
    <col min="30" max="30" width="17" bestFit="1" customWidth="1"/>
    <col min="31" max="32" width="16.85546875" bestFit="1" customWidth="1"/>
    <col min="33" max="36" width="16.5703125" bestFit="1" customWidth="1"/>
    <col min="37" max="39" width="17" bestFit="1" customWidth="1"/>
    <col min="40" max="42" width="16.7109375" bestFit="1" customWidth="1"/>
    <col min="43" max="48" width="16.42578125" bestFit="1" customWidth="1"/>
    <col min="49" max="49" width="16.5703125" bestFit="1" customWidth="1"/>
    <col min="50" max="56" width="16.7109375" bestFit="1" customWidth="1"/>
    <col min="57" max="59" width="16.85546875" bestFit="1" customWidth="1"/>
    <col min="60" max="60" width="17.42578125" bestFit="1" customWidth="1"/>
    <col min="61" max="76" width="16.5703125" bestFit="1" customWidth="1"/>
    <col min="77" max="81" width="15.5703125" bestFit="1" customWidth="1"/>
    <col min="82" max="82" width="15.7109375" bestFit="1" customWidth="1"/>
    <col min="83" max="84" width="15.5703125" bestFit="1" customWidth="1"/>
    <col min="85" max="86" width="15.7109375" bestFit="1" customWidth="1"/>
    <col min="87" max="96" width="16.5703125" bestFit="1" customWidth="1"/>
    <col min="97" max="113" width="17" bestFit="1" customWidth="1"/>
    <col min="114" max="116" width="17.28515625" bestFit="1" customWidth="1"/>
    <col min="117" max="121" width="16.85546875" bestFit="1" customWidth="1"/>
    <col min="122" max="122" width="17.42578125" bestFit="1" customWidth="1"/>
    <col min="123" max="123" width="17.28515625" bestFit="1" customWidth="1"/>
    <col min="124" max="128" width="16.85546875" bestFit="1" customWidth="1"/>
    <col min="129" max="133" width="15.85546875" bestFit="1" customWidth="1"/>
    <col min="134" max="134" width="15.7109375" bestFit="1" customWidth="1"/>
    <col min="135" max="140" width="16.42578125" bestFit="1" customWidth="1"/>
    <col min="141" max="143" width="16.5703125" bestFit="1" customWidth="1"/>
    <col min="144" max="146" width="16.28515625" bestFit="1" customWidth="1"/>
    <col min="147" max="151" width="16.85546875" bestFit="1" customWidth="1"/>
    <col min="152" max="152" width="17.28515625" bestFit="1" customWidth="1"/>
    <col min="153" max="160" width="17" bestFit="1" customWidth="1"/>
    <col min="161" max="165" width="16.5703125" bestFit="1" customWidth="1"/>
    <col min="166" max="170" width="17" bestFit="1" customWidth="1"/>
    <col min="171" max="173" width="16.42578125" bestFit="1" customWidth="1"/>
    <col min="174" max="175" width="16.5703125" bestFit="1" customWidth="1"/>
    <col min="176" max="177" width="16.7109375" bestFit="1" customWidth="1"/>
    <col min="178" max="186" width="16.42578125" bestFit="1" customWidth="1"/>
    <col min="187" max="187" width="16.5703125" bestFit="1" customWidth="1"/>
    <col min="188" max="192" width="17" bestFit="1" customWidth="1"/>
    <col min="193" max="193" width="17.28515625" bestFit="1" customWidth="1"/>
    <col min="194" max="195" width="16.85546875" bestFit="1" customWidth="1"/>
    <col min="196" max="197" width="16.42578125" bestFit="1" customWidth="1"/>
    <col min="198" max="199" width="16.5703125" bestFit="1" customWidth="1"/>
    <col min="200" max="200" width="16.85546875" bestFit="1" customWidth="1"/>
    <col min="201" max="209" width="15.7109375" bestFit="1" customWidth="1"/>
    <col min="210" max="216" width="16.7109375" bestFit="1" customWidth="1"/>
    <col min="217" max="217" width="17" bestFit="1" customWidth="1"/>
  </cols>
  <sheetData>
    <row r="1" spans="1:217" ht="84" x14ac:dyDescent="0.25">
      <c r="A1" s="9" t="str">
        <f ca="1">HYPERLINK("#"&amp;CELL("address",'Summary Documentation'!A1),"Back to menu")</f>
        <v>Back to menu</v>
      </c>
      <c r="B1" s="10" t="s">
        <v>518</v>
      </c>
      <c r="C1" s="10" t="s">
        <v>527</v>
      </c>
      <c r="D1" s="10" t="s">
        <v>532</v>
      </c>
      <c r="E1" s="10" t="s">
        <v>537</v>
      </c>
      <c r="F1" s="10" t="s">
        <v>543</v>
      </c>
      <c r="G1" s="10" t="s">
        <v>548</v>
      </c>
      <c r="H1" s="10" t="s">
        <v>556</v>
      </c>
      <c r="I1" s="10" t="s">
        <v>562</v>
      </c>
      <c r="J1" s="10" t="s">
        <v>567</v>
      </c>
      <c r="K1" s="10" t="s">
        <v>572</v>
      </c>
      <c r="L1" s="10" t="s">
        <v>577</v>
      </c>
      <c r="M1" s="10" t="s">
        <v>582</v>
      </c>
      <c r="N1" s="10" t="s">
        <v>587</v>
      </c>
      <c r="O1" s="10" t="s">
        <v>597</v>
      </c>
      <c r="P1" s="10" t="s">
        <v>605</v>
      </c>
      <c r="Q1" s="10" t="s">
        <v>609</v>
      </c>
      <c r="R1" s="10" t="s">
        <v>612</v>
      </c>
      <c r="S1" s="10" t="s">
        <v>616</v>
      </c>
      <c r="T1" s="10" t="s">
        <v>619</v>
      </c>
      <c r="U1" s="10" t="s">
        <v>518</v>
      </c>
      <c r="V1" s="10" t="s">
        <v>631</v>
      </c>
      <c r="W1" s="10" t="s">
        <v>637</v>
      </c>
      <c r="X1" s="10" t="s">
        <v>642</v>
      </c>
      <c r="Y1" s="10" t="s">
        <v>645</v>
      </c>
      <c r="Z1" s="10" t="s">
        <v>648</v>
      </c>
      <c r="AA1" s="10" t="s">
        <v>651</v>
      </c>
      <c r="AB1" s="10" t="s">
        <v>654</v>
      </c>
      <c r="AC1" s="10" t="s">
        <v>656</v>
      </c>
      <c r="AD1" s="10" t="s">
        <v>666</v>
      </c>
      <c r="AE1" s="10" t="s">
        <v>673</v>
      </c>
      <c r="AF1" s="10" t="s">
        <v>680</v>
      </c>
      <c r="AG1" s="10" t="s">
        <v>691</v>
      </c>
      <c r="AH1" s="10" t="s">
        <v>697</v>
      </c>
      <c r="AI1" s="10" t="s">
        <v>701</v>
      </c>
      <c r="AJ1" s="10" t="s">
        <v>705</v>
      </c>
      <c r="AK1" s="10" t="s">
        <v>714</v>
      </c>
      <c r="AL1" s="10" t="s">
        <v>722</v>
      </c>
      <c r="AM1" s="10" t="s">
        <v>726</v>
      </c>
      <c r="AN1" s="10" t="s">
        <v>736</v>
      </c>
      <c r="AO1" s="10" t="s">
        <v>741</v>
      </c>
      <c r="AP1" s="10" t="s">
        <v>744</v>
      </c>
      <c r="AQ1" s="10" t="s">
        <v>752</v>
      </c>
      <c r="AR1" s="10" t="s">
        <v>755</v>
      </c>
      <c r="AS1" s="10" t="s">
        <v>758</v>
      </c>
      <c r="AT1" s="10" t="s">
        <v>767</v>
      </c>
      <c r="AU1" s="10" t="s">
        <v>774</v>
      </c>
      <c r="AV1" s="10" t="s">
        <v>779</v>
      </c>
      <c r="AW1" s="10" t="s">
        <v>785</v>
      </c>
      <c r="AX1" s="10" t="s">
        <v>794</v>
      </c>
      <c r="AY1" s="10" t="s">
        <v>802</v>
      </c>
      <c r="AZ1" s="10" t="s">
        <v>752</v>
      </c>
      <c r="BA1" s="10" t="s">
        <v>812</v>
      </c>
      <c r="BB1" s="10" t="s">
        <v>815</v>
      </c>
      <c r="BC1" s="10" t="s">
        <v>818</v>
      </c>
      <c r="BD1" s="10" t="s">
        <v>822</v>
      </c>
      <c r="BE1" s="10" t="s">
        <v>830</v>
      </c>
      <c r="BF1" s="10" t="s">
        <v>838</v>
      </c>
      <c r="BG1" s="10" t="s">
        <v>846</v>
      </c>
      <c r="BH1" s="10" t="s">
        <v>852</v>
      </c>
      <c r="BI1" s="10" t="s">
        <v>859</v>
      </c>
      <c r="BJ1" s="10" t="s">
        <v>861</v>
      </c>
      <c r="BK1" s="10" t="s">
        <v>863</v>
      </c>
      <c r="BL1" s="10" t="s">
        <v>871</v>
      </c>
      <c r="BM1" s="10" t="s">
        <v>874</v>
      </c>
      <c r="BN1" s="10" t="s">
        <v>878</v>
      </c>
      <c r="BO1" s="10" t="s">
        <v>882</v>
      </c>
      <c r="BP1" s="10" t="s">
        <v>889</v>
      </c>
      <c r="BQ1" s="10" t="s">
        <v>897</v>
      </c>
      <c r="BR1" s="10" t="s">
        <v>905</v>
      </c>
      <c r="BS1" s="10" t="s">
        <v>910</v>
      </c>
      <c r="BT1" s="10" t="s">
        <v>914</v>
      </c>
      <c r="BU1" s="10" t="s">
        <v>917</v>
      </c>
      <c r="BV1" s="10" t="s">
        <v>920</v>
      </c>
      <c r="BW1" s="10" t="s">
        <v>924</v>
      </c>
      <c r="BX1" s="10" t="s">
        <v>927</v>
      </c>
      <c r="BY1" s="10" t="s">
        <v>933</v>
      </c>
      <c r="BZ1" s="10" t="s">
        <v>940</v>
      </c>
      <c r="CA1" s="10" t="s">
        <v>945</v>
      </c>
      <c r="CB1" s="10" t="s">
        <v>950</v>
      </c>
      <c r="CC1" s="10" t="s">
        <v>954</v>
      </c>
      <c r="CD1" s="10" t="s">
        <v>960</v>
      </c>
      <c r="CE1" s="10" t="s">
        <v>964</v>
      </c>
      <c r="CF1" s="10" t="s">
        <v>970</v>
      </c>
      <c r="CG1" s="10" t="s">
        <v>974</v>
      </c>
      <c r="CH1" s="10" t="s">
        <v>979</v>
      </c>
      <c r="CI1" s="10" t="s">
        <v>518</v>
      </c>
      <c r="CJ1" s="10" t="s">
        <v>991</v>
      </c>
      <c r="CK1" s="10" t="s">
        <v>994</v>
      </c>
      <c r="CL1" s="10" t="s">
        <v>1000</v>
      </c>
      <c r="CM1" s="10" t="s">
        <v>1004</v>
      </c>
      <c r="CN1" s="10" t="s">
        <v>1009</v>
      </c>
      <c r="CO1" s="10" t="s">
        <v>1016</v>
      </c>
      <c r="CP1" s="10" t="s">
        <v>1020</v>
      </c>
      <c r="CQ1" s="10" t="s">
        <v>1024</v>
      </c>
      <c r="CR1" s="10" t="s">
        <v>1029</v>
      </c>
      <c r="CS1" s="10" t="s">
        <v>297</v>
      </c>
      <c r="CT1" s="10" t="s">
        <v>1037</v>
      </c>
      <c r="CU1" s="10" t="s">
        <v>1044</v>
      </c>
      <c r="CV1" s="10" t="s">
        <v>1048</v>
      </c>
      <c r="CW1" s="10" t="s">
        <v>1051</v>
      </c>
      <c r="CX1" s="10" t="s">
        <v>1056</v>
      </c>
      <c r="CY1" s="10" t="s">
        <v>1060</v>
      </c>
      <c r="CZ1" s="10" t="s">
        <v>1062</v>
      </c>
      <c r="DA1" s="10" t="s">
        <v>1064</v>
      </c>
      <c r="DB1" s="10" t="s">
        <v>1067</v>
      </c>
      <c r="DC1" s="10" t="s">
        <v>1070</v>
      </c>
      <c r="DD1" s="10" t="s">
        <v>1072</v>
      </c>
      <c r="DE1" s="10" t="s">
        <v>1074</v>
      </c>
      <c r="DF1" s="10" t="s">
        <v>1078</v>
      </c>
      <c r="DG1" s="10" t="s">
        <v>1080</v>
      </c>
      <c r="DH1" s="10" t="s">
        <v>1082</v>
      </c>
      <c r="DI1" s="10" t="s">
        <v>1085</v>
      </c>
      <c r="DJ1" s="10" t="s">
        <v>1088</v>
      </c>
      <c r="DK1" s="10" t="s">
        <v>1090</v>
      </c>
      <c r="DL1" s="10" t="s">
        <v>1092</v>
      </c>
      <c r="DM1" s="10" t="s">
        <v>315</v>
      </c>
      <c r="DN1" s="10" t="s">
        <v>1101</v>
      </c>
      <c r="DO1" s="10" t="s">
        <v>1103</v>
      </c>
      <c r="DP1" s="10" t="s">
        <v>1105</v>
      </c>
      <c r="DQ1" s="10" t="s">
        <v>1108</v>
      </c>
      <c r="DR1" s="10" t="s">
        <v>1112</v>
      </c>
      <c r="DS1" s="10" t="s">
        <v>1116</v>
      </c>
      <c r="DT1" s="10" t="s">
        <v>1122</v>
      </c>
      <c r="DU1" s="10" t="s">
        <v>830</v>
      </c>
      <c r="DV1" s="10" t="s">
        <v>1128</v>
      </c>
      <c r="DW1" s="10" t="s">
        <v>1131</v>
      </c>
      <c r="DX1" s="10" t="s">
        <v>1135</v>
      </c>
      <c r="DY1" s="10" t="s">
        <v>1144</v>
      </c>
      <c r="DZ1" s="10" t="s">
        <v>1149</v>
      </c>
      <c r="EA1" s="10" t="s">
        <v>1153</v>
      </c>
      <c r="EB1" s="10" t="s">
        <v>1156</v>
      </c>
      <c r="EC1" s="10" t="s">
        <v>1164</v>
      </c>
      <c r="ED1" s="10" t="s">
        <v>1172</v>
      </c>
      <c r="EE1" s="10" t="s">
        <v>1183</v>
      </c>
      <c r="EF1" s="10" t="s">
        <v>1188</v>
      </c>
      <c r="EG1" s="10" t="s">
        <v>1192</v>
      </c>
      <c r="EH1" s="10" t="s">
        <v>1199</v>
      </c>
      <c r="EI1" s="10" t="s">
        <v>1207</v>
      </c>
      <c r="EJ1" s="10" t="s">
        <v>1210</v>
      </c>
      <c r="EK1" s="10" t="s">
        <v>1216</v>
      </c>
      <c r="EL1" s="10" t="s">
        <v>1219</v>
      </c>
      <c r="EM1" s="10" t="s">
        <v>1222</v>
      </c>
      <c r="EN1" s="10" t="s">
        <v>830</v>
      </c>
      <c r="EO1" s="10" t="s">
        <v>1230</v>
      </c>
      <c r="EP1" s="10" t="s">
        <v>1233</v>
      </c>
      <c r="EQ1" s="10" t="s">
        <v>914</v>
      </c>
      <c r="ER1" s="10" t="s">
        <v>1244</v>
      </c>
      <c r="ES1" s="10" t="s">
        <v>1247</v>
      </c>
      <c r="ET1" s="10" t="s">
        <v>1249</v>
      </c>
      <c r="EU1" s="10" t="s">
        <v>1252</v>
      </c>
      <c r="EV1" s="10" t="s">
        <v>1261</v>
      </c>
      <c r="EW1" s="10" t="s">
        <v>1268</v>
      </c>
      <c r="EX1" s="10" t="s">
        <v>135</v>
      </c>
      <c r="EY1" s="10" t="s">
        <v>830</v>
      </c>
      <c r="EZ1" s="10" t="s">
        <v>1286</v>
      </c>
      <c r="FA1" s="10" t="s">
        <v>1294</v>
      </c>
      <c r="FB1" s="10" t="s">
        <v>1298</v>
      </c>
      <c r="FC1" s="10" t="s">
        <v>1303</v>
      </c>
      <c r="FD1" s="10" t="s">
        <v>1307</v>
      </c>
      <c r="FE1" s="10" t="s">
        <v>1311</v>
      </c>
      <c r="FF1" s="10" t="s">
        <v>1316</v>
      </c>
      <c r="FG1" s="10" t="s">
        <v>1320</v>
      </c>
      <c r="FH1" s="10" t="s">
        <v>1323</v>
      </c>
      <c r="FI1" s="10" t="s">
        <v>1326</v>
      </c>
      <c r="FJ1" s="10" t="s">
        <v>1332</v>
      </c>
      <c r="FK1" s="10" t="s">
        <v>1338</v>
      </c>
      <c r="FL1" s="10" t="s">
        <v>1341</v>
      </c>
      <c r="FM1" s="10" t="s">
        <v>1344</v>
      </c>
      <c r="FN1" s="10" t="s">
        <v>1346</v>
      </c>
      <c r="FO1" s="10" t="s">
        <v>830</v>
      </c>
      <c r="FP1" s="10" t="s">
        <v>1360</v>
      </c>
      <c r="FQ1" s="10" t="s">
        <v>1364</v>
      </c>
      <c r="FR1" s="10" t="s">
        <v>1372</v>
      </c>
      <c r="FS1" s="10" t="s">
        <v>1379</v>
      </c>
      <c r="FT1" s="10" t="s">
        <v>1388</v>
      </c>
      <c r="FU1" s="10" t="s">
        <v>1396</v>
      </c>
      <c r="FV1" s="10" t="s">
        <v>385</v>
      </c>
      <c r="FW1" s="10" t="s">
        <v>1409</v>
      </c>
      <c r="FX1" s="10" t="s">
        <v>1413</v>
      </c>
      <c r="FY1" s="10" t="s">
        <v>1419</v>
      </c>
      <c r="FZ1" s="10" t="s">
        <v>1425</v>
      </c>
      <c r="GA1" s="10" t="s">
        <v>1429</v>
      </c>
      <c r="GB1" s="10" t="s">
        <v>1432</v>
      </c>
      <c r="GC1" s="10" t="s">
        <v>1435</v>
      </c>
      <c r="GD1" s="10" t="s">
        <v>1438</v>
      </c>
      <c r="GE1" s="10" t="s">
        <v>1444</v>
      </c>
      <c r="GF1" s="10" t="s">
        <v>830</v>
      </c>
      <c r="GG1" s="10" t="s">
        <v>1456</v>
      </c>
      <c r="GH1" s="10" t="s">
        <v>1461</v>
      </c>
      <c r="GI1" s="10" t="s">
        <v>1466</v>
      </c>
      <c r="GJ1" s="10" t="s">
        <v>1470</v>
      </c>
      <c r="GK1" s="10" t="s">
        <v>1474</v>
      </c>
      <c r="GL1" s="10" t="s">
        <v>1484</v>
      </c>
      <c r="GM1" s="10" t="s">
        <v>1492</v>
      </c>
      <c r="GN1" s="10" t="s">
        <v>518</v>
      </c>
      <c r="GO1" s="10" t="s">
        <v>1502</v>
      </c>
      <c r="GP1" s="10" t="s">
        <v>1510</v>
      </c>
      <c r="GQ1" s="10" t="s">
        <v>1517</v>
      </c>
      <c r="GR1" s="10" t="s">
        <v>1525</v>
      </c>
      <c r="GS1" s="10" t="s">
        <v>1535</v>
      </c>
      <c r="GT1" s="10" t="s">
        <v>1538</v>
      </c>
      <c r="GU1" s="10" t="s">
        <v>1541</v>
      </c>
      <c r="GV1" s="10" t="s">
        <v>1544</v>
      </c>
      <c r="GW1" s="10" t="s">
        <v>1547</v>
      </c>
      <c r="GX1" s="10" t="s">
        <v>1550</v>
      </c>
      <c r="GY1" s="10" t="s">
        <v>1553</v>
      </c>
      <c r="GZ1" s="10" t="s">
        <v>1556</v>
      </c>
      <c r="HA1" s="10" t="s">
        <v>1559</v>
      </c>
      <c r="HB1" s="10" t="s">
        <v>518</v>
      </c>
      <c r="HC1" s="10" t="s">
        <v>1570</v>
      </c>
      <c r="HD1" s="10" t="s">
        <v>1574</v>
      </c>
      <c r="HE1" s="10" t="s">
        <v>927</v>
      </c>
      <c r="HF1" s="10" t="s">
        <v>1583</v>
      </c>
      <c r="HG1" s="10" t="s">
        <v>1590</v>
      </c>
      <c r="HH1" s="10" t="s">
        <v>1597</v>
      </c>
      <c r="HI1" s="10" t="s">
        <v>1606</v>
      </c>
    </row>
    <row r="2" spans="1:217" ht="36" x14ac:dyDescent="0.25">
      <c r="B2" s="10" t="s">
        <v>1628</v>
      </c>
      <c r="C2" s="10" t="s">
        <v>1628</v>
      </c>
      <c r="D2" s="10" t="s">
        <v>1628</v>
      </c>
      <c r="E2" s="10" t="s">
        <v>1628</v>
      </c>
      <c r="F2" s="10" t="s">
        <v>1628</v>
      </c>
      <c r="G2" s="10" t="s">
        <v>1628</v>
      </c>
      <c r="H2" s="10" t="s">
        <v>1628</v>
      </c>
      <c r="I2" s="10" t="s">
        <v>1628</v>
      </c>
      <c r="J2" s="10" t="s">
        <v>1628</v>
      </c>
      <c r="K2" s="10" t="s">
        <v>1628</v>
      </c>
      <c r="L2" s="10" t="s">
        <v>1628</v>
      </c>
      <c r="M2" s="10" t="s">
        <v>1628</v>
      </c>
      <c r="N2" s="10" t="s">
        <v>1628</v>
      </c>
      <c r="O2" s="10" t="s">
        <v>1630</v>
      </c>
      <c r="P2" s="10" t="s">
        <v>1630</v>
      </c>
      <c r="Q2" s="10" t="s">
        <v>1630</v>
      </c>
      <c r="R2" s="10" t="s">
        <v>1630</v>
      </c>
      <c r="S2" s="10" t="s">
        <v>1630</v>
      </c>
      <c r="T2" s="10" t="s">
        <v>1630</v>
      </c>
      <c r="U2" s="10" t="s">
        <v>1613</v>
      </c>
      <c r="V2" s="10" t="s">
        <v>1631</v>
      </c>
      <c r="W2" s="10" t="s">
        <v>1613</v>
      </c>
      <c r="X2" s="10" t="s">
        <v>1613</v>
      </c>
      <c r="Y2" s="10" t="s">
        <v>1631</v>
      </c>
      <c r="Z2" s="10" t="s">
        <v>1631</v>
      </c>
      <c r="AA2" s="10" t="s">
        <v>1631</v>
      </c>
      <c r="AB2" s="10" t="s">
        <v>1631</v>
      </c>
      <c r="AC2" s="10" t="s">
        <v>1631</v>
      </c>
      <c r="AD2" s="10" t="s">
        <v>1613</v>
      </c>
      <c r="AE2" s="10" t="s">
        <v>1632</v>
      </c>
      <c r="AF2" s="10" t="s">
        <v>1632</v>
      </c>
      <c r="AG2" s="10" t="s">
        <v>1633</v>
      </c>
      <c r="AH2" s="10" t="s">
        <v>1633</v>
      </c>
      <c r="AI2" s="10" t="s">
        <v>1633</v>
      </c>
      <c r="AJ2" s="10" t="s">
        <v>1633</v>
      </c>
      <c r="AK2" s="10" t="s">
        <v>1634</v>
      </c>
      <c r="AL2" s="10" t="s">
        <v>1635</v>
      </c>
      <c r="AM2" s="10" t="s">
        <v>1634</v>
      </c>
      <c r="AN2" s="10" t="s">
        <v>1636</v>
      </c>
      <c r="AO2" s="10" t="s">
        <v>1636</v>
      </c>
      <c r="AP2" s="10" t="s">
        <v>1636</v>
      </c>
      <c r="AQ2" s="10" t="s">
        <v>1613</v>
      </c>
      <c r="AR2" s="10" t="s">
        <v>1613</v>
      </c>
      <c r="AS2" s="10" t="s">
        <v>1613</v>
      </c>
      <c r="AT2" s="10" t="s">
        <v>1631</v>
      </c>
      <c r="AU2" s="10" t="s">
        <v>1631</v>
      </c>
      <c r="AV2" s="10" t="s">
        <v>1631</v>
      </c>
      <c r="AW2" s="10" t="s">
        <v>1631</v>
      </c>
      <c r="AX2" s="10" t="s">
        <v>1614</v>
      </c>
      <c r="AY2" s="10" t="s">
        <v>1613</v>
      </c>
      <c r="AZ2" s="10" t="s">
        <v>1614</v>
      </c>
      <c r="BA2" s="10" t="s">
        <v>1613</v>
      </c>
      <c r="BB2" s="10" t="s">
        <v>1613</v>
      </c>
      <c r="BC2" s="10" t="s">
        <v>1614</v>
      </c>
      <c r="BD2" s="10" t="s">
        <v>1614</v>
      </c>
      <c r="BE2" s="10" t="s">
        <v>1613</v>
      </c>
      <c r="BF2" s="10" t="s">
        <v>1637</v>
      </c>
      <c r="BG2" s="10" t="s">
        <v>1638</v>
      </c>
      <c r="BH2" s="10" t="s">
        <v>1638</v>
      </c>
      <c r="BI2" s="10" t="s">
        <v>1614</v>
      </c>
      <c r="BJ2" s="10" t="s">
        <v>1614</v>
      </c>
      <c r="BK2" s="10" t="s">
        <v>1614</v>
      </c>
      <c r="BL2" s="10" t="s">
        <v>1639</v>
      </c>
      <c r="BM2" s="10" t="s">
        <v>1639</v>
      </c>
      <c r="BN2" s="10" t="s">
        <v>1639</v>
      </c>
      <c r="BO2" s="10" t="s">
        <v>1639</v>
      </c>
      <c r="BP2" s="10" t="s">
        <v>1613</v>
      </c>
      <c r="BQ2" s="10" t="s">
        <v>1639</v>
      </c>
      <c r="BR2" s="10" t="s">
        <v>1613</v>
      </c>
      <c r="BS2" s="10" t="s">
        <v>1613</v>
      </c>
      <c r="BT2" s="10" t="s">
        <v>1639</v>
      </c>
      <c r="BU2" s="10" t="s">
        <v>1613</v>
      </c>
      <c r="BV2" s="10" t="s">
        <v>1613</v>
      </c>
      <c r="BW2" s="10" t="s">
        <v>1639</v>
      </c>
      <c r="BX2" s="10" t="s">
        <v>1613</v>
      </c>
      <c r="BY2" s="10" t="s">
        <v>1613</v>
      </c>
      <c r="BZ2" s="10" t="s">
        <v>1613</v>
      </c>
      <c r="CA2" s="10" t="s">
        <v>1614</v>
      </c>
      <c r="CB2" s="10" t="s">
        <v>1613</v>
      </c>
      <c r="CC2" s="10" t="s">
        <v>1613</v>
      </c>
      <c r="CD2" s="10" t="s">
        <v>1639</v>
      </c>
      <c r="CE2" s="10" t="s">
        <v>1614</v>
      </c>
      <c r="CF2" s="10" t="s">
        <v>1613</v>
      </c>
      <c r="CG2" s="10" t="s">
        <v>1613</v>
      </c>
      <c r="CH2" s="10" t="s">
        <v>1614</v>
      </c>
      <c r="CI2" s="10" t="s">
        <v>1613</v>
      </c>
      <c r="CJ2" s="10" t="s">
        <v>1613</v>
      </c>
      <c r="CK2" s="10" t="s">
        <v>1613</v>
      </c>
      <c r="CL2" s="10" t="s">
        <v>1624</v>
      </c>
      <c r="CM2" s="10" t="s">
        <v>1639</v>
      </c>
      <c r="CN2" s="10" t="s">
        <v>1613</v>
      </c>
      <c r="CO2" s="10" t="s">
        <v>1639</v>
      </c>
      <c r="CP2" s="10" t="s">
        <v>1624</v>
      </c>
      <c r="CQ2" s="10" t="s">
        <v>1613</v>
      </c>
      <c r="CR2" s="10" t="s">
        <v>1639</v>
      </c>
      <c r="CS2" s="10" t="s">
        <v>1615</v>
      </c>
      <c r="CT2" s="10" t="s">
        <v>1616</v>
      </c>
      <c r="CU2" s="10" t="s">
        <v>1640</v>
      </c>
      <c r="CV2" s="10" t="s">
        <v>1640</v>
      </c>
      <c r="CW2" s="10" t="s">
        <v>1640</v>
      </c>
      <c r="CX2" s="10" t="s">
        <v>1641</v>
      </c>
      <c r="CY2" s="10" t="s">
        <v>1640</v>
      </c>
      <c r="CZ2" s="10" t="s">
        <v>1640</v>
      </c>
      <c r="DA2" s="10" t="s">
        <v>1640</v>
      </c>
      <c r="DB2" s="10" t="s">
        <v>1640</v>
      </c>
      <c r="DC2" s="10" t="s">
        <v>1640</v>
      </c>
      <c r="DD2" s="10" t="s">
        <v>1640</v>
      </c>
      <c r="DE2" s="10" t="s">
        <v>1640</v>
      </c>
      <c r="DF2" s="10" t="s">
        <v>1640</v>
      </c>
      <c r="DG2" s="10" t="s">
        <v>1640</v>
      </c>
      <c r="DH2" s="10" t="s">
        <v>1640</v>
      </c>
      <c r="DI2" s="10" t="s">
        <v>1640</v>
      </c>
      <c r="DJ2" s="10" t="s">
        <v>1640</v>
      </c>
      <c r="DK2" s="10" t="s">
        <v>1640</v>
      </c>
      <c r="DL2" s="10" t="s">
        <v>1640</v>
      </c>
      <c r="DM2" s="10" t="s">
        <v>1617</v>
      </c>
      <c r="DN2" s="10" t="s">
        <v>1613</v>
      </c>
      <c r="DO2" s="10" t="s">
        <v>1613</v>
      </c>
      <c r="DP2" s="10" t="s">
        <v>1613</v>
      </c>
      <c r="DQ2" s="10" t="s">
        <v>1613</v>
      </c>
      <c r="DR2" s="10" t="s">
        <v>1613</v>
      </c>
      <c r="DS2" s="10" t="s">
        <v>1613</v>
      </c>
      <c r="DT2" s="10" t="s">
        <v>1642</v>
      </c>
      <c r="DU2" s="10" t="s">
        <v>1613</v>
      </c>
      <c r="DV2" s="10" t="s">
        <v>1613</v>
      </c>
      <c r="DW2" s="10" t="s">
        <v>1613</v>
      </c>
      <c r="DX2" s="10" t="s">
        <v>1642</v>
      </c>
      <c r="DY2" s="10" t="s">
        <v>1643</v>
      </c>
      <c r="DZ2" s="10" t="s">
        <v>1644</v>
      </c>
      <c r="EA2" s="10" t="s">
        <v>1644</v>
      </c>
      <c r="EB2" s="10" t="s">
        <v>1644</v>
      </c>
      <c r="EC2" s="10" t="s">
        <v>1645</v>
      </c>
      <c r="ED2" s="10" t="s">
        <v>1613</v>
      </c>
      <c r="EE2" s="10" t="s">
        <v>1646</v>
      </c>
      <c r="EF2" s="10" t="s">
        <v>1646</v>
      </c>
      <c r="EG2" s="10" t="s">
        <v>1646</v>
      </c>
      <c r="EH2" s="10" t="s">
        <v>1647</v>
      </c>
      <c r="EI2" s="10" t="s">
        <v>1613</v>
      </c>
      <c r="EJ2" s="10" t="s">
        <v>1613</v>
      </c>
      <c r="EK2" s="10" t="s">
        <v>1613</v>
      </c>
      <c r="EL2" s="10" t="s">
        <v>1613</v>
      </c>
      <c r="EM2" s="10" t="s">
        <v>1613</v>
      </c>
      <c r="EN2" s="10" t="s">
        <v>1614</v>
      </c>
      <c r="EO2" s="10" t="s">
        <v>1614</v>
      </c>
      <c r="EP2" s="10" t="s">
        <v>1614</v>
      </c>
      <c r="EQ2" s="10" t="s">
        <v>1648</v>
      </c>
      <c r="ER2" s="10" t="s">
        <v>1648</v>
      </c>
      <c r="ES2" s="10" t="s">
        <v>1648</v>
      </c>
      <c r="ET2" s="10" t="s">
        <v>1648</v>
      </c>
      <c r="EU2" s="10" t="s">
        <v>1648</v>
      </c>
      <c r="EV2" s="10" t="s">
        <v>1614</v>
      </c>
      <c r="EW2" s="10" t="s">
        <v>1628</v>
      </c>
      <c r="EX2" s="10" t="s">
        <v>1613</v>
      </c>
      <c r="EY2" s="10" t="s">
        <v>1627</v>
      </c>
      <c r="EZ2" s="10" t="s">
        <v>1627</v>
      </c>
      <c r="FA2" s="10" t="s">
        <v>1649</v>
      </c>
      <c r="FB2" s="10" t="s">
        <v>1614</v>
      </c>
      <c r="FC2" s="10" t="s">
        <v>1649</v>
      </c>
      <c r="FD2" s="10" t="s">
        <v>1614</v>
      </c>
      <c r="FE2" s="10" t="s">
        <v>1613</v>
      </c>
      <c r="FF2" s="10" t="s">
        <v>1624</v>
      </c>
      <c r="FG2" s="10" t="s">
        <v>1613</v>
      </c>
      <c r="FH2" s="10" t="s">
        <v>1624</v>
      </c>
      <c r="FI2" s="10" t="s">
        <v>1613</v>
      </c>
      <c r="FJ2" s="10" t="s">
        <v>1613</v>
      </c>
      <c r="FK2" s="10" t="s">
        <v>1613</v>
      </c>
      <c r="FL2" s="10" t="s">
        <v>1613</v>
      </c>
      <c r="FM2" s="10" t="s">
        <v>1613</v>
      </c>
      <c r="FN2" s="10" t="s">
        <v>1613</v>
      </c>
      <c r="FO2" s="10" t="s">
        <v>1650</v>
      </c>
      <c r="FP2" s="10" t="s">
        <v>1650</v>
      </c>
      <c r="FQ2" s="10" t="s">
        <v>1650</v>
      </c>
      <c r="FR2" s="10" t="s">
        <v>1651</v>
      </c>
      <c r="FS2" s="10" t="s">
        <v>1652</v>
      </c>
      <c r="FT2" s="10" t="s">
        <v>1653</v>
      </c>
      <c r="FU2" s="10" t="s">
        <v>1654</v>
      </c>
      <c r="FV2" s="10" t="s">
        <v>1613</v>
      </c>
      <c r="FW2" s="10" t="s">
        <v>1655</v>
      </c>
      <c r="FX2" s="10" t="s">
        <v>1655</v>
      </c>
      <c r="FY2" s="10" t="s">
        <v>1656</v>
      </c>
      <c r="FZ2" s="10" t="s">
        <v>1655</v>
      </c>
      <c r="GA2" s="10" t="s">
        <v>1655</v>
      </c>
      <c r="GB2" s="10" t="s">
        <v>1655</v>
      </c>
      <c r="GC2" s="10" t="s">
        <v>1655</v>
      </c>
      <c r="GD2" s="10" t="s">
        <v>1655</v>
      </c>
      <c r="GE2" s="10" t="s">
        <v>1613</v>
      </c>
      <c r="GF2" s="10" t="s">
        <v>1613</v>
      </c>
      <c r="GG2" s="10" t="s">
        <v>1613</v>
      </c>
      <c r="GH2" s="10" t="s">
        <v>1613</v>
      </c>
      <c r="GI2" s="10" t="s">
        <v>1613</v>
      </c>
      <c r="GJ2" s="10" t="s">
        <v>1613</v>
      </c>
      <c r="GK2" s="10" t="s">
        <v>1613</v>
      </c>
      <c r="GL2" s="10" t="s">
        <v>1657</v>
      </c>
      <c r="GM2" s="10" t="s">
        <v>1657</v>
      </c>
      <c r="GN2" s="10" t="s">
        <v>1658</v>
      </c>
      <c r="GO2" s="10" t="s">
        <v>1658</v>
      </c>
      <c r="GP2" s="10" t="s">
        <v>1613</v>
      </c>
      <c r="GQ2" s="10" t="s">
        <v>1659</v>
      </c>
      <c r="GR2" s="10" t="s">
        <v>1660</v>
      </c>
      <c r="GS2" s="10" t="s">
        <v>1613</v>
      </c>
      <c r="GT2" s="10" t="s">
        <v>1613</v>
      </c>
      <c r="GU2" s="10" t="s">
        <v>1613</v>
      </c>
      <c r="GV2" s="10" t="s">
        <v>1613</v>
      </c>
      <c r="GW2" s="10" t="s">
        <v>1613</v>
      </c>
      <c r="GX2" s="10" t="s">
        <v>1613</v>
      </c>
      <c r="GY2" s="10" t="s">
        <v>1613</v>
      </c>
      <c r="GZ2" s="10" t="s">
        <v>1613</v>
      </c>
      <c r="HA2" s="10" t="s">
        <v>1613</v>
      </c>
      <c r="HB2" s="10" t="s">
        <v>1613</v>
      </c>
      <c r="HC2" s="10" t="s">
        <v>1661</v>
      </c>
      <c r="HD2" s="10" t="s">
        <v>1613</v>
      </c>
      <c r="HE2" s="10" t="s">
        <v>1613</v>
      </c>
      <c r="HF2" s="10" t="s">
        <v>1662</v>
      </c>
      <c r="HG2" s="10" t="s">
        <v>1663</v>
      </c>
      <c r="HH2" s="10" t="s">
        <v>1631</v>
      </c>
      <c r="HI2" s="10" t="s">
        <v>1640</v>
      </c>
    </row>
    <row r="3" spans="1:217" x14ac:dyDescent="0.25">
      <c r="B3" s="10" t="s">
        <v>513</v>
      </c>
      <c r="C3" s="10" t="s">
        <v>513</v>
      </c>
      <c r="D3" s="10" t="s">
        <v>513</v>
      </c>
      <c r="E3" s="10" t="s">
        <v>513</v>
      </c>
      <c r="F3" s="10" t="s">
        <v>513</v>
      </c>
      <c r="G3" s="10" t="s">
        <v>513</v>
      </c>
      <c r="H3" s="10" t="s">
        <v>513</v>
      </c>
      <c r="I3" s="10" t="s">
        <v>513</v>
      </c>
      <c r="J3" s="10" t="s">
        <v>513</v>
      </c>
      <c r="K3" s="10" t="s">
        <v>513</v>
      </c>
      <c r="L3" s="10" t="s">
        <v>513</v>
      </c>
      <c r="M3" s="10" t="s">
        <v>513</v>
      </c>
      <c r="N3" s="10" t="s">
        <v>513</v>
      </c>
      <c r="O3" s="10" t="s">
        <v>590</v>
      </c>
      <c r="P3" s="10" t="s">
        <v>590</v>
      </c>
      <c r="Q3" s="10" t="s">
        <v>590</v>
      </c>
      <c r="R3" s="10" t="s">
        <v>590</v>
      </c>
      <c r="S3" s="10" t="s">
        <v>590</v>
      </c>
      <c r="T3" s="10" t="s">
        <v>590</v>
      </c>
      <c r="U3" s="10" t="s">
        <v>29</v>
      </c>
      <c r="V3" s="10" t="s">
        <v>29</v>
      </c>
      <c r="W3" s="10" t="s">
        <v>29</v>
      </c>
      <c r="X3" s="10" t="s">
        <v>29</v>
      </c>
      <c r="Y3" s="10" t="s">
        <v>29</v>
      </c>
      <c r="Z3" s="10" t="s">
        <v>29</v>
      </c>
      <c r="AA3" s="10" t="s">
        <v>29</v>
      </c>
      <c r="AB3" s="10" t="s">
        <v>29</v>
      </c>
      <c r="AC3" s="10" t="s">
        <v>29</v>
      </c>
      <c r="AD3" s="10" t="s">
        <v>658</v>
      </c>
      <c r="AE3" s="10" t="s">
        <v>668</v>
      </c>
      <c r="AF3" s="10" t="s">
        <v>668</v>
      </c>
      <c r="AG3" s="10" t="s">
        <v>683</v>
      </c>
      <c r="AH3" s="10" t="s">
        <v>683</v>
      </c>
      <c r="AI3" s="10" t="s">
        <v>683</v>
      </c>
      <c r="AJ3" s="10" t="s">
        <v>683</v>
      </c>
      <c r="AK3" s="10" t="s">
        <v>707</v>
      </c>
      <c r="AL3" s="10" t="s">
        <v>707</v>
      </c>
      <c r="AM3" s="10" t="s">
        <v>707</v>
      </c>
      <c r="AN3" s="10" t="s">
        <v>728</v>
      </c>
      <c r="AO3" s="10" t="s">
        <v>728</v>
      </c>
      <c r="AP3" s="10" t="s">
        <v>728</v>
      </c>
      <c r="AQ3" s="10" t="s">
        <v>746</v>
      </c>
      <c r="AR3" s="10" t="s">
        <v>746</v>
      </c>
      <c r="AS3" s="10" t="s">
        <v>746</v>
      </c>
      <c r="AT3" s="10" t="s">
        <v>746</v>
      </c>
      <c r="AU3" s="10" t="s">
        <v>746</v>
      </c>
      <c r="AV3" s="10" t="s">
        <v>746</v>
      </c>
      <c r="AW3" s="10" t="s">
        <v>746</v>
      </c>
      <c r="AX3" s="10" t="s">
        <v>49</v>
      </c>
      <c r="AY3" s="10" t="s">
        <v>49</v>
      </c>
      <c r="AZ3" s="10" t="s">
        <v>49</v>
      </c>
      <c r="BA3" s="10" t="s">
        <v>49</v>
      </c>
      <c r="BB3" s="10" t="s">
        <v>49</v>
      </c>
      <c r="BC3" s="10" t="s">
        <v>49</v>
      </c>
      <c r="BD3" s="10" t="s">
        <v>49</v>
      </c>
      <c r="BE3" s="10" t="s">
        <v>824</v>
      </c>
      <c r="BF3" s="10" t="s">
        <v>824</v>
      </c>
      <c r="BG3" s="10" t="s">
        <v>824</v>
      </c>
      <c r="BH3" s="10" t="s">
        <v>824</v>
      </c>
      <c r="BI3" s="10" t="s">
        <v>854</v>
      </c>
      <c r="BJ3" s="10" t="s">
        <v>854</v>
      </c>
      <c r="BK3" s="10" t="s">
        <v>854</v>
      </c>
      <c r="BL3" s="10" t="s">
        <v>854</v>
      </c>
      <c r="BM3" s="10" t="s">
        <v>854</v>
      </c>
      <c r="BN3" s="10" t="s">
        <v>854</v>
      </c>
      <c r="BO3" s="10" t="s">
        <v>854</v>
      </c>
      <c r="BP3" s="10" t="s">
        <v>884</v>
      </c>
      <c r="BQ3" s="10" t="s">
        <v>884</v>
      </c>
      <c r="BR3" s="10" t="s">
        <v>884</v>
      </c>
      <c r="BS3" s="10" t="s">
        <v>884</v>
      </c>
      <c r="BT3" s="10" t="s">
        <v>884</v>
      </c>
      <c r="BU3" s="10" t="s">
        <v>884</v>
      </c>
      <c r="BV3" s="10" t="s">
        <v>884</v>
      </c>
      <c r="BW3" s="10" t="s">
        <v>884</v>
      </c>
      <c r="BX3" s="10" t="s">
        <v>884</v>
      </c>
      <c r="BY3" s="10" t="s">
        <v>258</v>
      </c>
      <c r="BZ3" s="10" t="s">
        <v>258</v>
      </c>
      <c r="CA3" s="10" t="s">
        <v>258</v>
      </c>
      <c r="CB3" s="10" t="s">
        <v>258</v>
      </c>
      <c r="CC3" s="10" t="s">
        <v>258</v>
      </c>
      <c r="CD3" s="10" t="s">
        <v>258</v>
      </c>
      <c r="CE3" s="10" t="s">
        <v>258</v>
      </c>
      <c r="CF3" s="10" t="s">
        <v>258</v>
      </c>
      <c r="CG3" s="10" t="s">
        <v>258</v>
      </c>
      <c r="CH3" s="10" t="s">
        <v>258</v>
      </c>
      <c r="CI3" s="10" t="s">
        <v>981</v>
      </c>
      <c r="CJ3" s="10" t="s">
        <v>981</v>
      </c>
      <c r="CK3" s="10" t="s">
        <v>981</v>
      </c>
      <c r="CL3" s="10" t="s">
        <v>981</v>
      </c>
      <c r="CM3" s="10" t="s">
        <v>981</v>
      </c>
      <c r="CN3" s="10" t="s">
        <v>981</v>
      </c>
      <c r="CO3" s="10" t="s">
        <v>981</v>
      </c>
      <c r="CP3" s="10" t="s">
        <v>981</v>
      </c>
      <c r="CQ3" s="10" t="s">
        <v>981</v>
      </c>
      <c r="CR3" s="10" t="s">
        <v>981</v>
      </c>
      <c r="CS3" s="10" t="s">
        <v>290</v>
      </c>
      <c r="CT3" s="10" t="s">
        <v>290</v>
      </c>
      <c r="CU3" s="10" t="s">
        <v>1039</v>
      </c>
      <c r="CV3" s="10" t="s">
        <v>1039</v>
      </c>
      <c r="CW3" s="10" t="s">
        <v>1039</v>
      </c>
      <c r="CX3" s="10" t="s">
        <v>1039</v>
      </c>
      <c r="CY3" s="10" t="s">
        <v>1039</v>
      </c>
      <c r="CZ3" s="10" t="s">
        <v>1039</v>
      </c>
      <c r="DA3" s="10" t="s">
        <v>1039</v>
      </c>
      <c r="DB3" s="10" t="s">
        <v>1039</v>
      </c>
      <c r="DC3" s="10" t="s">
        <v>1039</v>
      </c>
      <c r="DD3" s="10" t="s">
        <v>1039</v>
      </c>
      <c r="DE3" s="10" t="s">
        <v>1039</v>
      </c>
      <c r="DF3" s="10" t="s">
        <v>1039</v>
      </c>
      <c r="DG3" s="10" t="s">
        <v>1039</v>
      </c>
      <c r="DH3" s="10" t="s">
        <v>1039</v>
      </c>
      <c r="DI3" s="10" t="s">
        <v>1039</v>
      </c>
      <c r="DJ3" s="10" t="s">
        <v>1039</v>
      </c>
      <c r="DK3" s="10" t="s">
        <v>1039</v>
      </c>
      <c r="DL3" s="10" t="s">
        <v>1039</v>
      </c>
      <c r="DM3" s="10" t="s">
        <v>308</v>
      </c>
      <c r="DN3" s="10" t="s">
        <v>1095</v>
      </c>
      <c r="DO3" s="10" t="s">
        <v>1095</v>
      </c>
      <c r="DP3" s="10" t="s">
        <v>1095</v>
      </c>
      <c r="DQ3" s="10" t="s">
        <v>1095</v>
      </c>
      <c r="DR3" s="10" t="s">
        <v>1095</v>
      </c>
      <c r="DS3" s="10" t="s">
        <v>1095</v>
      </c>
      <c r="DT3" s="10" t="s">
        <v>1118</v>
      </c>
      <c r="DU3" s="10" t="s">
        <v>1118</v>
      </c>
      <c r="DV3" s="10" t="s">
        <v>1118</v>
      </c>
      <c r="DW3" s="10" t="s">
        <v>1118</v>
      </c>
      <c r="DX3" s="10" t="s">
        <v>1118</v>
      </c>
      <c r="DY3" s="10" t="s">
        <v>1137</v>
      </c>
      <c r="DZ3" s="10" t="s">
        <v>1137</v>
      </c>
      <c r="EA3" s="10" t="s">
        <v>1137</v>
      </c>
      <c r="EB3" s="10" t="s">
        <v>1137</v>
      </c>
      <c r="EC3" s="10" t="s">
        <v>1158</v>
      </c>
      <c r="ED3" s="10" t="s">
        <v>1167</v>
      </c>
      <c r="EE3" s="10" t="s">
        <v>376</v>
      </c>
      <c r="EF3" s="10" t="s">
        <v>376</v>
      </c>
      <c r="EG3" s="10" t="s">
        <v>376</v>
      </c>
      <c r="EH3" s="10" t="s">
        <v>1194</v>
      </c>
      <c r="EI3" s="10" t="s">
        <v>1194</v>
      </c>
      <c r="EJ3" s="10" t="s">
        <v>1194</v>
      </c>
      <c r="EK3" s="10" t="s">
        <v>113</v>
      </c>
      <c r="EL3" s="10" t="s">
        <v>113</v>
      </c>
      <c r="EM3" s="10" t="s">
        <v>113</v>
      </c>
      <c r="EN3" s="10" t="s">
        <v>1224</v>
      </c>
      <c r="EO3" s="10" t="s">
        <v>1224</v>
      </c>
      <c r="EP3" s="10" t="s">
        <v>1224</v>
      </c>
      <c r="EQ3" s="10" t="s">
        <v>1235</v>
      </c>
      <c r="ER3" s="10" t="s">
        <v>1235</v>
      </c>
      <c r="ES3" s="10" t="s">
        <v>1235</v>
      </c>
      <c r="ET3" s="10" t="s">
        <v>1235</v>
      </c>
      <c r="EU3" s="10" t="s">
        <v>1235</v>
      </c>
      <c r="EV3" s="10" t="s">
        <v>1254</v>
      </c>
      <c r="EW3" s="10" t="s">
        <v>1263</v>
      </c>
      <c r="EX3" s="10" t="s">
        <v>1263</v>
      </c>
      <c r="EY3" s="10" t="s">
        <v>1276</v>
      </c>
      <c r="EZ3" s="10" t="s">
        <v>1276</v>
      </c>
      <c r="FA3" s="10" t="s">
        <v>1288</v>
      </c>
      <c r="FB3" s="10" t="s">
        <v>1288</v>
      </c>
      <c r="FC3" s="10" t="s">
        <v>1288</v>
      </c>
      <c r="FD3" s="10" t="s">
        <v>1288</v>
      </c>
      <c r="FE3" s="10" t="s">
        <v>408</v>
      </c>
      <c r="FF3" s="10" t="s">
        <v>408</v>
      </c>
      <c r="FG3" s="10" t="s">
        <v>408</v>
      </c>
      <c r="FH3" s="10" t="s">
        <v>408</v>
      </c>
      <c r="FI3" s="10" t="s">
        <v>408</v>
      </c>
      <c r="FJ3" s="10" t="s">
        <v>131</v>
      </c>
      <c r="FK3" s="10" t="s">
        <v>131</v>
      </c>
      <c r="FL3" s="10" t="s">
        <v>131</v>
      </c>
      <c r="FM3" s="10" t="s">
        <v>131</v>
      </c>
      <c r="FN3" s="10" t="s">
        <v>131</v>
      </c>
      <c r="FO3" s="10" t="s">
        <v>1348</v>
      </c>
      <c r="FP3" s="10" t="s">
        <v>1348</v>
      </c>
      <c r="FQ3" s="10" t="s">
        <v>1348</v>
      </c>
      <c r="FR3" s="10" t="s">
        <v>1366</v>
      </c>
      <c r="FS3" s="10" t="s">
        <v>1366</v>
      </c>
      <c r="FT3" s="10" t="s">
        <v>1382</v>
      </c>
      <c r="FU3" s="10" t="s">
        <v>1382</v>
      </c>
      <c r="FV3" s="10" t="s">
        <v>150</v>
      </c>
      <c r="FW3" s="10" t="s">
        <v>150</v>
      </c>
      <c r="FX3" s="10" t="s">
        <v>150</v>
      </c>
      <c r="FY3" s="10" t="s">
        <v>150</v>
      </c>
      <c r="FZ3" s="10" t="s">
        <v>150</v>
      </c>
      <c r="GA3" s="10" t="s">
        <v>150</v>
      </c>
      <c r="GB3" s="10" t="s">
        <v>150</v>
      </c>
      <c r="GC3" s="10" t="s">
        <v>150</v>
      </c>
      <c r="GD3" s="10" t="s">
        <v>150</v>
      </c>
      <c r="GE3" s="10" t="s">
        <v>422</v>
      </c>
      <c r="GF3" s="10" t="s">
        <v>1446</v>
      </c>
      <c r="GG3" s="10" t="s">
        <v>1446</v>
      </c>
      <c r="GH3" s="10" t="s">
        <v>1446</v>
      </c>
      <c r="GI3" s="10" t="s">
        <v>1446</v>
      </c>
      <c r="GJ3" s="10" t="s">
        <v>1446</v>
      </c>
      <c r="GK3" s="10" t="s">
        <v>1446</v>
      </c>
      <c r="GL3" s="10" t="s">
        <v>1476</v>
      </c>
      <c r="GM3" s="10" t="s">
        <v>1476</v>
      </c>
      <c r="GN3" s="10" t="s">
        <v>1494</v>
      </c>
      <c r="GO3" s="10" t="s">
        <v>1494</v>
      </c>
      <c r="GP3" s="10" t="s">
        <v>1504</v>
      </c>
      <c r="GQ3" s="10" t="s">
        <v>1504</v>
      </c>
      <c r="GR3" s="10" t="s">
        <v>1520</v>
      </c>
      <c r="GS3" s="10" t="s">
        <v>1528</v>
      </c>
      <c r="GT3" s="10" t="s">
        <v>1528</v>
      </c>
      <c r="GU3" s="10" t="s">
        <v>1528</v>
      </c>
      <c r="GV3" s="10" t="s">
        <v>1528</v>
      </c>
      <c r="GW3" s="10" t="s">
        <v>1528</v>
      </c>
      <c r="GX3" s="10" t="s">
        <v>1528</v>
      </c>
      <c r="GY3" s="10" t="s">
        <v>1528</v>
      </c>
      <c r="GZ3" s="10" t="s">
        <v>1528</v>
      </c>
      <c r="HA3" s="10" t="s">
        <v>1528</v>
      </c>
      <c r="HB3" s="10" t="s">
        <v>1561</v>
      </c>
      <c r="HC3" s="10" t="s">
        <v>1561</v>
      </c>
      <c r="HD3" s="10" t="s">
        <v>1561</v>
      </c>
      <c r="HE3" s="10" t="s">
        <v>1561</v>
      </c>
      <c r="HF3" s="10" t="s">
        <v>1578</v>
      </c>
      <c r="HG3" s="10" t="s">
        <v>1578</v>
      </c>
      <c r="HH3" s="10" t="s">
        <v>1578</v>
      </c>
      <c r="HI3" s="10" t="s">
        <v>1599</v>
      </c>
    </row>
    <row r="4" spans="1:217" x14ac:dyDescent="0.25">
      <c r="A4" s="4" t="s">
        <v>1608</v>
      </c>
      <c r="B4" s="5" t="s">
        <v>511</v>
      </c>
      <c r="C4" s="5" t="s">
        <v>521</v>
      </c>
      <c r="D4" s="5" t="s">
        <v>529</v>
      </c>
      <c r="E4" s="5" t="s">
        <v>534</v>
      </c>
      <c r="F4" s="5" t="s">
        <v>539</v>
      </c>
      <c r="G4" s="5" t="s">
        <v>545</v>
      </c>
      <c r="H4" s="5" t="s">
        <v>550</v>
      </c>
      <c r="I4" s="5" t="s">
        <v>558</v>
      </c>
      <c r="J4" s="5" t="s">
        <v>564</v>
      </c>
      <c r="K4" s="5" t="s">
        <v>569</v>
      </c>
      <c r="L4" s="5" t="s">
        <v>574</v>
      </c>
      <c r="M4" s="5" t="s">
        <v>579</v>
      </c>
      <c r="N4" s="5" t="s">
        <v>584</v>
      </c>
      <c r="O4" s="5" t="s">
        <v>589</v>
      </c>
      <c r="P4" s="5" t="s">
        <v>599</v>
      </c>
      <c r="Q4" s="5" t="s">
        <v>606</v>
      </c>
      <c r="R4" s="5" t="s">
        <v>610</v>
      </c>
      <c r="S4" s="5" t="s">
        <v>613</v>
      </c>
      <c r="T4" s="5" t="s">
        <v>617</v>
      </c>
      <c r="U4" s="5" t="s">
        <v>620</v>
      </c>
      <c r="V4" s="5" t="s">
        <v>626</v>
      </c>
      <c r="W4" s="5" t="s">
        <v>633</v>
      </c>
      <c r="X4" s="5" t="s">
        <v>638</v>
      </c>
      <c r="Y4" s="5" t="s">
        <v>643</v>
      </c>
      <c r="Z4" s="5" t="s">
        <v>646</v>
      </c>
      <c r="AA4" s="5" t="s">
        <v>649</v>
      </c>
      <c r="AB4" s="5" t="s">
        <v>652</v>
      </c>
      <c r="AC4" s="5" t="s">
        <v>655</v>
      </c>
      <c r="AD4" s="5" t="s">
        <v>657</v>
      </c>
      <c r="AE4" s="5" t="s">
        <v>667</v>
      </c>
      <c r="AF4" s="5" t="s">
        <v>676</v>
      </c>
      <c r="AG4" s="5" t="s">
        <v>682</v>
      </c>
      <c r="AH4" s="5" t="s">
        <v>694</v>
      </c>
      <c r="AI4" s="5" t="s">
        <v>698</v>
      </c>
      <c r="AJ4" s="5" t="s">
        <v>702</v>
      </c>
      <c r="AK4" s="5" t="s">
        <v>706</v>
      </c>
      <c r="AL4" s="5" t="s">
        <v>716</v>
      </c>
      <c r="AM4" s="5" t="s">
        <v>724</v>
      </c>
      <c r="AN4" s="5" t="s">
        <v>727</v>
      </c>
      <c r="AO4" s="5" t="s">
        <v>739</v>
      </c>
      <c r="AP4" s="5" t="s">
        <v>742</v>
      </c>
      <c r="AQ4" s="5" t="s">
        <v>745</v>
      </c>
      <c r="AR4" s="5" t="s">
        <v>753</v>
      </c>
      <c r="AS4" s="5" t="s">
        <v>756</v>
      </c>
      <c r="AT4" s="5" t="s">
        <v>759</v>
      </c>
      <c r="AU4" s="5" t="s">
        <v>769</v>
      </c>
      <c r="AV4" s="5" t="s">
        <v>775</v>
      </c>
      <c r="AW4" s="5" t="s">
        <v>780</v>
      </c>
      <c r="AX4" s="5" t="s">
        <v>786</v>
      </c>
      <c r="AY4" s="5" t="s">
        <v>795</v>
      </c>
      <c r="AZ4" s="5" t="s">
        <v>804</v>
      </c>
      <c r="BA4" s="5" t="s">
        <v>809</v>
      </c>
      <c r="BB4" s="5" t="s">
        <v>813</v>
      </c>
      <c r="BC4" s="5" t="s">
        <v>816</v>
      </c>
      <c r="BD4" s="5" t="s">
        <v>819</v>
      </c>
      <c r="BE4" s="5" t="s">
        <v>823</v>
      </c>
      <c r="BF4" s="5" t="s">
        <v>831</v>
      </c>
      <c r="BG4" s="5" t="s">
        <v>840</v>
      </c>
      <c r="BH4" s="5" t="s">
        <v>848</v>
      </c>
      <c r="BI4" s="5" t="s">
        <v>853</v>
      </c>
      <c r="BJ4" s="5" t="s">
        <v>860</v>
      </c>
      <c r="BK4" s="5" t="s">
        <v>862</v>
      </c>
      <c r="BL4" s="5" t="s">
        <v>864</v>
      </c>
      <c r="BM4" s="5" t="s">
        <v>872</v>
      </c>
      <c r="BN4" s="5" t="s">
        <v>875</v>
      </c>
      <c r="BO4" s="5" t="s">
        <v>879</v>
      </c>
      <c r="BP4" s="5" t="s">
        <v>883</v>
      </c>
      <c r="BQ4" s="5" t="s">
        <v>890</v>
      </c>
      <c r="BR4" s="5" t="s">
        <v>898</v>
      </c>
      <c r="BS4" s="5" t="s">
        <v>906</v>
      </c>
      <c r="BT4" s="5" t="s">
        <v>911</v>
      </c>
      <c r="BU4" s="5" t="s">
        <v>915</v>
      </c>
      <c r="BV4" s="5" t="s">
        <v>918</v>
      </c>
      <c r="BW4" s="5" t="s">
        <v>921</v>
      </c>
      <c r="BX4" s="5" t="s">
        <v>925</v>
      </c>
      <c r="BY4" s="5" t="s">
        <v>928</v>
      </c>
      <c r="BZ4" s="5" t="s">
        <v>934</v>
      </c>
      <c r="CA4" s="5" t="s">
        <v>941</v>
      </c>
      <c r="CB4" s="5" t="s">
        <v>946</v>
      </c>
      <c r="CC4" s="5" t="s">
        <v>951</v>
      </c>
      <c r="CD4" s="5" t="s">
        <v>955</v>
      </c>
      <c r="CE4" s="5" t="s">
        <v>961</v>
      </c>
      <c r="CF4" s="5" t="s">
        <v>965</v>
      </c>
      <c r="CG4" s="5" t="s">
        <v>971</v>
      </c>
      <c r="CH4" s="5" t="s">
        <v>975</v>
      </c>
      <c r="CI4" s="5" t="s">
        <v>980</v>
      </c>
      <c r="CJ4" s="5" t="s">
        <v>987</v>
      </c>
      <c r="CK4" s="5" t="s">
        <v>992</v>
      </c>
      <c r="CL4" s="5" t="s">
        <v>995</v>
      </c>
      <c r="CM4" s="5" t="s">
        <v>1001</v>
      </c>
      <c r="CN4" s="5" t="s">
        <v>1005</v>
      </c>
      <c r="CO4" s="5" t="s">
        <v>1010</v>
      </c>
      <c r="CP4" s="5" t="s">
        <v>1017</v>
      </c>
      <c r="CQ4" s="5" t="s">
        <v>1021</v>
      </c>
      <c r="CR4" s="5" t="s">
        <v>1025</v>
      </c>
      <c r="CS4" s="5" t="s">
        <v>1030</v>
      </c>
      <c r="CT4" s="5" t="s">
        <v>1031</v>
      </c>
      <c r="CU4" s="5" t="s">
        <v>1038</v>
      </c>
      <c r="CV4" s="5" t="s">
        <v>1046</v>
      </c>
      <c r="CW4" s="5" t="s">
        <v>1049</v>
      </c>
      <c r="CX4" s="5" t="s">
        <v>1052</v>
      </c>
      <c r="CY4" s="5" t="s">
        <v>1058</v>
      </c>
      <c r="CZ4" s="5" t="s">
        <v>1061</v>
      </c>
      <c r="DA4" s="5" t="s">
        <v>1063</v>
      </c>
      <c r="DB4" s="5" t="s">
        <v>1065</v>
      </c>
      <c r="DC4" s="5" t="s">
        <v>1068</v>
      </c>
      <c r="DD4" s="5" t="s">
        <v>1071</v>
      </c>
      <c r="DE4" s="5" t="s">
        <v>1073</v>
      </c>
      <c r="DF4" s="5" t="s">
        <v>1075</v>
      </c>
      <c r="DG4" s="5" t="s">
        <v>1079</v>
      </c>
      <c r="DH4" s="5" t="s">
        <v>1081</v>
      </c>
      <c r="DI4" s="5" t="s">
        <v>1083</v>
      </c>
      <c r="DJ4" s="5" t="s">
        <v>1086</v>
      </c>
      <c r="DK4" s="5" t="s">
        <v>1089</v>
      </c>
      <c r="DL4" s="5" t="s">
        <v>1091</v>
      </c>
      <c r="DM4" s="5" t="s">
        <v>1093</v>
      </c>
      <c r="DN4" s="5" t="s">
        <v>1094</v>
      </c>
      <c r="DO4" s="5" t="s">
        <v>1102</v>
      </c>
      <c r="DP4" s="5" t="s">
        <v>1104</v>
      </c>
      <c r="DQ4" s="5" t="s">
        <v>1106</v>
      </c>
      <c r="DR4" s="5" t="s">
        <v>1109</v>
      </c>
      <c r="DS4" s="5" t="s">
        <v>1113</v>
      </c>
      <c r="DT4" s="5" t="s">
        <v>1117</v>
      </c>
      <c r="DU4" s="5" t="s">
        <v>1124</v>
      </c>
      <c r="DV4" s="5" t="s">
        <v>1127</v>
      </c>
      <c r="DW4" s="5" t="s">
        <v>1129</v>
      </c>
      <c r="DX4" s="5" t="s">
        <v>1132</v>
      </c>
      <c r="DY4" s="5" t="s">
        <v>1136</v>
      </c>
      <c r="DZ4" s="5" t="s">
        <v>1146</v>
      </c>
      <c r="EA4" s="5" t="s">
        <v>1151</v>
      </c>
      <c r="EB4" s="5" t="s">
        <v>1154</v>
      </c>
      <c r="EC4" s="5" t="s">
        <v>1157</v>
      </c>
      <c r="ED4" s="5" t="s">
        <v>1166</v>
      </c>
      <c r="EE4" s="5" t="s">
        <v>1174</v>
      </c>
      <c r="EF4" s="5" t="s">
        <v>1185</v>
      </c>
      <c r="EG4" s="5" t="s">
        <v>1189</v>
      </c>
      <c r="EH4" s="5" t="s">
        <v>1193</v>
      </c>
      <c r="EI4" s="5" t="s">
        <v>1201</v>
      </c>
      <c r="EJ4" s="5" t="s">
        <v>1208</v>
      </c>
      <c r="EK4" s="5" t="s">
        <v>1211</v>
      </c>
      <c r="EL4" s="5" t="s">
        <v>1217</v>
      </c>
      <c r="EM4" s="5" t="s">
        <v>1220</v>
      </c>
      <c r="EN4" s="5" t="s">
        <v>1223</v>
      </c>
      <c r="EO4" s="5" t="s">
        <v>1228</v>
      </c>
      <c r="EP4" s="5" t="s">
        <v>1231</v>
      </c>
      <c r="EQ4" s="5" t="s">
        <v>1234</v>
      </c>
      <c r="ER4" s="5" t="s">
        <v>1242</v>
      </c>
      <c r="ES4" s="5" t="s">
        <v>1245</v>
      </c>
      <c r="ET4" s="5" t="s">
        <v>1248</v>
      </c>
      <c r="EU4" s="5" t="s">
        <v>1250</v>
      </c>
      <c r="EV4" s="5" t="s">
        <v>1253</v>
      </c>
      <c r="EW4" s="5" t="s">
        <v>1262</v>
      </c>
      <c r="EX4" s="5" t="s">
        <v>1270</v>
      </c>
      <c r="EY4" s="5" t="s">
        <v>1275</v>
      </c>
      <c r="EZ4" s="5" t="s">
        <v>1284</v>
      </c>
      <c r="FA4" s="5" t="s">
        <v>1287</v>
      </c>
      <c r="FB4" s="5" t="s">
        <v>1296</v>
      </c>
      <c r="FC4" s="5" t="s">
        <v>1299</v>
      </c>
      <c r="FD4" s="5" t="s">
        <v>1304</v>
      </c>
      <c r="FE4" s="5" t="s">
        <v>1308</v>
      </c>
      <c r="FF4" s="5" t="s">
        <v>1312</v>
      </c>
      <c r="FG4" s="5" t="s">
        <v>1318</v>
      </c>
      <c r="FH4" s="5" t="s">
        <v>1321</v>
      </c>
      <c r="FI4" s="5" t="s">
        <v>1324</v>
      </c>
      <c r="FJ4" s="5" t="s">
        <v>1327</v>
      </c>
      <c r="FK4" s="5" t="s">
        <v>1333</v>
      </c>
      <c r="FL4" s="5" t="s">
        <v>1339</v>
      </c>
      <c r="FM4" s="5" t="s">
        <v>1342</v>
      </c>
      <c r="FN4" s="5" t="s">
        <v>1345</v>
      </c>
      <c r="FO4" s="5" t="s">
        <v>1347</v>
      </c>
      <c r="FP4" s="5" t="s">
        <v>1356</v>
      </c>
      <c r="FQ4" s="5" t="s">
        <v>1361</v>
      </c>
      <c r="FR4" s="5" t="s">
        <v>1365</v>
      </c>
      <c r="FS4" s="5" t="s">
        <v>1375</v>
      </c>
      <c r="FT4" s="5" t="s">
        <v>1381</v>
      </c>
      <c r="FU4" s="5" t="s">
        <v>1390</v>
      </c>
      <c r="FV4" s="5" t="s">
        <v>1398</v>
      </c>
      <c r="FW4" s="5" t="s">
        <v>1404</v>
      </c>
      <c r="FX4" s="5" t="s">
        <v>1410</v>
      </c>
      <c r="FY4" s="5" t="s">
        <v>1414</v>
      </c>
      <c r="FZ4" s="5" t="s">
        <v>1421</v>
      </c>
      <c r="GA4" s="5" t="s">
        <v>1426</v>
      </c>
      <c r="GB4" s="5" t="s">
        <v>1430</v>
      </c>
      <c r="GC4" s="5" t="s">
        <v>1433</v>
      </c>
      <c r="GD4" s="5" t="s">
        <v>1436</v>
      </c>
      <c r="GE4" s="5" t="s">
        <v>1439</v>
      </c>
      <c r="GF4" s="5" t="s">
        <v>1445</v>
      </c>
      <c r="GG4" s="5" t="s">
        <v>1452</v>
      </c>
      <c r="GH4" s="5" t="s">
        <v>1457</v>
      </c>
      <c r="GI4" s="5" t="s">
        <v>1462</v>
      </c>
      <c r="GJ4" s="5" t="s">
        <v>1467</v>
      </c>
      <c r="GK4" s="5" t="s">
        <v>1471</v>
      </c>
      <c r="GL4" s="5" t="s">
        <v>1475</v>
      </c>
      <c r="GM4" s="5" t="s">
        <v>1486</v>
      </c>
      <c r="GN4" s="5" t="s">
        <v>1493</v>
      </c>
      <c r="GO4" s="5" t="s">
        <v>1501</v>
      </c>
      <c r="GP4" s="5" t="s">
        <v>1503</v>
      </c>
      <c r="GQ4" s="5" t="s">
        <v>1512</v>
      </c>
      <c r="GR4" s="5" t="s">
        <v>1519</v>
      </c>
      <c r="GS4" s="5" t="s">
        <v>1527</v>
      </c>
      <c r="GT4" s="5" t="s">
        <v>1536</v>
      </c>
      <c r="GU4" s="5" t="s">
        <v>1539</v>
      </c>
      <c r="GV4" s="5" t="s">
        <v>1542</v>
      </c>
      <c r="GW4" s="5" t="s">
        <v>1545</v>
      </c>
      <c r="GX4" s="5" t="s">
        <v>1548</v>
      </c>
      <c r="GY4" s="5" t="s">
        <v>1551</v>
      </c>
      <c r="GZ4" s="5" t="s">
        <v>1554</v>
      </c>
      <c r="HA4" s="5" t="s">
        <v>1557</v>
      </c>
      <c r="HB4" s="5" t="s">
        <v>1560</v>
      </c>
      <c r="HC4" s="5" t="s">
        <v>1564</v>
      </c>
      <c r="HD4" s="5" t="s">
        <v>1572</v>
      </c>
      <c r="HE4" s="5" t="s">
        <v>1575</v>
      </c>
      <c r="HF4" s="5" t="s">
        <v>1577</v>
      </c>
      <c r="HG4" s="5" t="s">
        <v>1585</v>
      </c>
      <c r="HH4" s="5" t="s">
        <v>1592</v>
      </c>
      <c r="HI4" s="5" t="s">
        <v>1598</v>
      </c>
    </row>
    <row r="5" spans="1:217" x14ac:dyDescent="0.25">
      <c r="A5" s="7">
        <v>20179</v>
      </c>
      <c r="EE5" s="6" t="s">
        <v>1609</v>
      </c>
      <c r="EF5" s="8">
        <v>1.4</v>
      </c>
      <c r="EG5" s="8">
        <v>2.2999999999999998</v>
      </c>
    </row>
    <row r="6" spans="1:217" x14ac:dyDescent="0.25">
      <c r="A6" s="7">
        <v>20270</v>
      </c>
      <c r="EE6" s="6" t="s">
        <v>1609</v>
      </c>
      <c r="EF6" s="6" t="s">
        <v>1609</v>
      </c>
      <c r="EG6" s="6" t="s">
        <v>1609</v>
      </c>
    </row>
    <row r="7" spans="1:217" x14ac:dyDescent="0.25">
      <c r="A7" s="7">
        <v>20362</v>
      </c>
      <c r="EE7" s="6" t="s">
        <v>1609</v>
      </c>
      <c r="EF7" s="8">
        <v>1.5</v>
      </c>
      <c r="EG7" s="8">
        <v>2.4</v>
      </c>
    </row>
    <row r="8" spans="1:217" x14ac:dyDescent="0.25">
      <c r="A8" s="7">
        <v>20454</v>
      </c>
      <c r="EE8" s="6" t="s">
        <v>1609</v>
      </c>
      <c r="EF8" s="6" t="s">
        <v>1609</v>
      </c>
      <c r="EG8" s="6" t="s">
        <v>1609</v>
      </c>
    </row>
    <row r="9" spans="1:217" x14ac:dyDescent="0.25">
      <c r="A9" s="7">
        <v>20545</v>
      </c>
      <c r="EE9" s="6" t="s">
        <v>1609</v>
      </c>
      <c r="EF9" s="8">
        <v>1.6</v>
      </c>
      <c r="EG9" s="8">
        <v>2.6</v>
      </c>
    </row>
    <row r="10" spans="1:217" x14ac:dyDescent="0.25">
      <c r="A10" s="7">
        <v>20636</v>
      </c>
      <c r="EE10" s="6" t="s">
        <v>1609</v>
      </c>
      <c r="EF10" s="6" t="s">
        <v>1609</v>
      </c>
      <c r="EG10" s="6" t="s">
        <v>1609</v>
      </c>
    </row>
    <row r="11" spans="1:217" x14ac:dyDescent="0.25">
      <c r="A11" s="7">
        <v>20728</v>
      </c>
      <c r="EE11" s="6" t="s">
        <v>1609</v>
      </c>
      <c r="EF11" s="8">
        <v>1.8</v>
      </c>
      <c r="EG11" s="8">
        <v>2.9</v>
      </c>
    </row>
    <row r="12" spans="1:217" x14ac:dyDescent="0.25">
      <c r="A12" s="7">
        <v>20820</v>
      </c>
      <c r="EE12" s="6" t="s">
        <v>1609</v>
      </c>
      <c r="EF12" s="6" t="s">
        <v>1609</v>
      </c>
      <c r="EG12" s="6" t="s">
        <v>1609</v>
      </c>
    </row>
    <row r="13" spans="1:217" x14ac:dyDescent="0.25">
      <c r="A13" s="7">
        <v>20910</v>
      </c>
      <c r="EE13" s="6" t="s">
        <v>1609</v>
      </c>
      <c r="EF13" s="8">
        <v>2.1</v>
      </c>
      <c r="EG13" s="8">
        <v>3.3</v>
      </c>
    </row>
    <row r="14" spans="1:217" x14ac:dyDescent="0.25">
      <c r="A14" s="7">
        <v>21001</v>
      </c>
      <c r="EE14" s="6" t="s">
        <v>1609</v>
      </c>
      <c r="EF14" s="6" t="s">
        <v>1609</v>
      </c>
      <c r="EG14" s="6" t="s">
        <v>1609</v>
      </c>
    </row>
    <row r="15" spans="1:217" x14ac:dyDescent="0.25">
      <c r="A15" s="7">
        <v>21093</v>
      </c>
      <c r="EE15" s="6" t="s">
        <v>1609</v>
      </c>
      <c r="EF15" s="8">
        <v>2.4</v>
      </c>
      <c r="EG15" s="8">
        <v>3.7</v>
      </c>
    </row>
    <row r="16" spans="1:217" x14ac:dyDescent="0.25">
      <c r="A16" s="7">
        <v>21185</v>
      </c>
      <c r="EE16" s="6" t="s">
        <v>1609</v>
      </c>
      <c r="EF16" s="6" t="s">
        <v>1609</v>
      </c>
      <c r="EG16" s="6" t="s">
        <v>1609</v>
      </c>
    </row>
    <row r="17" spans="1:137" x14ac:dyDescent="0.25">
      <c r="A17" s="7">
        <v>21275</v>
      </c>
      <c r="EE17" s="6" t="s">
        <v>1609</v>
      </c>
      <c r="EF17" s="8">
        <v>2.6</v>
      </c>
      <c r="EG17" s="8">
        <v>4.0999999999999996</v>
      </c>
    </row>
    <row r="18" spans="1:137" x14ac:dyDescent="0.25">
      <c r="A18" s="7">
        <v>21366</v>
      </c>
      <c r="EE18" s="6" t="s">
        <v>1609</v>
      </c>
      <c r="EF18" s="6" t="s">
        <v>1609</v>
      </c>
      <c r="EG18" s="6" t="s">
        <v>1609</v>
      </c>
    </row>
    <row r="19" spans="1:137" x14ac:dyDescent="0.25">
      <c r="A19" s="7">
        <v>21458</v>
      </c>
      <c r="EE19" s="6" t="s">
        <v>1609</v>
      </c>
      <c r="EF19" s="8">
        <v>2.9</v>
      </c>
      <c r="EG19" s="8">
        <v>4.5999999999999996</v>
      </c>
    </row>
    <row r="20" spans="1:137" x14ac:dyDescent="0.25">
      <c r="A20" s="7">
        <v>21550</v>
      </c>
      <c r="EE20" s="6" t="s">
        <v>1609</v>
      </c>
      <c r="EF20" s="6" t="s">
        <v>1609</v>
      </c>
      <c r="EG20" s="6" t="s">
        <v>1609</v>
      </c>
    </row>
    <row r="21" spans="1:137" x14ac:dyDescent="0.25">
      <c r="A21" s="7">
        <v>21640</v>
      </c>
      <c r="EE21" s="6" t="s">
        <v>1609</v>
      </c>
      <c r="EF21" s="8">
        <v>3.3</v>
      </c>
      <c r="EG21" s="8">
        <v>5</v>
      </c>
    </row>
    <row r="22" spans="1:137" x14ac:dyDescent="0.25">
      <c r="A22" s="7">
        <v>21731</v>
      </c>
      <c r="EE22" s="6" t="s">
        <v>1609</v>
      </c>
      <c r="EF22" s="6" t="s">
        <v>1609</v>
      </c>
      <c r="EG22" s="6" t="s">
        <v>1609</v>
      </c>
    </row>
    <row r="23" spans="1:137" x14ac:dyDescent="0.25">
      <c r="A23" s="7">
        <v>21823</v>
      </c>
      <c r="EE23" s="6" t="s">
        <v>1609</v>
      </c>
      <c r="EF23" s="8">
        <v>3.7</v>
      </c>
      <c r="EG23" s="8">
        <v>5.6</v>
      </c>
    </row>
    <row r="24" spans="1:137" x14ac:dyDescent="0.25">
      <c r="A24" s="7">
        <v>21915</v>
      </c>
      <c r="EE24" s="6" t="s">
        <v>1609</v>
      </c>
      <c r="EF24" s="6" t="s">
        <v>1609</v>
      </c>
      <c r="EG24" s="6" t="s">
        <v>1609</v>
      </c>
    </row>
    <row r="25" spans="1:137" x14ac:dyDescent="0.25">
      <c r="A25" s="7">
        <v>22006</v>
      </c>
      <c r="EE25" s="6" t="s">
        <v>1609</v>
      </c>
      <c r="EF25" s="8">
        <v>4.2</v>
      </c>
      <c r="EG25" s="8">
        <v>6.2</v>
      </c>
    </row>
    <row r="26" spans="1:137" x14ac:dyDescent="0.25">
      <c r="A26" s="7">
        <v>22097</v>
      </c>
      <c r="EE26" s="6" t="s">
        <v>1609</v>
      </c>
      <c r="EF26" s="6" t="s">
        <v>1609</v>
      </c>
      <c r="EG26" s="6" t="s">
        <v>1609</v>
      </c>
    </row>
    <row r="27" spans="1:137" x14ac:dyDescent="0.25">
      <c r="A27" s="7">
        <v>22189</v>
      </c>
      <c r="EE27" s="6" t="s">
        <v>1609</v>
      </c>
      <c r="EF27" s="8">
        <v>4.8</v>
      </c>
      <c r="EG27" s="8">
        <v>7.1</v>
      </c>
    </row>
    <row r="28" spans="1:137" x14ac:dyDescent="0.25">
      <c r="A28" s="7">
        <v>22281</v>
      </c>
      <c r="EE28" s="6" t="s">
        <v>1609</v>
      </c>
      <c r="EF28" s="6" t="s">
        <v>1609</v>
      </c>
      <c r="EG28" s="6" t="s">
        <v>1609</v>
      </c>
    </row>
    <row r="29" spans="1:137" x14ac:dyDescent="0.25">
      <c r="A29" s="7">
        <v>22371</v>
      </c>
      <c r="EE29" s="6" t="s">
        <v>1609</v>
      </c>
      <c r="EF29" s="8">
        <v>6</v>
      </c>
      <c r="EG29" s="8">
        <v>8.5</v>
      </c>
    </row>
    <row r="30" spans="1:137" x14ac:dyDescent="0.25">
      <c r="A30" s="7">
        <v>22462</v>
      </c>
      <c r="EE30" s="6" t="s">
        <v>1609</v>
      </c>
      <c r="EF30" s="6" t="s">
        <v>1609</v>
      </c>
      <c r="EG30" s="6" t="s">
        <v>1609</v>
      </c>
    </row>
    <row r="31" spans="1:137" x14ac:dyDescent="0.25">
      <c r="A31" s="7">
        <v>22554</v>
      </c>
      <c r="EE31" s="6" t="s">
        <v>1609</v>
      </c>
      <c r="EF31" s="8">
        <v>7.7</v>
      </c>
      <c r="EG31" s="8">
        <v>9.9</v>
      </c>
    </row>
    <row r="32" spans="1:137" x14ac:dyDescent="0.25">
      <c r="A32" s="7">
        <v>22646</v>
      </c>
      <c r="EE32" s="6" t="s">
        <v>1609</v>
      </c>
      <c r="EF32" s="6" t="s">
        <v>1609</v>
      </c>
      <c r="EG32" s="6" t="s">
        <v>1609</v>
      </c>
    </row>
    <row r="33" spans="1:216" x14ac:dyDescent="0.25">
      <c r="A33" s="7">
        <v>22736</v>
      </c>
      <c r="EE33" s="6" t="s">
        <v>1609</v>
      </c>
      <c r="EF33" s="8">
        <v>8.5</v>
      </c>
      <c r="EG33" s="8">
        <v>10.8</v>
      </c>
    </row>
    <row r="34" spans="1:216" x14ac:dyDescent="0.25">
      <c r="A34" s="7">
        <v>22827</v>
      </c>
      <c r="EE34" s="6" t="s">
        <v>1609</v>
      </c>
      <c r="EF34" s="6" t="s">
        <v>1609</v>
      </c>
      <c r="EG34" s="6" t="s">
        <v>1609</v>
      </c>
    </row>
    <row r="35" spans="1:216" x14ac:dyDescent="0.25">
      <c r="A35" s="7">
        <v>22919</v>
      </c>
      <c r="EE35" s="6" t="s">
        <v>1609</v>
      </c>
      <c r="EF35" s="8">
        <v>9.6</v>
      </c>
      <c r="EG35" s="8">
        <v>11.7</v>
      </c>
    </row>
    <row r="36" spans="1:216" x14ac:dyDescent="0.25">
      <c r="A36" s="7">
        <v>23011</v>
      </c>
      <c r="EE36" s="6" t="s">
        <v>1609</v>
      </c>
      <c r="EF36" s="6" t="s">
        <v>1609</v>
      </c>
      <c r="EG36" s="6" t="s">
        <v>1609</v>
      </c>
    </row>
    <row r="37" spans="1:216" x14ac:dyDescent="0.25">
      <c r="A37" s="7">
        <v>23101</v>
      </c>
      <c r="EE37" s="6" t="s">
        <v>1609</v>
      </c>
      <c r="EF37" s="8">
        <v>10.5</v>
      </c>
      <c r="EG37" s="8">
        <v>12.5</v>
      </c>
      <c r="HH37" s="8">
        <v>11.7</v>
      </c>
    </row>
    <row r="38" spans="1:216" x14ac:dyDescent="0.25">
      <c r="A38" s="7">
        <v>23192</v>
      </c>
      <c r="EE38" s="6" t="s">
        <v>1609</v>
      </c>
      <c r="EF38" s="6" t="s">
        <v>1609</v>
      </c>
      <c r="EG38" s="6" t="s">
        <v>1609</v>
      </c>
      <c r="HH38" s="8">
        <v>11.6</v>
      </c>
    </row>
    <row r="39" spans="1:216" x14ac:dyDescent="0.25">
      <c r="A39" s="7">
        <v>23284</v>
      </c>
      <c r="EE39" s="6" t="s">
        <v>1609</v>
      </c>
      <c r="EF39" s="8">
        <v>11.7</v>
      </c>
      <c r="EG39" s="8">
        <v>13.3</v>
      </c>
      <c r="HH39" s="8">
        <v>11.5</v>
      </c>
    </row>
    <row r="40" spans="1:216" x14ac:dyDescent="0.25">
      <c r="A40" s="7">
        <v>23376</v>
      </c>
      <c r="EE40" s="6" t="s">
        <v>1609</v>
      </c>
      <c r="EF40" s="6" t="s">
        <v>1609</v>
      </c>
      <c r="EG40" s="6" t="s">
        <v>1609</v>
      </c>
      <c r="HH40" s="8">
        <v>11.7</v>
      </c>
    </row>
    <row r="41" spans="1:216" x14ac:dyDescent="0.25">
      <c r="A41" s="7">
        <v>23467</v>
      </c>
      <c r="EE41" s="6" t="s">
        <v>1609</v>
      </c>
      <c r="EF41" s="8">
        <v>12.8</v>
      </c>
      <c r="EG41" s="8">
        <v>14.2</v>
      </c>
      <c r="HH41" s="8">
        <v>11.5</v>
      </c>
    </row>
    <row r="42" spans="1:216" x14ac:dyDescent="0.25">
      <c r="A42" s="7">
        <v>23558</v>
      </c>
      <c r="EE42" s="6" t="s">
        <v>1609</v>
      </c>
      <c r="EF42" s="6" t="s">
        <v>1609</v>
      </c>
      <c r="EG42" s="6" t="s">
        <v>1609</v>
      </c>
      <c r="HH42" s="8">
        <v>11.6</v>
      </c>
    </row>
    <row r="43" spans="1:216" x14ac:dyDescent="0.25">
      <c r="A43" s="7">
        <v>23650</v>
      </c>
      <c r="EE43" s="6" t="s">
        <v>1609</v>
      </c>
      <c r="EF43" s="8">
        <v>13.8</v>
      </c>
      <c r="EG43" s="8">
        <v>15.2</v>
      </c>
      <c r="HH43" s="8">
        <v>11.7</v>
      </c>
    </row>
    <row r="44" spans="1:216" x14ac:dyDescent="0.25">
      <c r="A44" s="7">
        <v>23742</v>
      </c>
      <c r="EE44" s="6" t="s">
        <v>1609</v>
      </c>
      <c r="EF44" s="6" t="s">
        <v>1609</v>
      </c>
      <c r="EG44" s="6" t="s">
        <v>1609</v>
      </c>
      <c r="HH44" s="8">
        <v>11.8</v>
      </c>
    </row>
    <row r="45" spans="1:216" x14ac:dyDescent="0.25">
      <c r="A45" s="7">
        <v>23832</v>
      </c>
      <c r="EE45" s="6" t="s">
        <v>1609</v>
      </c>
      <c r="EF45" s="8">
        <v>14.3</v>
      </c>
      <c r="EG45" s="8">
        <v>16.3</v>
      </c>
      <c r="HH45" s="8">
        <v>11.8</v>
      </c>
    </row>
    <row r="46" spans="1:216" x14ac:dyDescent="0.25">
      <c r="A46" s="7">
        <v>23923</v>
      </c>
      <c r="EE46" s="6" t="s">
        <v>1609</v>
      </c>
      <c r="EF46" s="6" t="s">
        <v>1609</v>
      </c>
      <c r="EG46" s="6" t="s">
        <v>1609</v>
      </c>
      <c r="HH46" s="8">
        <v>11.8</v>
      </c>
    </row>
    <row r="47" spans="1:216" x14ac:dyDescent="0.25">
      <c r="A47" s="7">
        <v>24015</v>
      </c>
      <c r="EE47" s="6" t="s">
        <v>1609</v>
      </c>
      <c r="EF47" s="8">
        <v>14.5</v>
      </c>
      <c r="EG47" s="8">
        <v>16.7</v>
      </c>
      <c r="HH47" s="8">
        <v>11.9</v>
      </c>
    </row>
    <row r="48" spans="1:216" x14ac:dyDescent="0.25">
      <c r="A48" s="7">
        <v>24107</v>
      </c>
      <c r="EE48" s="6" t="s">
        <v>1609</v>
      </c>
      <c r="EF48" s="6" t="s">
        <v>1609</v>
      </c>
      <c r="EG48" s="6" t="s">
        <v>1609</v>
      </c>
      <c r="HH48" s="8">
        <v>12.2</v>
      </c>
    </row>
    <row r="49" spans="1:216" x14ac:dyDescent="0.25">
      <c r="A49" s="7">
        <v>24197</v>
      </c>
      <c r="EE49" s="6" t="s">
        <v>1609</v>
      </c>
      <c r="EF49" s="8">
        <v>14.8</v>
      </c>
      <c r="EG49" s="8">
        <v>17.3</v>
      </c>
      <c r="HH49" s="8">
        <v>12.1</v>
      </c>
    </row>
    <row r="50" spans="1:216" x14ac:dyDescent="0.25">
      <c r="A50" s="7">
        <v>24288</v>
      </c>
      <c r="EE50" s="6" t="s">
        <v>1609</v>
      </c>
      <c r="EF50" s="6" t="s">
        <v>1609</v>
      </c>
      <c r="EG50" s="6" t="s">
        <v>1609</v>
      </c>
      <c r="HH50" s="8">
        <v>12.6</v>
      </c>
    </row>
    <row r="51" spans="1:216" x14ac:dyDescent="0.25">
      <c r="A51" s="7">
        <v>24380</v>
      </c>
      <c r="EE51" s="6" t="s">
        <v>1609</v>
      </c>
      <c r="EF51" s="8">
        <v>15.3</v>
      </c>
      <c r="EG51" s="8">
        <v>18</v>
      </c>
      <c r="HH51" s="8">
        <v>12.4</v>
      </c>
    </row>
    <row r="52" spans="1:216" x14ac:dyDescent="0.25">
      <c r="A52" s="7">
        <v>24472</v>
      </c>
      <c r="EE52" s="6" t="s">
        <v>1609</v>
      </c>
      <c r="EF52" s="6" t="s">
        <v>1609</v>
      </c>
      <c r="EG52" s="6" t="s">
        <v>1609</v>
      </c>
      <c r="HH52" s="8">
        <v>12.7</v>
      </c>
    </row>
    <row r="53" spans="1:216" x14ac:dyDescent="0.25">
      <c r="A53" s="7">
        <v>24562</v>
      </c>
      <c r="EE53" s="6" t="s">
        <v>1609</v>
      </c>
      <c r="EF53" s="8">
        <v>15.8</v>
      </c>
      <c r="EG53" s="8">
        <v>19</v>
      </c>
      <c r="HH53" s="8">
        <v>12.8</v>
      </c>
    </row>
    <row r="54" spans="1:216" x14ac:dyDescent="0.25">
      <c r="A54" s="7">
        <v>24653</v>
      </c>
      <c r="EE54" s="6" t="s">
        <v>1609</v>
      </c>
      <c r="EF54" s="6" t="s">
        <v>1609</v>
      </c>
      <c r="EG54" s="6" t="s">
        <v>1609</v>
      </c>
      <c r="HH54" s="8">
        <v>12.7</v>
      </c>
    </row>
    <row r="55" spans="1:216" x14ac:dyDescent="0.25">
      <c r="A55" s="7">
        <v>24745</v>
      </c>
      <c r="EE55" s="6" t="s">
        <v>1609</v>
      </c>
      <c r="EF55" s="8">
        <v>16.7</v>
      </c>
      <c r="EG55" s="8">
        <v>20.5</v>
      </c>
      <c r="HH55" s="8">
        <v>12.7</v>
      </c>
    </row>
    <row r="56" spans="1:216" x14ac:dyDescent="0.25">
      <c r="A56" s="7">
        <v>24837</v>
      </c>
      <c r="EE56" s="6" t="s">
        <v>1609</v>
      </c>
      <c r="EF56" s="6" t="s">
        <v>1609</v>
      </c>
      <c r="EG56" s="6" t="s">
        <v>1609</v>
      </c>
      <c r="HH56" s="8">
        <v>13</v>
      </c>
    </row>
    <row r="57" spans="1:216" x14ac:dyDescent="0.25">
      <c r="A57" s="7">
        <v>24928</v>
      </c>
      <c r="EE57" s="6" t="s">
        <v>1609</v>
      </c>
      <c r="EF57" s="8">
        <v>17.8</v>
      </c>
      <c r="EG57" s="8">
        <v>22.2</v>
      </c>
      <c r="HH57" s="8">
        <v>13.3</v>
      </c>
    </row>
    <row r="58" spans="1:216" x14ac:dyDescent="0.25">
      <c r="A58" s="7">
        <v>25019</v>
      </c>
      <c r="EE58" s="6" t="s">
        <v>1609</v>
      </c>
      <c r="EF58" s="6" t="s">
        <v>1609</v>
      </c>
      <c r="EG58" s="6" t="s">
        <v>1609</v>
      </c>
      <c r="HH58" s="8">
        <v>13.4</v>
      </c>
    </row>
    <row r="59" spans="1:216" x14ac:dyDescent="0.25">
      <c r="A59" s="7">
        <v>25111</v>
      </c>
      <c r="EE59" s="6" t="s">
        <v>1609</v>
      </c>
      <c r="EF59" s="8">
        <v>19.2</v>
      </c>
      <c r="EG59" s="8">
        <v>24.1</v>
      </c>
      <c r="HH59" s="8">
        <v>13.4</v>
      </c>
    </row>
    <row r="60" spans="1:216" x14ac:dyDescent="0.25">
      <c r="A60" s="7">
        <v>25203</v>
      </c>
      <c r="EE60" s="6" t="s">
        <v>1609</v>
      </c>
      <c r="EF60" s="6" t="s">
        <v>1609</v>
      </c>
      <c r="EG60" s="6" t="s">
        <v>1609</v>
      </c>
      <c r="HH60" s="8">
        <v>13.8</v>
      </c>
    </row>
    <row r="61" spans="1:216" x14ac:dyDescent="0.25">
      <c r="A61" s="7">
        <v>25293</v>
      </c>
      <c r="EE61" s="6" t="s">
        <v>1609</v>
      </c>
      <c r="EF61" s="8">
        <v>21</v>
      </c>
      <c r="EG61" s="8">
        <v>26.5</v>
      </c>
      <c r="HH61" s="8">
        <v>14.3</v>
      </c>
    </row>
    <row r="62" spans="1:216" x14ac:dyDescent="0.25">
      <c r="A62" s="7">
        <v>25384</v>
      </c>
      <c r="EE62" s="6" t="s">
        <v>1609</v>
      </c>
      <c r="EF62" s="6" t="s">
        <v>1609</v>
      </c>
      <c r="EG62" s="6" t="s">
        <v>1609</v>
      </c>
      <c r="HH62" s="8">
        <v>14.5</v>
      </c>
    </row>
    <row r="63" spans="1:216" x14ac:dyDescent="0.25">
      <c r="A63" s="7">
        <v>25476</v>
      </c>
      <c r="EE63" s="6" t="s">
        <v>1609</v>
      </c>
      <c r="EF63" s="8">
        <v>23.1</v>
      </c>
      <c r="EG63" s="8">
        <v>29.5</v>
      </c>
      <c r="HH63" s="8">
        <v>14.6</v>
      </c>
    </row>
    <row r="64" spans="1:216" x14ac:dyDescent="0.25">
      <c r="A64" s="7">
        <v>25568</v>
      </c>
      <c r="EE64" s="6" t="s">
        <v>1609</v>
      </c>
      <c r="EF64" s="6" t="s">
        <v>1609</v>
      </c>
      <c r="EG64" s="6" t="s">
        <v>1609</v>
      </c>
      <c r="HH64" s="8">
        <v>14.8</v>
      </c>
    </row>
    <row r="65" spans="1:216" x14ac:dyDescent="0.25">
      <c r="A65" s="7">
        <v>25658</v>
      </c>
      <c r="AE65" s="8">
        <v>100</v>
      </c>
      <c r="AF65" s="8">
        <v>100</v>
      </c>
      <c r="EE65" s="6" t="s">
        <v>1609</v>
      </c>
      <c r="EF65" s="8">
        <v>25.3</v>
      </c>
      <c r="EG65" s="8">
        <v>32.5</v>
      </c>
      <c r="HH65" s="8">
        <v>14.7</v>
      </c>
    </row>
    <row r="66" spans="1:216" x14ac:dyDescent="0.25">
      <c r="A66" s="7">
        <v>25749</v>
      </c>
      <c r="AE66" s="8">
        <v>100.77</v>
      </c>
      <c r="AF66" s="8">
        <v>98.05</v>
      </c>
      <c r="EE66" s="6" t="s">
        <v>1609</v>
      </c>
      <c r="EF66" s="6" t="s">
        <v>1609</v>
      </c>
      <c r="EG66" s="6" t="s">
        <v>1609</v>
      </c>
      <c r="HH66" s="8">
        <v>15.2</v>
      </c>
    </row>
    <row r="67" spans="1:216" x14ac:dyDescent="0.25">
      <c r="A67" s="7">
        <v>25841</v>
      </c>
      <c r="AE67" s="8">
        <v>104.39</v>
      </c>
      <c r="AF67" s="8">
        <v>100.85</v>
      </c>
      <c r="EE67" s="6" t="s">
        <v>1609</v>
      </c>
      <c r="EF67" s="8">
        <v>27.8</v>
      </c>
      <c r="EG67" s="8">
        <v>35.5</v>
      </c>
      <c r="HH67" s="8">
        <v>14.8</v>
      </c>
    </row>
    <row r="68" spans="1:216" x14ac:dyDescent="0.25">
      <c r="A68" s="7">
        <v>25933</v>
      </c>
      <c r="AE68" s="8">
        <v>108.46</v>
      </c>
      <c r="AF68" s="8">
        <v>96.96</v>
      </c>
      <c r="EE68" s="6" t="s">
        <v>1609</v>
      </c>
      <c r="EF68" s="6" t="s">
        <v>1609</v>
      </c>
      <c r="EG68" s="6" t="s">
        <v>1609</v>
      </c>
      <c r="HH68" s="8">
        <v>14.9</v>
      </c>
    </row>
    <row r="69" spans="1:216" x14ac:dyDescent="0.25">
      <c r="A69" s="7">
        <v>26023</v>
      </c>
      <c r="AE69" s="8">
        <v>114.94</v>
      </c>
      <c r="AF69" s="8">
        <v>104.77</v>
      </c>
      <c r="BF69" s="8">
        <v>37.051000000000002</v>
      </c>
      <c r="EE69" s="6" t="s">
        <v>1609</v>
      </c>
      <c r="EF69" s="8">
        <v>30</v>
      </c>
      <c r="EG69" s="8">
        <v>38.299999999999997</v>
      </c>
      <c r="HH69" s="8">
        <v>15.3</v>
      </c>
    </row>
    <row r="70" spans="1:216" x14ac:dyDescent="0.25">
      <c r="A70" s="7">
        <v>26114</v>
      </c>
      <c r="AE70" s="8">
        <v>114.26</v>
      </c>
      <c r="AF70" s="8">
        <v>104.91</v>
      </c>
      <c r="BF70" s="8">
        <v>37.36</v>
      </c>
      <c r="EE70" s="6" t="s">
        <v>1609</v>
      </c>
      <c r="EF70" s="6" t="s">
        <v>1609</v>
      </c>
      <c r="EG70" s="6" t="s">
        <v>1609</v>
      </c>
      <c r="HH70" s="8">
        <v>15.7</v>
      </c>
    </row>
    <row r="71" spans="1:216" x14ac:dyDescent="0.25">
      <c r="A71" s="7">
        <v>26206</v>
      </c>
      <c r="AE71" s="8">
        <v>120.63</v>
      </c>
      <c r="AF71" s="8">
        <v>108.26</v>
      </c>
      <c r="BF71" s="8">
        <v>38.441000000000003</v>
      </c>
      <c r="EE71" s="6" t="s">
        <v>1609</v>
      </c>
      <c r="EF71" s="8">
        <v>32.200000000000003</v>
      </c>
      <c r="EG71" s="8">
        <v>41.1</v>
      </c>
      <c r="HH71" s="8">
        <v>15.9</v>
      </c>
    </row>
    <row r="72" spans="1:216" x14ac:dyDescent="0.25">
      <c r="A72" s="7">
        <v>26298</v>
      </c>
      <c r="AE72" s="8">
        <v>123.92</v>
      </c>
      <c r="AF72" s="8">
        <v>109.23</v>
      </c>
      <c r="BF72" s="8">
        <v>40.448</v>
      </c>
      <c r="EE72" s="6" t="s">
        <v>1609</v>
      </c>
      <c r="EF72" s="6" t="s">
        <v>1609</v>
      </c>
      <c r="EG72" s="6" t="s">
        <v>1609</v>
      </c>
      <c r="HH72" s="8">
        <v>16.100000000000001</v>
      </c>
    </row>
    <row r="73" spans="1:216" x14ac:dyDescent="0.25">
      <c r="A73" s="7">
        <v>26389</v>
      </c>
      <c r="AE73" s="8">
        <v>131.37</v>
      </c>
      <c r="AF73" s="8">
        <v>111.19</v>
      </c>
      <c r="BF73" s="8">
        <v>42.762999999999998</v>
      </c>
      <c r="EE73" s="6" t="s">
        <v>1609</v>
      </c>
      <c r="EF73" s="8">
        <v>34.5</v>
      </c>
      <c r="EG73" s="8">
        <v>43.8</v>
      </c>
      <c r="HH73" s="8">
        <v>16.399999999999999</v>
      </c>
    </row>
    <row r="74" spans="1:216" x14ac:dyDescent="0.25">
      <c r="A74" s="7">
        <v>26480</v>
      </c>
      <c r="AE74" s="8">
        <v>139.12</v>
      </c>
      <c r="AF74" s="8">
        <v>118.66</v>
      </c>
      <c r="BF74" s="8">
        <v>44.77</v>
      </c>
      <c r="EE74" s="6" t="s">
        <v>1609</v>
      </c>
      <c r="EF74" s="6" t="s">
        <v>1609</v>
      </c>
      <c r="EG74" s="6" t="s">
        <v>1609</v>
      </c>
      <c r="HH74" s="8">
        <v>16.5</v>
      </c>
    </row>
    <row r="75" spans="1:216" x14ac:dyDescent="0.25">
      <c r="A75" s="7">
        <v>26572</v>
      </c>
      <c r="AE75" s="8">
        <v>146.79</v>
      </c>
      <c r="AF75" s="8">
        <v>122.91</v>
      </c>
      <c r="BF75" s="8">
        <v>45.079000000000001</v>
      </c>
      <c r="EE75" s="6" t="s">
        <v>1609</v>
      </c>
      <c r="EF75" s="8">
        <v>38.799999999999997</v>
      </c>
      <c r="EG75" s="8">
        <v>47.7</v>
      </c>
      <c r="HH75" s="8">
        <v>16.8</v>
      </c>
    </row>
    <row r="76" spans="1:216" x14ac:dyDescent="0.25">
      <c r="A76" s="7">
        <v>26664</v>
      </c>
      <c r="AE76" s="8">
        <v>153.78</v>
      </c>
      <c r="AF76" s="8">
        <v>129.57</v>
      </c>
      <c r="BF76" s="8">
        <v>47.085999999999999</v>
      </c>
      <c r="EE76" s="6" t="s">
        <v>1609</v>
      </c>
      <c r="EF76" s="6" t="s">
        <v>1609</v>
      </c>
      <c r="EG76" s="6" t="s">
        <v>1609</v>
      </c>
      <c r="HH76" s="8">
        <v>17.399999999999999</v>
      </c>
    </row>
    <row r="77" spans="1:216" x14ac:dyDescent="0.25">
      <c r="A77" s="7">
        <v>26754</v>
      </c>
      <c r="V77" s="8">
        <v>12.26</v>
      </c>
      <c r="Y77" s="8">
        <v>11.96</v>
      </c>
      <c r="Z77" s="8">
        <v>15.85</v>
      </c>
      <c r="AA77" s="8">
        <v>10.94</v>
      </c>
      <c r="AB77" s="8">
        <v>13.43</v>
      </c>
      <c r="AC77" s="8">
        <v>12</v>
      </c>
      <c r="AE77" s="8">
        <v>165.73</v>
      </c>
      <c r="AF77" s="8">
        <v>138.74</v>
      </c>
      <c r="BF77" s="8">
        <v>49.247</v>
      </c>
      <c r="EE77" s="6" t="s">
        <v>1609</v>
      </c>
      <c r="EF77" s="8">
        <v>47.7</v>
      </c>
      <c r="EG77" s="8">
        <v>56.5</v>
      </c>
      <c r="HH77" s="8">
        <v>17.399999999999999</v>
      </c>
    </row>
    <row r="78" spans="1:216" x14ac:dyDescent="0.25">
      <c r="A78" s="7">
        <v>26845</v>
      </c>
      <c r="V78" s="8">
        <v>12.87</v>
      </c>
      <c r="Y78" s="8">
        <v>12.45</v>
      </c>
      <c r="Z78" s="8">
        <v>16.559999999999999</v>
      </c>
      <c r="AA78" s="8">
        <v>11.39</v>
      </c>
      <c r="AB78" s="8">
        <v>14.34</v>
      </c>
      <c r="AC78" s="8">
        <v>12</v>
      </c>
      <c r="AE78" s="8">
        <v>163.68</v>
      </c>
      <c r="AF78" s="8">
        <v>138.38999999999999</v>
      </c>
      <c r="BF78" s="8">
        <v>50.637</v>
      </c>
      <c r="EE78" s="6" t="s">
        <v>1609</v>
      </c>
      <c r="EF78" s="6" t="s">
        <v>1609</v>
      </c>
      <c r="EG78" s="6" t="s">
        <v>1609</v>
      </c>
      <c r="HH78" s="8">
        <v>18.100000000000001</v>
      </c>
    </row>
    <row r="79" spans="1:216" x14ac:dyDescent="0.25">
      <c r="A79" s="7">
        <v>26937</v>
      </c>
      <c r="V79" s="8">
        <v>13.41</v>
      </c>
      <c r="Y79" s="8">
        <v>13.07</v>
      </c>
      <c r="Z79" s="8">
        <v>18.14</v>
      </c>
      <c r="AA79" s="8">
        <v>11.87</v>
      </c>
      <c r="AB79" s="8">
        <v>14.71</v>
      </c>
      <c r="AC79" s="8">
        <v>14</v>
      </c>
      <c r="AE79" s="8">
        <v>172.48</v>
      </c>
      <c r="AF79" s="8">
        <v>135.61000000000001</v>
      </c>
      <c r="BF79" s="8">
        <v>53.106999999999999</v>
      </c>
      <c r="EE79" s="6" t="s">
        <v>1609</v>
      </c>
      <c r="EF79" s="8">
        <v>55.3</v>
      </c>
      <c r="EG79" s="8">
        <v>65.8</v>
      </c>
      <c r="HH79" s="8">
        <v>18.7</v>
      </c>
    </row>
    <row r="80" spans="1:216" x14ac:dyDescent="0.25">
      <c r="A80" s="7">
        <v>27029</v>
      </c>
      <c r="V80" s="8">
        <v>13.57</v>
      </c>
      <c r="Y80" s="8">
        <v>13.18</v>
      </c>
      <c r="Z80" s="8">
        <v>17.34</v>
      </c>
      <c r="AA80" s="8">
        <v>12.09</v>
      </c>
      <c r="AB80" s="8">
        <v>15.01</v>
      </c>
      <c r="AC80" s="8">
        <v>13</v>
      </c>
      <c r="AE80" s="8">
        <v>171.78</v>
      </c>
      <c r="AF80" s="8">
        <v>131.82</v>
      </c>
      <c r="BF80" s="8">
        <v>54.496000000000002</v>
      </c>
      <c r="EE80" s="6" t="s">
        <v>1609</v>
      </c>
      <c r="EF80" s="6" t="s">
        <v>1609</v>
      </c>
      <c r="EG80" s="6" t="s">
        <v>1609</v>
      </c>
      <c r="HH80" s="8">
        <v>19</v>
      </c>
    </row>
    <row r="81" spans="1:217" x14ac:dyDescent="0.25">
      <c r="A81" s="7">
        <v>27119</v>
      </c>
      <c r="V81" s="8">
        <v>13.73</v>
      </c>
      <c r="Y81" s="8">
        <v>13.74</v>
      </c>
      <c r="Z81" s="8">
        <v>18.489999999999998</v>
      </c>
      <c r="AA81" s="8">
        <v>12.56</v>
      </c>
      <c r="AB81" s="8">
        <v>14.19</v>
      </c>
      <c r="AC81" s="8">
        <v>13</v>
      </c>
      <c r="AE81" s="8">
        <v>169.46</v>
      </c>
      <c r="AF81" s="8">
        <v>132.85</v>
      </c>
      <c r="BF81" s="8">
        <v>54.496000000000002</v>
      </c>
      <c r="EE81" s="6" t="s">
        <v>1609</v>
      </c>
      <c r="EF81" s="8">
        <v>57.3</v>
      </c>
      <c r="EG81" s="8">
        <v>71.3</v>
      </c>
      <c r="HH81" s="8">
        <v>19.399999999999999</v>
      </c>
    </row>
    <row r="82" spans="1:217" x14ac:dyDescent="0.25">
      <c r="A82" s="7">
        <v>27210</v>
      </c>
      <c r="V82" s="8">
        <v>15.01</v>
      </c>
      <c r="Y82" s="8">
        <v>14.46</v>
      </c>
      <c r="Z82" s="8">
        <v>19.21</v>
      </c>
      <c r="AA82" s="8">
        <v>13.25</v>
      </c>
      <c r="AB82" s="8">
        <v>16.5</v>
      </c>
      <c r="AC82" s="8">
        <v>13</v>
      </c>
      <c r="AE82" s="8">
        <v>168.4</v>
      </c>
      <c r="AF82" s="8">
        <v>134.69999999999999</v>
      </c>
      <c r="BF82" s="8">
        <v>52.643999999999998</v>
      </c>
      <c r="EE82" s="6" t="s">
        <v>1609</v>
      </c>
      <c r="EF82" s="6" t="s">
        <v>1609</v>
      </c>
      <c r="EG82" s="6" t="s">
        <v>1609</v>
      </c>
      <c r="HH82" s="8">
        <v>19.8</v>
      </c>
    </row>
    <row r="83" spans="1:217" x14ac:dyDescent="0.25">
      <c r="A83" s="7">
        <v>27302</v>
      </c>
      <c r="V83" s="8">
        <v>15.71</v>
      </c>
      <c r="Y83" s="8">
        <v>15.08</v>
      </c>
      <c r="Z83" s="8">
        <v>20.73</v>
      </c>
      <c r="AA83" s="8">
        <v>13.73</v>
      </c>
      <c r="AB83" s="8">
        <v>17.36</v>
      </c>
      <c r="AC83" s="8">
        <v>13</v>
      </c>
      <c r="AE83" s="8">
        <v>168.96</v>
      </c>
      <c r="AF83" s="8">
        <v>136.37</v>
      </c>
      <c r="BF83" s="8">
        <v>53.261000000000003</v>
      </c>
      <c r="EE83" s="6" t="s">
        <v>1609</v>
      </c>
      <c r="EF83" s="8">
        <v>57.7</v>
      </c>
      <c r="EG83" s="8">
        <v>72.5</v>
      </c>
      <c r="HH83" s="8">
        <v>20.3</v>
      </c>
    </row>
    <row r="84" spans="1:217" x14ac:dyDescent="0.25">
      <c r="A84" s="7">
        <v>27394</v>
      </c>
      <c r="V84" s="8">
        <v>15.48</v>
      </c>
      <c r="Y84" s="8">
        <v>14.77</v>
      </c>
      <c r="Z84" s="8">
        <v>20.8</v>
      </c>
      <c r="AA84" s="8">
        <v>13.4</v>
      </c>
      <c r="AB84" s="8">
        <v>17.3</v>
      </c>
      <c r="AC84" s="8">
        <v>12</v>
      </c>
      <c r="AE84" s="8">
        <v>168.89</v>
      </c>
      <c r="AF84" s="8">
        <v>134.16999999999999</v>
      </c>
      <c r="BF84" s="8">
        <v>57.121000000000002</v>
      </c>
      <c r="EE84" s="6" t="s">
        <v>1609</v>
      </c>
      <c r="EF84" s="6" t="s">
        <v>1609</v>
      </c>
      <c r="EG84" s="6" t="s">
        <v>1609</v>
      </c>
      <c r="HH84" s="8">
        <v>20.8</v>
      </c>
    </row>
    <row r="85" spans="1:217" x14ac:dyDescent="0.25">
      <c r="A85" s="7">
        <v>27484</v>
      </c>
      <c r="V85" s="8">
        <v>16.3</v>
      </c>
      <c r="Y85" s="8">
        <v>15.22</v>
      </c>
      <c r="Z85" s="8">
        <v>20.38</v>
      </c>
      <c r="AA85" s="8">
        <v>13.88</v>
      </c>
      <c r="AB85" s="8">
        <v>19.03</v>
      </c>
      <c r="AC85" s="8">
        <v>13</v>
      </c>
      <c r="AE85" s="8">
        <v>158.66</v>
      </c>
      <c r="AF85" s="8">
        <v>133.27000000000001</v>
      </c>
      <c r="BF85" s="8">
        <v>60.98</v>
      </c>
      <c r="EE85" s="6" t="s">
        <v>1609</v>
      </c>
      <c r="EF85" s="8">
        <v>52.9</v>
      </c>
      <c r="EG85" s="8">
        <v>68.3</v>
      </c>
      <c r="HG85" s="8">
        <v>59.8</v>
      </c>
      <c r="HH85" s="8">
        <v>21.6</v>
      </c>
      <c r="HI85" s="8">
        <v>12.7363</v>
      </c>
    </row>
    <row r="86" spans="1:217" x14ac:dyDescent="0.25">
      <c r="A86" s="7">
        <v>27575</v>
      </c>
      <c r="V86" s="8">
        <v>17.010000000000002</v>
      </c>
      <c r="Y86" s="8">
        <v>15.91</v>
      </c>
      <c r="Z86" s="8">
        <v>19.89</v>
      </c>
      <c r="AA86" s="8">
        <v>14.64</v>
      </c>
      <c r="AB86" s="8">
        <v>19.809999999999999</v>
      </c>
      <c r="AC86" s="8">
        <v>13</v>
      </c>
      <c r="AE86" s="8">
        <v>155.51</v>
      </c>
      <c r="AF86" s="8">
        <v>132.81</v>
      </c>
      <c r="BF86" s="8">
        <v>63.142000000000003</v>
      </c>
      <c r="EE86" s="6" t="s">
        <v>1609</v>
      </c>
      <c r="EF86" s="6" t="s">
        <v>1609</v>
      </c>
      <c r="EG86" s="6" t="s">
        <v>1609</v>
      </c>
      <c r="HG86" s="8">
        <v>61.1</v>
      </c>
      <c r="HH86" s="8">
        <v>21.9</v>
      </c>
      <c r="HI86" s="8">
        <v>12.952500000000001</v>
      </c>
    </row>
    <row r="87" spans="1:217" x14ac:dyDescent="0.25">
      <c r="A87" s="7">
        <v>27667</v>
      </c>
      <c r="V87" s="8">
        <v>17.57</v>
      </c>
      <c r="Y87" s="8">
        <v>16.63</v>
      </c>
      <c r="Z87" s="8">
        <v>20.350000000000001</v>
      </c>
      <c r="AA87" s="8">
        <v>15.34</v>
      </c>
      <c r="AB87" s="8">
        <v>19.850000000000001</v>
      </c>
      <c r="AC87" s="8">
        <v>14</v>
      </c>
      <c r="AE87" s="8">
        <v>155.44</v>
      </c>
      <c r="AF87" s="8">
        <v>129.94</v>
      </c>
      <c r="BF87" s="8">
        <v>66.075000000000003</v>
      </c>
      <c r="EE87" s="6" t="s">
        <v>1609</v>
      </c>
      <c r="EF87" s="8">
        <v>53.4</v>
      </c>
      <c r="EG87" s="8">
        <v>68.7</v>
      </c>
      <c r="HG87" s="8">
        <v>61.3</v>
      </c>
      <c r="HH87" s="8">
        <v>22.1</v>
      </c>
      <c r="HI87" s="8">
        <v>13.1685</v>
      </c>
    </row>
    <row r="88" spans="1:217" x14ac:dyDescent="0.25">
      <c r="A88" s="7">
        <v>27759</v>
      </c>
      <c r="V88" s="8">
        <v>18.25</v>
      </c>
      <c r="Y88" s="8">
        <v>17.38</v>
      </c>
      <c r="Z88" s="8">
        <v>22.24</v>
      </c>
      <c r="AA88" s="8">
        <v>15.9</v>
      </c>
      <c r="AB88" s="8">
        <v>20.309999999999999</v>
      </c>
      <c r="AC88" s="8">
        <v>14</v>
      </c>
      <c r="AE88" s="8">
        <v>153.65</v>
      </c>
      <c r="AF88" s="8">
        <v>130.5</v>
      </c>
      <c r="BF88" s="8">
        <v>66.228999999999999</v>
      </c>
      <c r="EE88" s="6" t="s">
        <v>1609</v>
      </c>
      <c r="EF88" s="6" t="s">
        <v>1609</v>
      </c>
      <c r="EG88" s="6" t="s">
        <v>1609</v>
      </c>
      <c r="HF88" s="8">
        <v>22.48</v>
      </c>
      <c r="HG88" s="8">
        <v>62.3</v>
      </c>
      <c r="HH88" s="8">
        <v>22.7</v>
      </c>
      <c r="HI88" s="8">
        <v>13.347799999999999</v>
      </c>
    </row>
    <row r="89" spans="1:217" x14ac:dyDescent="0.25">
      <c r="A89" s="7">
        <v>27850</v>
      </c>
      <c r="V89" s="8">
        <v>19.84</v>
      </c>
      <c r="Y89" s="8">
        <v>19.079999999999998</v>
      </c>
      <c r="Z89" s="8">
        <v>23.63</v>
      </c>
      <c r="AA89" s="8">
        <v>17.559999999999999</v>
      </c>
      <c r="AB89" s="8">
        <v>21.57</v>
      </c>
      <c r="AC89" s="8">
        <v>16</v>
      </c>
      <c r="AE89" s="8">
        <v>149.34</v>
      </c>
      <c r="AF89" s="8">
        <v>128.47999999999999</v>
      </c>
      <c r="BF89" s="8">
        <v>68.236000000000004</v>
      </c>
      <c r="EE89" s="6" t="s">
        <v>1609</v>
      </c>
      <c r="EF89" s="8">
        <v>54</v>
      </c>
      <c r="EG89" s="8">
        <v>69.3</v>
      </c>
      <c r="HF89" s="8">
        <v>23.35</v>
      </c>
      <c r="HG89" s="8">
        <v>62.9</v>
      </c>
      <c r="HH89" s="8">
        <v>23.1</v>
      </c>
      <c r="HI89" s="8">
        <v>13.690200000000001</v>
      </c>
    </row>
    <row r="90" spans="1:217" x14ac:dyDescent="0.25">
      <c r="A90" s="7">
        <v>27941</v>
      </c>
      <c r="V90" s="8">
        <v>20.440000000000001</v>
      </c>
      <c r="Y90" s="8">
        <v>19.53</v>
      </c>
      <c r="Z90" s="8">
        <v>22.64</v>
      </c>
      <c r="AA90" s="8">
        <v>18.149999999999999</v>
      </c>
      <c r="AB90" s="8">
        <v>22.57</v>
      </c>
      <c r="AC90" s="8">
        <v>16</v>
      </c>
      <c r="AE90" s="8">
        <v>150.21</v>
      </c>
      <c r="AF90" s="8">
        <v>129.09</v>
      </c>
      <c r="BF90" s="8">
        <v>69.007999999999996</v>
      </c>
      <c r="EE90" s="6" t="s">
        <v>1609</v>
      </c>
      <c r="EF90" s="6" t="s">
        <v>1609</v>
      </c>
      <c r="EG90" s="6" t="s">
        <v>1609</v>
      </c>
      <c r="HF90" s="8">
        <v>23.5</v>
      </c>
      <c r="HG90" s="8">
        <v>65.5</v>
      </c>
      <c r="HH90" s="8">
        <v>23.8</v>
      </c>
      <c r="HI90" s="8">
        <v>14.420199999999999</v>
      </c>
    </row>
    <row r="91" spans="1:217" x14ac:dyDescent="0.25">
      <c r="A91" s="7">
        <v>28033</v>
      </c>
      <c r="V91" s="8">
        <v>21.43</v>
      </c>
      <c r="Y91" s="8">
        <v>20.75</v>
      </c>
      <c r="Z91" s="8">
        <v>24.91</v>
      </c>
      <c r="AA91" s="8">
        <v>19.18</v>
      </c>
      <c r="AB91" s="8">
        <v>22.95</v>
      </c>
      <c r="AC91" s="8">
        <v>17</v>
      </c>
      <c r="AE91" s="8">
        <v>146.4</v>
      </c>
      <c r="AF91" s="8">
        <v>130</v>
      </c>
      <c r="BF91" s="8">
        <v>70.397999999999996</v>
      </c>
      <c r="EE91" s="6" t="s">
        <v>1609</v>
      </c>
      <c r="EF91" s="8">
        <v>55.1</v>
      </c>
      <c r="EG91" s="8">
        <v>70.5</v>
      </c>
      <c r="HF91" s="8">
        <v>24.46</v>
      </c>
      <c r="HG91" s="8">
        <v>66.599999999999994</v>
      </c>
      <c r="HH91" s="8">
        <v>24.5</v>
      </c>
      <c r="HI91" s="8">
        <v>14.985200000000001</v>
      </c>
    </row>
    <row r="92" spans="1:217" x14ac:dyDescent="0.25">
      <c r="A92" s="7">
        <v>28125</v>
      </c>
      <c r="V92" s="8">
        <v>22.12</v>
      </c>
      <c r="Y92" s="8">
        <v>21.49</v>
      </c>
      <c r="Z92" s="8">
        <v>25.28</v>
      </c>
      <c r="AA92" s="8">
        <v>19.93</v>
      </c>
      <c r="AB92" s="8">
        <v>23.5</v>
      </c>
      <c r="AC92" s="8">
        <v>18</v>
      </c>
      <c r="AE92" s="8">
        <v>151.33000000000001</v>
      </c>
      <c r="AF92" s="8">
        <v>133.49</v>
      </c>
      <c r="BF92" s="8">
        <v>73.331000000000003</v>
      </c>
      <c r="EE92" s="6" t="s">
        <v>1609</v>
      </c>
      <c r="EF92" s="6" t="s">
        <v>1609</v>
      </c>
      <c r="EG92" s="6" t="s">
        <v>1609</v>
      </c>
      <c r="HF92" s="8">
        <v>25.4</v>
      </c>
      <c r="HG92" s="8">
        <v>67.3</v>
      </c>
      <c r="HH92" s="8">
        <v>24.9</v>
      </c>
      <c r="HI92" s="8">
        <v>15.3271</v>
      </c>
    </row>
    <row r="93" spans="1:217" x14ac:dyDescent="0.25">
      <c r="A93" s="7">
        <v>28215</v>
      </c>
      <c r="V93" s="8">
        <v>22.85</v>
      </c>
      <c r="Y93" s="8">
        <v>22.48</v>
      </c>
      <c r="Z93" s="8">
        <v>25.05</v>
      </c>
      <c r="AA93" s="8">
        <v>21.02</v>
      </c>
      <c r="AB93" s="8">
        <v>23.55</v>
      </c>
      <c r="AC93" s="8">
        <v>19</v>
      </c>
      <c r="AE93" s="8">
        <v>147.56</v>
      </c>
      <c r="AF93" s="8">
        <v>137.32</v>
      </c>
      <c r="BF93" s="8">
        <v>73.64</v>
      </c>
      <c r="EE93" s="6" t="s">
        <v>1609</v>
      </c>
      <c r="EF93" s="8">
        <v>56.5</v>
      </c>
      <c r="EG93" s="8">
        <v>72</v>
      </c>
      <c r="HF93" s="8">
        <v>26.43</v>
      </c>
      <c r="HG93" s="8">
        <v>69.5</v>
      </c>
      <c r="HH93" s="8">
        <v>25.8</v>
      </c>
      <c r="HI93" s="8">
        <v>15.744300000000001</v>
      </c>
    </row>
    <row r="94" spans="1:217" x14ac:dyDescent="0.25">
      <c r="A94" s="7">
        <v>28306</v>
      </c>
      <c r="V94" s="8">
        <v>23.77</v>
      </c>
      <c r="Y94" s="8">
        <v>23.27</v>
      </c>
      <c r="Z94" s="8">
        <v>24.93</v>
      </c>
      <c r="AA94" s="8">
        <v>21.87</v>
      </c>
      <c r="AB94" s="8">
        <v>24.78</v>
      </c>
      <c r="AC94" s="8">
        <v>18</v>
      </c>
      <c r="AE94" s="8">
        <v>150.22</v>
      </c>
      <c r="AF94" s="8">
        <v>137.28</v>
      </c>
      <c r="BF94" s="8">
        <v>78.271000000000001</v>
      </c>
      <c r="EE94" s="6" t="s">
        <v>1609</v>
      </c>
      <c r="EF94" s="6" t="s">
        <v>1609</v>
      </c>
      <c r="EG94" s="6" t="s">
        <v>1609</v>
      </c>
      <c r="HF94" s="8">
        <v>27.61</v>
      </c>
      <c r="HG94" s="8">
        <v>72.7</v>
      </c>
      <c r="HH94" s="8">
        <v>26.7</v>
      </c>
      <c r="HI94" s="8">
        <v>16.3796</v>
      </c>
    </row>
    <row r="95" spans="1:217" x14ac:dyDescent="0.25">
      <c r="A95" s="7">
        <v>28398</v>
      </c>
      <c r="V95" s="8">
        <v>24.91</v>
      </c>
      <c r="Y95" s="8">
        <v>24.53</v>
      </c>
      <c r="Z95" s="8">
        <v>26.14</v>
      </c>
      <c r="AA95" s="8">
        <v>23.07</v>
      </c>
      <c r="AB95" s="8">
        <v>25.6</v>
      </c>
      <c r="AC95" s="8">
        <v>20</v>
      </c>
      <c r="AE95" s="8">
        <v>152.9</v>
      </c>
      <c r="AF95" s="8">
        <v>140.77000000000001</v>
      </c>
      <c r="BF95" s="8">
        <v>81.203999999999994</v>
      </c>
      <c r="EE95" s="6" t="s">
        <v>1609</v>
      </c>
      <c r="EF95" s="8">
        <v>57.8</v>
      </c>
      <c r="EG95" s="8">
        <v>73.599999999999994</v>
      </c>
      <c r="HF95" s="8">
        <v>28.6</v>
      </c>
      <c r="HG95" s="8">
        <v>74.400000000000006</v>
      </c>
      <c r="HH95" s="8">
        <v>27.2</v>
      </c>
      <c r="HI95" s="8">
        <v>16.9693</v>
      </c>
    </row>
    <row r="96" spans="1:217" x14ac:dyDescent="0.25">
      <c r="A96" s="7">
        <v>28490</v>
      </c>
      <c r="V96" s="8">
        <v>26.12</v>
      </c>
      <c r="Y96" s="8">
        <v>25.96</v>
      </c>
      <c r="Z96" s="8">
        <v>28.39</v>
      </c>
      <c r="AA96" s="8">
        <v>24.29</v>
      </c>
      <c r="AB96" s="8">
        <v>26.16</v>
      </c>
      <c r="AC96" s="8">
        <v>22</v>
      </c>
      <c r="AE96" s="8">
        <v>150.30000000000001</v>
      </c>
      <c r="AF96" s="8">
        <v>142.55000000000001</v>
      </c>
      <c r="BF96" s="8">
        <v>85.372</v>
      </c>
      <c r="EE96" s="6" t="s">
        <v>1609</v>
      </c>
      <c r="EF96" s="6" t="s">
        <v>1609</v>
      </c>
      <c r="EG96" s="6" t="s">
        <v>1609</v>
      </c>
      <c r="HF96" s="8">
        <v>29.55</v>
      </c>
      <c r="HG96" s="8">
        <v>77.2</v>
      </c>
      <c r="HH96" s="8">
        <v>28.8</v>
      </c>
      <c r="HI96" s="8">
        <v>17.437000000000001</v>
      </c>
    </row>
    <row r="97" spans="1:217" x14ac:dyDescent="0.25">
      <c r="A97" s="7">
        <v>28580</v>
      </c>
      <c r="V97" s="8">
        <v>26.09</v>
      </c>
      <c r="Y97" s="8">
        <v>25.96</v>
      </c>
      <c r="Z97" s="8">
        <v>28.44</v>
      </c>
      <c r="AA97" s="8">
        <v>24.29</v>
      </c>
      <c r="AB97" s="8">
        <v>26.08</v>
      </c>
      <c r="AC97" s="8">
        <v>20</v>
      </c>
      <c r="AE97" s="8">
        <v>151.29</v>
      </c>
      <c r="AF97" s="8">
        <v>138.25</v>
      </c>
      <c r="BF97" s="8">
        <v>88.305999999999997</v>
      </c>
      <c r="EE97" s="6" t="s">
        <v>1609</v>
      </c>
      <c r="EF97" s="8">
        <v>59.4</v>
      </c>
      <c r="EG97" s="8">
        <v>75.400000000000006</v>
      </c>
      <c r="HF97" s="8">
        <v>30.66</v>
      </c>
      <c r="HG97" s="8">
        <v>79.599999999999994</v>
      </c>
      <c r="HH97" s="8">
        <v>29.2</v>
      </c>
      <c r="HI97" s="8">
        <v>17.906199999999998</v>
      </c>
    </row>
    <row r="98" spans="1:217" x14ac:dyDescent="0.25">
      <c r="A98" s="7">
        <v>28671</v>
      </c>
      <c r="V98" s="8">
        <v>26.7</v>
      </c>
      <c r="Y98" s="8">
        <v>26.59</v>
      </c>
      <c r="Z98" s="8">
        <v>27.79</v>
      </c>
      <c r="AA98" s="8">
        <v>25.03</v>
      </c>
      <c r="AB98" s="8">
        <v>26.6</v>
      </c>
      <c r="AC98" s="8">
        <v>20</v>
      </c>
      <c r="AE98" s="8">
        <v>154.81</v>
      </c>
      <c r="AF98" s="8">
        <v>141.97999999999999</v>
      </c>
      <c r="BF98" s="8">
        <v>91.855999999999995</v>
      </c>
      <c r="EE98" s="6" t="s">
        <v>1609</v>
      </c>
      <c r="EF98" s="6" t="s">
        <v>1609</v>
      </c>
      <c r="EG98" s="6" t="s">
        <v>1609</v>
      </c>
      <c r="HF98" s="8">
        <v>31.75</v>
      </c>
      <c r="HG98" s="8">
        <v>82.7</v>
      </c>
      <c r="HH98" s="8">
        <v>30.4</v>
      </c>
      <c r="HI98" s="8">
        <v>18.4498</v>
      </c>
    </row>
    <row r="99" spans="1:217" x14ac:dyDescent="0.25">
      <c r="A99" s="7">
        <v>28763</v>
      </c>
      <c r="V99" s="8">
        <v>28</v>
      </c>
      <c r="Y99" s="8">
        <v>28.12</v>
      </c>
      <c r="Z99" s="8">
        <v>30.33</v>
      </c>
      <c r="AA99" s="8">
        <v>26.35</v>
      </c>
      <c r="AB99" s="8">
        <v>27.15</v>
      </c>
      <c r="AC99" s="8">
        <v>22</v>
      </c>
      <c r="AE99" s="8">
        <v>158.97</v>
      </c>
      <c r="AF99" s="8">
        <v>142.88</v>
      </c>
      <c r="BF99" s="8">
        <v>94.171999999999997</v>
      </c>
      <c r="EE99" s="6" t="s">
        <v>1609</v>
      </c>
      <c r="EF99" s="8">
        <v>62.3</v>
      </c>
      <c r="EG99" s="8">
        <v>77.900000000000006</v>
      </c>
      <c r="HF99" s="8">
        <v>32.94</v>
      </c>
      <c r="HG99" s="8">
        <v>85.2</v>
      </c>
      <c r="HH99" s="8">
        <v>31.7</v>
      </c>
      <c r="HI99" s="8">
        <v>18.9956</v>
      </c>
    </row>
    <row r="100" spans="1:217" x14ac:dyDescent="0.25">
      <c r="A100" s="7">
        <v>28855</v>
      </c>
      <c r="V100" s="8">
        <v>28.25</v>
      </c>
      <c r="Y100" s="8">
        <v>28.27</v>
      </c>
      <c r="Z100" s="8">
        <v>29.91</v>
      </c>
      <c r="AA100" s="8">
        <v>26.59</v>
      </c>
      <c r="AB100" s="8">
        <v>27.73</v>
      </c>
      <c r="AC100" s="8">
        <v>21</v>
      </c>
      <c r="AE100" s="8">
        <v>162.24</v>
      </c>
      <c r="AF100" s="8">
        <v>148.93</v>
      </c>
      <c r="BF100" s="8">
        <v>95.097999999999999</v>
      </c>
      <c r="EE100" s="6" t="s">
        <v>1609</v>
      </c>
      <c r="EF100" s="6" t="s">
        <v>1609</v>
      </c>
      <c r="EG100" s="6" t="s">
        <v>1609</v>
      </c>
      <c r="HF100" s="8">
        <v>34.08</v>
      </c>
      <c r="HG100" s="8">
        <v>87.5</v>
      </c>
      <c r="HH100" s="8">
        <v>32.700000000000003</v>
      </c>
      <c r="HI100" s="8">
        <v>19.607399999999998</v>
      </c>
    </row>
    <row r="101" spans="1:217" x14ac:dyDescent="0.25">
      <c r="A101" s="7">
        <v>28945</v>
      </c>
      <c r="V101" s="8">
        <v>28.73</v>
      </c>
      <c r="Y101" s="8">
        <v>28.9</v>
      </c>
      <c r="Z101" s="8">
        <v>33.46</v>
      </c>
      <c r="AA101" s="8">
        <v>26.83</v>
      </c>
      <c r="AB101" s="8">
        <v>27.73</v>
      </c>
      <c r="AC101" s="8">
        <v>21</v>
      </c>
      <c r="AE101" s="8">
        <v>165.72</v>
      </c>
      <c r="AF101" s="8">
        <v>149.35</v>
      </c>
      <c r="BF101" s="8">
        <v>97.414000000000001</v>
      </c>
      <c r="EE101" s="6" t="s">
        <v>1609</v>
      </c>
      <c r="EF101" s="8">
        <v>66.900000000000006</v>
      </c>
      <c r="EG101" s="8">
        <v>81.099999999999994</v>
      </c>
      <c r="HF101" s="8">
        <v>35.47</v>
      </c>
      <c r="HG101" s="8">
        <v>91.4</v>
      </c>
      <c r="HH101" s="8">
        <v>33.6</v>
      </c>
      <c r="HI101" s="8">
        <v>20.511500000000002</v>
      </c>
    </row>
    <row r="102" spans="1:217" x14ac:dyDescent="0.25">
      <c r="A102" s="7">
        <v>29036</v>
      </c>
      <c r="V102" s="8">
        <v>29.21</v>
      </c>
      <c r="Y102" s="8">
        <v>29.42</v>
      </c>
      <c r="Z102" s="8">
        <v>31.86</v>
      </c>
      <c r="AA102" s="8">
        <v>27.58</v>
      </c>
      <c r="AB102" s="8">
        <v>28.09</v>
      </c>
      <c r="AC102" s="8">
        <v>22</v>
      </c>
      <c r="AE102" s="8">
        <v>166.3</v>
      </c>
      <c r="AF102" s="8">
        <v>148.83000000000001</v>
      </c>
      <c r="BF102" s="8">
        <v>101.89100000000001</v>
      </c>
      <c r="EE102" s="6" t="s">
        <v>1609</v>
      </c>
      <c r="EF102" s="6" t="s">
        <v>1609</v>
      </c>
      <c r="EG102" s="6" t="s">
        <v>1609</v>
      </c>
      <c r="HF102" s="8">
        <v>37.01</v>
      </c>
      <c r="HG102" s="8">
        <v>94.4</v>
      </c>
      <c r="HH102" s="8">
        <v>35.5</v>
      </c>
      <c r="HI102" s="8">
        <v>21.154299999999999</v>
      </c>
    </row>
    <row r="103" spans="1:217" x14ac:dyDescent="0.25">
      <c r="A103" s="7">
        <v>29128</v>
      </c>
      <c r="V103" s="8">
        <v>30.26</v>
      </c>
      <c r="Y103" s="8">
        <v>30.5</v>
      </c>
      <c r="Z103" s="8">
        <v>30.89</v>
      </c>
      <c r="AA103" s="8">
        <v>28.82</v>
      </c>
      <c r="AB103" s="8">
        <v>29.01</v>
      </c>
      <c r="AC103" s="8">
        <v>22</v>
      </c>
      <c r="AE103" s="8">
        <v>172.12</v>
      </c>
      <c r="AF103" s="8">
        <v>155.63999999999999</v>
      </c>
      <c r="BF103" s="8">
        <v>103.435</v>
      </c>
      <c r="EE103" s="6" t="s">
        <v>1609</v>
      </c>
      <c r="EF103" s="8">
        <v>73.900000000000006</v>
      </c>
      <c r="EG103" s="8">
        <v>85.7</v>
      </c>
      <c r="HF103" s="8">
        <v>38.43</v>
      </c>
      <c r="HG103" s="8">
        <v>96.4</v>
      </c>
      <c r="HH103" s="8">
        <v>36</v>
      </c>
      <c r="HI103" s="8">
        <v>21.622199999999999</v>
      </c>
    </row>
    <row r="104" spans="1:217" x14ac:dyDescent="0.25">
      <c r="A104" s="7">
        <v>29220</v>
      </c>
      <c r="V104" s="8">
        <v>30.02</v>
      </c>
      <c r="Y104" s="8">
        <v>30.49</v>
      </c>
      <c r="Z104" s="8">
        <v>33.4</v>
      </c>
      <c r="AA104" s="8">
        <v>28.48</v>
      </c>
      <c r="AB104" s="8">
        <v>28.01</v>
      </c>
      <c r="AC104" s="8">
        <v>22</v>
      </c>
      <c r="AE104" s="8">
        <v>175.43</v>
      </c>
      <c r="AF104" s="8">
        <v>162.32</v>
      </c>
      <c r="BF104" s="8">
        <v>103.28100000000001</v>
      </c>
      <c r="DM104" s="8">
        <v>16.5</v>
      </c>
      <c r="EE104" s="6" t="s">
        <v>1609</v>
      </c>
      <c r="EF104" s="6" t="s">
        <v>1609</v>
      </c>
      <c r="EG104" s="6" t="s">
        <v>1609</v>
      </c>
      <c r="FO104" s="8">
        <v>114.2</v>
      </c>
      <c r="HF104" s="8">
        <v>39.770000000000003</v>
      </c>
      <c r="HG104" s="8">
        <v>98.3</v>
      </c>
      <c r="HH104" s="8">
        <v>37.4</v>
      </c>
      <c r="HI104" s="8">
        <v>21.813300000000002</v>
      </c>
    </row>
    <row r="105" spans="1:217" x14ac:dyDescent="0.25">
      <c r="A105" s="7">
        <v>29311</v>
      </c>
      <c r="V105" s="8">
        <v>30.44</v>
      </c>
      <c r="Y105" s="8">
        <v>30.96</v>
      </c>
      <c r="Z105" s="8">
        <v>35.11</v>
      </c>
      <c r="AA105" s="8">
        <v>28.79</v>
      </c>
      <c r="AB105" s="8">
        <v>28.25</v>
      </c>
      <c r="AC105" s="8">
        <v>23</v>
      </c>
      <c r="AE105" s="8">
        <v>185.04</v>
      </c>
      <c r="AF105" s="8">
        <v>166.4</v>
      </c>
      <c r="BF105" s="8">
        <v>101.428</v>
      </c>
      <c r="DM105" s="8">
        <v>18.399999999999999</v>
      </c>
      <c r="EE105" s="6" t="s">
        <v>1609</v>
      </c>
      <c r="EF105" s="8">
        <v>80.7</v>
      </c>
      <c r="EG105" s="8">
        <v>91.4</v>
      </c>
      <c r="FO105" s="8">
        <v>116.7</v>
      </c>
      <c r="HF105" s="8">
        <v>40.64</v>
      </c>
      <c r="HG105" s="8">
        <v>100</v>
      </c>
      <c r="HH105" s="8">
        <v>38.1</v>
      </c>
      <c r="HI105" s="8">
        <v>22.250800000000002</v>
      </c>
    </row>
    <row r="106" spans="1:217" x14ac:dyDescent="0.25">
      <c r="A106" s="7">
        <v>29402</v>
      </c>
      <c r="V106" s="8">
        <v>29.96</v>
      </c>
      <c r="Y106" s="8">
        <v>30.05</v>
      </c>
      <c r="Z106" s="8">
        <v>31.76</v>
      </c>
      <c r="AA106" s="8">
        <v>28.16</v>
      </c>
      <c r="AB106" s="8">
        <v>29.08</v>
      </c>
      <c r="AC106" s="8">
        <v>21</v>
      </c>
      <c r="AE106" s="8">
        <v>184.25</v>
      </c>
      <c r="AF106" s="8">
        <v>161.31</v>
      </c>
      <c r="BF106" s="8">
        <v>98.34</v>
      </c>
      <c r="DM106" s="8">
        <v>18.399999999999999</v>
      </c>
      <c r="EE106" s="6" t="s">
        <v>1609</v>
      </c>
      <c r="EF106" s="6" t="s">
        <v>1609</v>
      </c>
      <c r="EG106" s="6" t="s">
        <v>1609</v>
      </c>
      <c r="FO106" s="8">
        <v>120.4</v>
      </c>
      <c r="HF106" s="8">
        <v>41.38</v>
      </c>
      <c r="HG106" s="8">
        <v>101.6</v>
      </c>
      <c r="HH106" s="8">
        <v>38.6</v>
      </c>
      <c r="HI106" s="8">
        <v>23.172899999999998</v>
      </c>
    </row>
    <row r="107" spans="1:217" x14ac:dyDescent="0.25">
      <c r="A107" s="7">
        <v>29494</v>
      </c>
      <c r="V107" s="8">
        <v>29.99</v>
      </c>
      <c r="Y107" s="8">
        <v>30.27</v>
      </c>
      <c r="Z107" s="8">
        <v>34.409999999999997</v>
      </c>
      <c r="AA107" s="8">
        <v>28.14</v>
      </c>
      <c r="AB107" s="8">
        <v>28.45</v>
      </c>
      <c r="AC107" s="8">
        <v>22</v>
      </c>
      <c r="AE107" s="8">
        <v>189.67</v>
      </c>
      <c r="AF107" s="8">
        <v>163.43</v>
      </c>
      <c r="BF107" s="8">
        <v>100.039</v>
      </c>
      <c r="DM107" s="8">
        <v>20.3</v>
      </c>
      <c r="EE107" s="6" t="s">
        <v>1609</v>
      </c>
      <c r="EF107" s="8">
        <v>85.7</v>
      </c>
      <c r="EG107" s="8">
        <v>97.4</v>
      </c>
      <c r="FO107" s="8">
        <v>124.4</v>
      </c>
      <c r="HF107" s="8">
        <v>42.45</v>
      </c>
      <c r="HG107" s="8">
        <v>104.5</v>
      </c>
      <c r="HH107" s="8">
        <v>39.6</v>
      </c>
      <c r="HI107" s="8">
        <v>24.560500000000001</v>
      </c>
    </row>
    <row r="108" spans="1:217" x14ac:dyDescent="0.25">
      <c r="A108" s="7">
        <v>29586</v>
      </c>
      <c r="V108" s="8">
        <v>28.82</v>
      </c>
      <c r="Y108" s="8">
        <v>29.06</v>
      </c>
      <c r="Z108" s="8">
        <v>32.1</v>
      </c>
      <c r="AA108" s="8">
        <v>27.12</v>
      </c>
      <c r="AB108" s="8">
        <v>27.44</v>
      </c>
      <c r="AC108" s="8">
        <v>20</v>
      </c>
      <c r="AE108" s="8">
        <v>187.59</v>
      </c>
      <c r="AF108" s="8">
        <v>172.49</v>
      </c>
      <c r="BF108" s="8">
        <v>100.193</v>
      </c>
      <c r="DM108" s="8">
        <v>22.4</v>
      </c>
      <c r="EE108" s="6" t="s">
        <v>1609</v>
      </c>
      <c r="EF108" s="6" t="s">
        <v>1609</v>
      </c>
      <c r="EG108" s="6" t="s">
        <v>1609</v>
      </c>
      <c r="FO108" s="8">
        <v>128.30000000000001</v>
      </c>
      <c r="HF108" s="8">
        <v>43.36</v>
      </c>
      <c r="HG108" s="8">
        <v>104.8</v>
      </c>
      <c r="HH108" s="8">
        <v>39.9</v>
      </c>
      <c r="HI108" s="8">
        <v>25.601900000000001</v>
      </c>
    </row>
    <row r="109" spans="1:217" x14ac:dyDescent="0.25">
      <c r="A109" s="7">
        <v>29676</v>
      </c>
      <c r="V109" s="8">
        <v>28.31</v>
      </c>
      <c r="Y109" s="8">
        <v>28.4</v>
      </c>
      <c r="Z109" s="8">
        <v>31.45</v>
      </c>
      <c r="AA109" s="8">
        <v>26.5</v>
      </c>
      <c r="AB109" s="8">
        <v>27.55</v>
      </c>
      <c r="AC109" s="8">
        <v>21</v>
      </c>
      <c r="AE109" s="8">
        <v>198.24</v>
      </c>
      <c r="AF109" s="8">
        <v>176.65</v>
      </c>
      <c r="BF109" s="8">
        <v>99.575000000000003</v>
      </c>
      <c r="DM109" s="8">
        <v>24.3</v>
      </c>
      <c r="EE109" s="6" t="s">
        <v>1609</v>
      </c>
      <c r="EF109" s="8">
        <v>89.2</v>
      </c>
      <c r="EG109" s="8">
        <v>102.6</v>
      </c>
      <c r="FO109" s="8">
        <v>133.6</v>
      </c>
      <c r="HF109" s="8">
        <v>44.17</v>
      </c>
      <c r="HG109" s="8">
        <v>105.3</v>
      </c>
      <c r="HH109" s="8">
        <v>41.7</v>
      </c>
      <c r="HI109" s="8">
        <v>26.816500000000001</v>
      </c>
    </row>
    <row r="110" spans="1:217" x14ac:dyDescent="0.25">
      <c r="A110" s="7">
        <v>29767</v>
      </c>
      <c r="V110" s="8">
        <v>28.18</v>
      </c>
      <c r="Y110" s="8">
        <v>28.27</v>
      </c>
      <c r="Z110" s="8">
        <v>29.45</v>
      </c>
      <c r="AA110" s="8">
        <v>26.58</v>
      </c>
      <c r="AB110" s="8">
        <v>27.46</v>
      </c>
      <c r="AC110" s="8">
        <v>20</v>
      </c>
      <c r="AE110" s="8">
        <v>206.26</v>
      </c>
      <c r="AF110" s="8">
        <v>179.2</v>
      </c>
      <c r="BF110" s="8">
        <v>95.561999999999998</v>
      </c>
      <c r="DM110" s="8">
        <v>24.4</v>
      </c>
      <c r="EE110" s="6" t="s">
        <v>1609</v>
      </c>
      <c r="EF110" s="6" t="s">
        <v>1609</v>
      </c>
      <c r="EG110" s="6" t="s">
        <v>1609</v>
      </c>
      <c r="FO110" s="8">
        <v>145.1</v>
      </c>
      <c r="HF110" s="8">
        <v>44.78</v>
      </c>
      <c r="HG110" s="8">
        <v>107.4</v>
      </c>
      <c r="HH110" s="8">
        <v>42.3</v>
      </c>
      <c r="HI110" s="8">
        <v>27.5274</v>
      </c>
    </row>
    <row r="111" spans="1:217" x14ac:dyDescent="0.25">
      <c r="A111" s="7">
        <v>29859</v>
      </c>
      <c r="V111" s="8">
        <v>28.23</v>
      </c>
      <c r="Y111" s="8">
        <v>28.39</v>
      </c>
      <c r="Z111" s="8">
        <v>29.83</v>
      </c>
      <c r="AA111" s="8">
        <v>26.67</v>
      </c>
      <c r="AB111" s="8">
        <v>27.23</v>
      </c>
      <c r="AC111" s="8">
        <v>20</v>
      </c>
      <c r="AE111" s="8">
        <v>207.52</v>
      </c>
      <c r="AF111" s="8">
        <v>180.9</v>
      </c>
      <c r="BF111" s="8">
        <v>92.165000000000006</v>
      </c>
      <c r="DM111" s="8">
        <v>24.6</v>
      </c>
      <c r="EE111" s="6" t="s">
        <v>1609</v>
      </c>
      <c r="EF111" s="8">
        <v>92.7</v>
      </c>
      <c r="EG111" s="8">
        <v>107.5</v>
      </c>
      <c r="FO111" s="8">
        <v>156.1</v>
      </c>
      <c r="HF111" s="8">
        <v>45.16</v>
      </c>
      <c r="HG111" s="8">
        <v>109.2</v>
      </c>
      <c r="HH111" s="8">
        <v>42.3</v>
      </c>
      <c r="HI111" s="8">
        <v>27.666899999999998</v>
      </c>
    </row>
    <row r="112" spans="1:217" x14ac:dyDescent="0.25">
      <c r="A112" s="7">
        <v>29951</v>
      </c>
      <c r="V112" s="8">
        <v>27.88</v>
      </c>
      <c r="Y112" s="8">
        <v>28.25</v>
      </c>
      <c r="Z112" s="8">
        <v>29.05</v>
      </c>
      <c r="AA112" s="8">
        <v>26.62</v>
      </c>
      <c r="AB112" s="8">
        <v>26.04</v>
      </c>
      <c r="AC112" s="8">
        <v>20</v>
      </c>
      <c r="AE112" s="8">
        <v>210.38</v>
      </c>
      <c r="AF112" s="8">
        <v>184.47</v>
      </c>
      <c r="BF112" s="8">
        <v>93.863</v>
      </c>
      <c r="DM112" s="8">
        <v>24.1</v>
      </c>
      <c r="EE112" s="6" t="s">
        <v>1609</v>
      </c>
      <c r="EF112" s="6" t="s">
        <v>1609</v>
      </c>
      <c r="EG112" s="6" t="s">
        <v>1609</v>
      </c>
      <c r="FO112" s="8">
        <v>168.8</v>
      </c>
      <c r="HF112" s="8">
        <v>45.61</v>
      </c>
      <c r="HG112" s="8">
        <v>109.1</v>
      </c>
      <c r="HH112" s="8">
        <v>42.6</v>
      </c>
      <c r="HI112" s="8">
        <v>27.712299999999999</v>
      </c>
    </row>
    <row r="113" spans="1:217" x14ac:dyDescent="0.25">
      <c r="A113" s="7">
        <v>30041</v>
      </c>
      <c r="V113" s="8">
        <v>26.6</v>
      </c>
      <c r="Y113" s="8">
        <v>26.99</v>
      </c>
      <c r="Z113" s="8">
        <v>30.01</v>
      </c>
      <c r="AA113" s="8">
        <v>25.19</v>
      </c>
      <c r="AB113" s="8">
        <v>24.69</v>
      </c>
      <c r="AC113" s="8">
        <v>19</v>
      </c>
      <c r="AE113" s="8">
        <v>217.56</v>
      </c>
      <c r="AF113" s="8">
        <v>187.15</v>
      </c>
      <c r="BF113" s="8">
        <v>93.090999999999994</v>
      </c>
      <c r="DM113" s="8">
        <v>22.5</v>
      </c>
      <c r="EE113" s="6" t="s">
        <v>1609</v>
      </c>
      <c r="EF113" s="8">
        <v>95.2</v>
      </c>
      <c r="EG113" s="8">
        <v>111.9</v>
      </c>
      <c r="FO113" s="8">
        <v>183.2</v>
      </c>
      <c r="HF113" s="8">
        <v>45.86</v>
      </c>
      <c r="HG113" s="8">
        <v>110.9</v>
      </c>
      <c r="HH113" s="8">
        <v>43.6</v>
      </c>
      <c r="HI113" s="8">
        <v>28.0108</v>
      </c>
    </row>
    <row r="114" spans="1:217" x14ac:dyDescent="0.25">
      <c r="A114" s="7">
        <v>30132</v>
      </c>
      <c r="V114" s="8">
        <v>26.65</v>
      </c>
      <c r="Y114" s="8">
        <v>26.71</v>
      </c>
      <c r="Z114" s="8">
        <v>29.8</v>
      </c>
      <c r="AA114" s="8">
        <v>24.92</v>
      </c>
      <c r="AB114" s="8">
        <v>26.05</v>
      </c>
      <c r="AC114" s="8">
        <v>19</v>
      </c>
      <c r="AE114" s="8">
        <v>213.44</v>
      </c>
      <c r="AF114" s="8">
        <v>187.79</v>
      </c>
      <c r="BF114" s="8">
        <v>93.863</v>
      </c>
      <c r="DM114" s="8">
        <v>21.7</v>
      </c>
      <c r="EE114" s="6" t="s">
        <v>1609</v>
      </c>
      <c r="EF114" s="6" t="s">
        <v>1609</v>
      </c>
      <c r="EG114" s="6" t="s">
        <v>1609</v>
      </c>
      <c r="FO114" s="8">
        <v>198.6</v>
      </c>
      <c r="HF114" s="8">
        <v>45.93</v>
      </c>
      <c r="HG114" s="8">
        <v>111.9</v>
      </c>
      <c r="HH114" s="8">
        <v>43.4</v>
      </c>
      <c r="HI114" s="8">
        <v>28.36</v>
      </c>
    </row>
    <row r="115" spans="1:217" x14ac:dyDescent="0.25">
      <c r="A115" s="7">
        <v>30224</v>
      </c>
      <c r="V115" s="8">
        <v>27.86</v>
      </c>
      <c r="Y115" s="8">
        <v>28.17</v>
      </c>
      <c r="Z115" s="8">
        <v>31.4</v>
      </c>
      <c r="AA115" s="8">
        <v>26.28</v>
      </c>
      <c r="AB115" s="8">
        <v>26.38</v>
      </c>
      <c r="AC115" s="8">
        <v>19</v>
      </c>
      <c r="AE115" s="8">
        <v>214.47</v>
      </c>
      <c r="AF115" s="8">
        <v>189.63</v>
      </c>
      <c r="BF115" s="8">
        <v>91.701999999999998</v>
      </c>
      <c r="DM115" s="8">
        <v>20.6</v>
      </c>
      <c r="EE115" s="6" t="s">
        <v>1609</v>
      </c>
      <c r="EF115" s="8">
        <v>97.1</v>
      </c>
      <c r="EG115" s="8">
        <v>115.5</v>
      </c>
      <c r="FO115" s="8">
        <v>203.1</v>
      </c>
      <c r="HF115" s="8">
        <v>45.96</v>
      </c>
      <c r="HG115" s="8">
        <v>110.8</v>
      </c>
      <c r="HH115" s="8">
        <v>43</v>
      </c>
      <c r="HI115" s="8">
        <v>28.837700000000002</v>
      </c>
    </row>
    <row r="116" spans="1:217" x14ac:dyDescent="0.25">
      <c r="A116" s="7">
        <v>30316</v>
      </c>
      <c r="V116" s="8">
        <v>27.37</v>
      </c>
      <c r="Y116" s="8">
        <v>27.41</v>
      </c>
      <c r="Z116" s="8">
        <v>28.87</v>
      </c>
      <c r="AA116" s="8">
        <v>25.77</v>
      </c>
      <c r="AB116" s="8">
        <v>26.99</v>
      </c>
      <c r="AC116" s="8">
        <v>18</v>
      </c>
      <c r="AE116" s="8">
        <v>217.77</v>
      </c>
      <c r="AF116" s="8">
        <v>192.32</v>
      </c>
      <c r="BF116" s="8">
        <v>93.863</v>
      </c>
      <c r="DM116" s="8">
        <v>19.5</v>
      </c>
      <c r="EE116" s="6" t="s">
        <v>1609</v>
      </c>
      <c r="EF116" s="6" t="s">
        <v>1609</v>
      </c>
      <c r="EG116" s="6" t="s">
        <v>1609</v>
      </c>
      <c r="FO116" s="8">
        <v>207.6</v>
      </c>
      <c r="HF116" s="8">
        <v>46.25</v>
      </c>
      <c r="HG116" s="8">
        <v>112.2</v>
      </c>
      <c r="HH116" s="8">
        <v>42.6</v>
      </c>
      <c r="HI116" s="8">
        <v>29.078299999999999</v>
      </c>
    </row>
    <row r="117" spans="1:217" x14ac:dyDescent="0.25">
      <c r="A117" s="7">
        <v>30406</v>
      </c>
      <c r="V117" s="8">
        <v>26.5</v>
      </c>
      <c r="Y117" s="8">
        <v>26.8</v>
      </c>
      <c r="Z117" s="8">
        <v>29.28</v>
      </c>
      <c r="AA117" s="8">
        <v>25.08</v>
      </c>
      <c r="AB117" s="8">
        <v>25.03</v>
      </c>
      <c r="AC117" s="8">
        <v>19</v>
      </c>
      <c r="AE117" s="8">
        <v>219.53</v>
      </c>
      <c r="AF117" s="8">
        <v>191.88</v>
      </c>
      <c r="BF117" s="8">
        <v>101.89100000000001</v>
      </c>
      <c r="DM117" s="8">
        <v>18.5</v>
      </c>
      <c r="EE117" s="6" t="s">
        <v>1609</v>
      </c>
      <c r="EF117" s="8">
        <v>99</v>
      </c>
      <c r="EG117" s="8">
        <v>118.4</v>
      </c>
      <c r="FO117" s="8">
        <v>210.5</v>
      </c>
      <c r="HF117" s="8">
        <v>46.73</v>
      </c>
      <c r="HG117" s="8">
        <v>114.2</v>
      </c>
      <c r="HH117" s="8">
        <v>43.7</v>
      </c>
      <c r="HI117" s="8">
        <v>29.601600000000001</v>
      </c>
    </row>
    <row r="118" spans="1:217" x14ac:dyDescent="0.25">
      <c r="A118" s="7">
        <v>30497</v>
      </c>
      <c r="V118" s="8">
        <v>26.57</v>
      </c>
      <c r="Y118" s="8">
        <v>26.67</v>
      </c>
      <c r="Z118" s="8">
        <v>28.45</v>
      </c>
      <c r="AA118" s="8">
        <v>25.04</v>
      </c>
      <c r="AB118" s="8">
        <v>25.84</v>
      </c>
      <c r="AC118" s="8">
        <v>19</v>
      </c>
      <c r="AE118" s="8">
        <v>221.36</v>
      </c>
      <c r="AF118" s="8">
        <v>196.48</v>
      </c>
      <c r="BF118" s="8">
        <v>114.705</v>
      </c>
      <c r="DM118" s="8">
        <v>18.600000000000001</v>
      </c>
      <c r="EE118" s="6" t="s">
        <v>1609</v>
      </c>
      <c r="EF118" s="6" t="s">
        <v>1609</v>
      </c>
      <c r="EG118" s="6" t="s">
        <v>1609</v>
      </c>
      <c r="FO118" s="8">
        <v>214.4</v>
      </c>
      <c r="HF118" s="8">
        <v>47.36</v>
      </c>
      <c r="HG118" s="8">
        <v>115.4</v>
      </c>
      <c r="HH118" s="8">
        <v>43.8</v>
      </c>
      <c r="HI118" s="8">
        <v>29.968599999999999</v>
      </c>
    </row>
    <row r="119" spans="1:217" x14ac:dyDescent="0.25">
      <c r="A119" s="7">
        <v>30589</v>
      </c>
      <c r="V119" s="8">
        <v>26.97</v>
      </c>
      <c r="Y119" s="8">
        <v>27.25</v>
      </c>
      <c r="Z119" s="8">
        <v>29.79</v>
      </c>
      <c r="AA119" s="8">
        <v>25.51</v>
      </c>
      <c r="AB119" s="8">
        <v>25.5</v>
      </c>
      <c r="AC119" s="8">
        <v>19</v>
      </c>
      <c r="AE119" s="8">
        <v>227.93</v>
      </c>
      <c r="AF119" s="8">
        <v>201.02</v>
      </c>
      <c r="BF119" s="8">
        <v>116.249</v>
      </c>
      <c r="DM119" s="8">
        <v>17.899999999999999</v>
      </c>
      <c r="EE119" s="6" t="s">
        <v>1609</v>
      </c>
      <c r="EF119" s="8">
        <v>100.7</v>
      </c>
      <c r="EG119" s="8">
        <v>120.7</v>
      </c>
      <c r="FO119" s="8">
        <v>219.7</v>
      </c>
      <c r="HF119" s="8">
        <v>48</v>
      </c>
      <c r="HG119" s="8">
        <v>116.4</v>
      </c>
      <c r="HH119" s="8">
        <v>44.5</v>
      </c>
      <c r="HI119" s="8">
        <v>30.4559</v>
      </c>
    </row>
    <row r="120" spans="1:217" x14ac:dyDescent="0.25">
      <c r="A120" s="7">
        <v>30681</v>
      </c>
      <c r="V120" s="8">
        <v>26.71</v>
      </c>
      <c r="Y120" s="8">
        <v>26.73</v>
      </c>
      <c r="Z120" s="8">
        <v>29.74</v>
      </c>
      <c r="AA120" s="8">
        <v>24.95</v>
      </c>
      <c r="AB120" s="8">
        <v>26.34</v>
      </c>
      <c r="AC120" s="8">
        <v>19</v>
      </c>
      <c r="AE120" s="8">
        <v>229.89</v>
      </c>
      <c r="AF120" s="8">
        <v>205.09</v>
      </c>
      <c r="BF120" s="8">
        <v>119.645</v>
      </c>
      <c r="DM120" s="8">
        <v>17</v>
      </c>
      <c r="EE120" s="6" t="s">
        <v>1609</v>
      </c>
      <c r="EF120" s="6" t="s">
        <v>1609</v>
      </c>
      <c r="EG120" s="6" t="s">
        <v>1609</v>
      </c>
      <c r="FO120" s="8">
        <v>226.9</v>
      </c>
      <c r="HF120" s="8">
        <v>48.61</v>
      </c>
      <c r="HG120" s="8">
        <v>117</v>
      </c>
      <c r="HH120" s="8">
        <v>44.5</v>
      </c>
      <c r="HI120" s="8">
        <v>30.368099999999998</v>
      </c>
    </row>
    <row r="121" spans="1:217" x14ac:dyDescent="0.25">
      <c r="A121" s="7">
        <v>30772</v>
      </c>
      <c r="V121" s="8">
        <v>26.69</v>
      </c>
      <c r="Y121" s="8">
        <v>26.68</v>
      </c>
      <c r="Z121" s="8">
        <v>30.2</v>
      </c>
      <c r="AA121" s="8">
        <v>24.84</v>
      </c>
      <c r="AB121" s="8">
        <v>26.43</v>
      </c>
      <c r="AC121" s="8">
        <v>19</v>
      </c>
      <c r="AE121" s="8">
        <v>234.64</v>
      </c>
      <c r="AF121" s="8">
        <v>206.78</v>
      </c>
      <c r="BF121" s="8">
        <v>126.438</v>
      </c>
      <c r="DM121" s="8">
        <v>17.5</v>
      </c>
      <c r="EE121" s="6" t="s">
        <v>1609</v>
      </c>
      <c r="EF121" s="8">
        <v>102.5</v>
      </c>
      <c r="EG121" s="8">
        <v>122.7</v>
      </c>
      <c r="FO121" s="8">
        <v>234.9</v>
      </c>
      <c r="HF121" s="8">
        <v>49.23</v>
      </c>
      <c r="HG121" s="8">
        <v>118.8</v>
      </c>
      <c r="HH121" s="8">
        <v>44.9</v>
      </c>
      <c r="HI121" s="8">
        <v>30.433</v>
      </c>
    </row>
    <row r="122" spans="1:217" x14ac:dyDescent="0.25">
      <c r="A122" s="7">
        <v>30863</v>
      </c>
      <c r="V122" s="8">
        <v>27.05</v>
      </c>
      <c r="Y122" s="8">
        <v>26.89</v>
      </c>
      <c r="Z122" s="8">
        <v>29.34</v>
      </c>
      <c r="AA122" s="8">
        <v>25.16</v>
      </c>
      <c r="AB122" s="8">
        <v>27.38</v>
      </c>
      <c r="AC122" s="8">
        <v>19</v>
      </c>
      <c r="AE122" s="8">
        <v>238.09</v>
      </c>
      <c r="AF122" s="8">
        <v>213.17</v>
      </c>
      <c r="BF122" s="8">
        <v>129.06200000000001</v>
      </c>
      <c r="DM122" s="8">
        <v>17.600000000000001</v>
      </c>
      <c r="EE122" s="6" t="s">
        <v>1609</v>
      </c>
      <c r="EF122" s="6" t="s">
        <v>1609</v>
      </c>
      <c r="EG122" s="6" t="s">
        <v>1609</v>
      </c>
      <c r="FO122" s="8">
        <v>242.7</v>
      </c>
      <c r="HF122" s="8">
        <v>49.84</v>
      </c>
      <c r="HG122" s="8">
        <v>120.4</v>
      </c>
      <c r="HH122" s="8">
        <v>45.9</v>
      </c>
      <c r="HI122" s="8">
        <v>30.58</v>
      </c>
    </row>
    <row r="123" spans="1:217" x14ac:dyDescent="0.25">
      <c r="A123" s="7">
        <v>30955</v>
      </c>
      <c r="V123" s="8">
        <v>27.69</v>
      </c>
      <c r="Y123" s="8">
        <v>27.79</v>
      </c>
      <c r="Z123" s="8">
        <v>32.380000000000003</v>
      </c>
      <c r="AA123" s="8">
        <v>25.78</v>
      </c>
      <c r="AB123" s="8">
        <v>26.96</v>
      </c>
      <c r="AC123" s="8">
        <v>20</v>
      </c>
      <c r="AE123" s="8">
        <v>238.93</v>
      </c>
      <c r="AF123" s="8">
        <v>212.33</v>
      </c>
      <c r="BF123" s="8">
        <v>130.452</v>
      </c>
      <c r="DM123" s="8">
        <v>16.7</v>
      </c>
      <c r="EE123" s="6" t="s">
        <v>1609</v>
      </c>
      <c r="EF123" s="8">
        <v>104.7</v>
      </c>
      <c r="EG123" s="8">
        <v>124.4</v>
      </c>
      <c r="FO123" s="8">
        <v>249.5</v>
      </c>
      <c r="HF123" s="8">
        <v>50.46</v>
      </c>
      <c r="HG123" s="8">
        <v>121.5</v>
      </c>
      <c r="HH123" s="8">
        <v>46.3</v>
      </c>
      <c r="HI123" s="8">
        <v>30.8523</v>
      </c>
    </row>
    <row r="124" spans="1:217" x14ac:dyDescent="0.25">
      <c r="A124" s="7">
        <v>31047</v>
      </c>
      <c r="V124" s="8">
        <v>27.37</v>
      </c>
      <c r="Y124" s="8">
        <v>27.29</v>
      </c>
      <c r="Z124" s="8">
        <v>31.67</v>
      </c>
      <c r="AA124" s="8">
        <v>25.33</v>
      </c>
      <c r="AB124" s="8">
        <v>27.44</v>
      </c>
      <c r="AC124" s="8">
        <v>20</v>
      </c>
      <c r="AE124" s="8">
        <v>237.76</v>
      </c>
      <c r="AF124" s="8">
        <v>216.78</v>
      </c>
      <c r="BF124" s="8">
        <v>136.31800000000001</v>
      </c>
      <c r="DM124" s="8">
        <v>16.899999999999999</v>
      </c>
      <c r="EE124" s="6" t="s">
        <v>1609</v>
      </c>
      <c r="EF124" s="6" t="s">
        <v>1609</v>
      </c>
      <c r="EG124" s="6" t="s">
        <v>1609</v>
      </c>
      <c r="FO124" s="8">
        <v>256.5</v>
      </c>
      <c r="HF124" s="8">
        <v>50.91</v>
      </c>
      <c r="HG124" s="8">
        <v>122.5</v>
      </c>
      <c r="HH124" s="8">
        <v>46.8</v>
      </c>
      <c r="HI124" s="8">
        <v>30.7575</v>
      </c>
    </row>
    <row r="125" spans="1:217" x14ac:dyDescent="0.25">
      <c r="A125" s="7">
        <v>31137</v>
      </c>
      <c r="V125" s="8">
        <v>27.04</v>
      </c>
      <c r="Y125" s="8">
        <v>26.9</v>
      </c>
      <c r="Z125" s="8">
        <v>31.07</v>
      </c>
      <c r="AA125" s="8">
        <v>24.99</v>
      </c>
      <c r="AB125" s="8">
        <v>27.42</v>
      </c>
      <c r="AC125" s="8">
        <v>19</v>
      </c>
      <c r="AE125" s="8">
        <v>249.35</v>
      </c>
      <c r="AF125" s="8">
        <v>220.23</v>
      </c>
      <c r="BF125" s="8">
        <v>141.721</v>
      </c>
      <c r="CD125" s="8">
        <v>3.4</v>
      </c>
      <c r="DM125" s="8">
        <v>17.600000000000001</v>
      </c>
      <c r="EE125" s="8">
        <v>102.3</v>
      </c>
      <c r="EF125" s="8">
        <v>108.1</v>
      </c>
      <c r="EG125" s="8">
        <v>126.1</v>
      </c>
      <c r="FO125" s="8">
        <v>265.5</v>
      </c>
      <c r="HF125" s="8">
        <v>51.55</v>
      </c>
      <c r="HG125" s="8">
        <v>124.2</v>
      </c>
      <c r="HH125" s="8">
        <v>46.6</v>
      </c>
      <c r="HI125" s="8">
        <v>30.9208</v>
      </c>
    </row>
    <row r="126" spans="1:217" x14ac:dyDescent="0.25">
      <c r="A126" s="7">
        <v>31228</v>
      </c>
      <c r="V126" s="8">
        <v>27.07</v>
      </c>
      <c r="Y126" s="8">
        <v>27.1</v>
      </c>
      <c r="Z126" s="8">
        <v>31.9</v>
      </c>
      <c r="AA126" s="8">
        <v>25.1</v>
      </c>
      <c r="AB126" s="8">
        <v>26.73</v>
      </c>
      <c r="AC126" s="8">
        <v>19</v>
      </c>
      <c r="AE126" s="8">
        <v>245.46</v>
      </c>
      <c r="AF126" s="8">
        <v>221.49</v>
      </c>
      <c r="BF126" s="8">
        <v>148.20500000000001</v>
      </c>
      <c r="CD126" s="8">
        <v>3.3</v>
      </c>
      <c r="DM126" s="8">
        <v>18.5</v>
      </c>
      <c r="EE126" s="6" t="s">
        <v>1609</v>
      </c>
      <c r="EF126" s="6" t="s">
        <v>1609</v>
      </c>
      <c r="EG126" s="6" t="s">
        <v>1609</v>
      </c>
      <c r="FO126" s="8">
        <v>275.7</v>
      </c>
      <c r="HF126" s="8">
        <v>52.42</v>
      </c>
      <c r="HG126" s="8">
        <v>126.1</v>
      </c>
      <c r="HH126" s="8">
        <v>46.3</v>
      </c>
      <c r="HI126" s="8">
        <v>31.1355</v>
      </c>
    </row>
    <row r="127" spans="1:217" x14ac:dyDescent="0.25">
      <c r="A127" s="7">
        <v>31320</v>
      </c>
      <c r="V127" s="8">
        <v>28.27</v>
      </c>
      <c r="Y127" s="8">
        <v>28.54</v>
      </c>
      <c r="Z127" s="8">
        <v>32.76</v>
      </c>
      <c r="AA127" s="8">
        <v>26.53</v>
      </c>
      <c r="AB127" s="8">
        <v>26.94</v>
      </c>
      <c r="AC127" s="8">
        <v>20</v>
      </c>
      <c r="AE127" s="8">
        <v>249.72</v>
      </c>
      <c r="AF127" s="8">
        <v>225.1</v>
      </c>
      <c r="BF127" s="8">
        <v>158.703</v>
      </c>
      <c r="CD127" s="8">
        <v>2.8</v>
      </c>
      <c r="DM127" s="8">
        <v>19.600000000000001</v>
      </c>
      <c r="EE127" s="8">
        <v>105</v>
      </c>
      <c r="EF127" s="8">
        <v>111.7</v>
      </c>
      <c r="EG127" s="8">
        <v>127.4</v>
      </c>
      <c r="FO127" s="8">
        <v>286.39999999999998</v>
      </c>
      <c r="HF127" s="8">
        <v>53.15</v>
      </c>
      <c r="HG127" s="8">
        <v>128</v>
      </c>
      <c r="HH127" s="8">
        <v>46.1</v>
      </c>
      <c r="HI127" s="8">
        <v>31.540099999999999</v>
      </c>
    </row>
    <row r="128" spans="1:217" x14ac:dyDescent="0.25">
      <c r="A128" s="7">
        <v>31412</v>
      </c>
      <c r="V128" s="8">
        <v>28.1</v>
      </c>
      <c r="Y128" s="8">
        <v>28.17</v>
      </c>
      <c r="Z128" s="8">
        <v>34.11</v>
      </c>
      <c r="AA128" s="8">
        <v>25.96</v>
      </c>
      <c r="AB128" s="8">
        <v>27.63</v>
      </c>
      <c r="AC128" s="8">
        <v>21</v>
      </c>
      <c r="AE128" s="8">
        <v>251.37</v>
      </c>
      <c r="AF128" s="8">
        <v>228.66</v>
      </c>
      <c r="BF128" s="8">
        <v>162.56299999999999</v>
      </c>
      <c r="CD128" s="8">
        <v>3.4</v>
      </c>
      <c r="DM128" s="8">
        <v>20.3</v>
      </c>
      <c r="EE128" s="6" t="s">
        <v>1609</v>
      </c>
      <c r="EF128" s="6" t="s">
        <v>1609</v>
      </c>
      <c r="EG128" s="6" t="s">
        <v>1609</v>
      </c>
      <c r="FO128" s="8">
        <v>295.39999999999998</v>
      </c>
      <c r="HF128" s="8">
        <v>54.17</v>
      </c>
      <c r="HG128" s="8">
        <v>129.5</v>
      </c>
      <c r="HH128" s="8">
        <v>46.9</v>
      </c>
      <c r="HI128" s="8">
        <v>31.692499999999999</v>
      </c>
    </row>
    <row r="129" spans="1:217" x14ac:dyDescent="0.25">
      <c r="A129" s="7">
        <v>31502</v>
      </c>
      <c r="V129" s="8">
        <v>27.75</v>
      </c>
      <c r="Y129" s="8">
        <v>27.89</v>
      </c>
      <c r="Z129" s="8">
        <v>34.08</v>
      </c>
      <c r="AA129" s="8">
        <v>25.66</v>
      </c>
      <c r="AB129" s="8">
        <v>27.01</v>
      </c>
      <c r="AC129" s="8">
        <v>20</v>
      </c>
      <c r="AE129" s="8">
        <v>264.04000000000002</v>
      </c>
      <c r="AF129" s="8">
        <v>233.58</v>
      </c>
      <c r="BF129" s="8">
        <v>171.82599999999999</v>
      </c>
      <c r="CD129" s="8">
        <v>3.5</v>
      </c>
      <c r="DM129" s="8">
        <v>20.399999999999999</v>
      </c>
      <c r="EE129" s="8">
        <v>111.2</v>
      </c>
      <c r="EF129" s="8">
        <v>118.6</v>
      </c>
      <c r="EG129" s="8">
        <v>128.80000000000001</v>
      </c>
      <c r="FO129" s="8">
        <v>301.39999999999998</v>
      </c>
      <c r="GQ129" s="8">
        <v>111</v>
      </c>
      <c r="HF129" s="8">
        <v>55.2</v>
      </c>
      <c r="HG129" s="8">
        <v>132</v>
      </c>
      <c r="HH129" s="8">
        <v>47.2</v>
      </c>
      <c r="HI129" s="8">
        <v>31.813800000000001</v>
      </c>
    </row>
    <row r="130" spans="1:217" x14ac:dyDescent="0.25">
      <c r="A130" s="7">
        <v>31593</v>
      </c>
      <c r="V130" s="8">
        <v>28.37</v>
      </c>
      <c r="Y130" s="8">
        <v>28.33</v>
      </c>
      <c r="Z130" s="8">
        <v>33.53</v>
      </c>
      <c r="AA130" s="8">
        <v>26.18</v>
      </c>
      <c r="AB130" s="8">
        <v>28.35</v>
      </c>
      <c r="AC130" s="8">
        <v>20</v>
      </c>
      <c r="AE130" s="8">
        <v>258.94</v>
      </c>
      <c r="AF130" s="8">
        <v>233.15</v>
      </c>
      <c r="BF130" s="8">
        <v>172.44300000000001</v>
      </c>
      <c r="CD130" s="8">
        <v>3.2</v>
      </c>
      <c r="DM130" s="8">
        <v>20.6</v>
      </c>
      <c r="EE130" s="6" t="s">
        <v>1609</v>
      </c>
      <c r="EF130" s="6" t="s">
        <v>1609</v>
      </c>
      <c r="EG130" s="6" t="s">
        <v>1609</v>
      </c>
      <c r="FO130" s="8">
        <v>305.60000000000002</v>
      </c>
      <c r="GQ130" s="8">
        <v>113</v>
      </c>
      <c r="HF130" s="8">
        <v>56.32</v>
      </c>
      <c r="HG130" s="8">
        <v>134.69999999999999</v>
      </c>
      <c r="HH130" s="8">
        <v>48.4</v>
      </c>
      <c r="HI130" s="8">
        <v>32.2453</v>
      </c>
    </row>
    <row r="131" spans="1:217" x14ac:dyDescent="0.25">
      <c r="A131" s="7">
        <v>31685</v>
      </c>
      <c r="I131" s="8">
        <v>43.6</v>
      </c>
      <c r="J131" s="8">
        <v>44.9</v>
      </c>
      <c r="K131" s="8">
        <v>43.5</v>
      </c>
      <c r="L131" s="8">
        <v>43.5</v>
      </c>
      <c r="M131" s="8">
        <v>43.5</v>
      </c>
      <c r="N131" s="8">
        <v>41.1</v>
      </c>
      <c r="P131" s="8">
        <v>18.2</v>
      </c>
      <c r="S131" s="8">
        <v>17.7</v>
      </c>
      <c r="V131" s="8">
        <v>30.02</v>
      </c>
      <c r="Y131" s="8">
        <v>30.02</v>
      </c>
      <c r="Z131" s="8">
        <v>35.270000000000003</v>
      </c>
      <c r="AA131" s="8">
        <v>27.78</v>
      </c>
      <c r="AB131" s="8">
        <v>29.79</v>
      </c>
      <c r="AC131" s="8">
        <v>23</v>
      </c>
      <c r="AE131" s="8">
        <v>264.7</v>
      </c>
      <c r="AF131" s="8">
        <v>238.17</v>
      </c>
      <c r="BF131" s="8">
        <v>167.96600000000001</v>
      </c>
      <c r="CD131" s="8">
        <v>3.3</v>
      </c>
      <c r="DM131" s="8">
        <v>21.6</v>
      </c>
      <c r="EE131" s="8">
        <v>129.9</v>
      </c>
      <c r="EF131" s="8">
        <v>133.6</v>
      </c>
      <c r="EG131" s="8">
        <v>130.6</v>
      </c>
      <c r="FO131" s="8">
        <v>312.39999999999998</v>
      </c>
      <c r="GQ131" s="8">
        <v>116</v>
      </c>
      <c r="HF131" s="8">
        <v>57.61</v>
      </c>
      <c r="HG131" s="8">
        <v>136.80000000000001</v>
      </c>
      <c r="HH131" s="8">
        <v>49.1</v>
      </c>
      <c r="HI131" s="8">
        <v>32.838999999999999</v>
      </c>
    </row>
    <row r="132" spans="1:217" x14ac:dyDescent="0.25">
      <c r="A132" s="7">
        <v>31777</v>
      </c>
      <c r="I132" s="8">
        <v>41.2</v>
      </c>
      <c r="J132" s="8">
        <v>47.1</v>
      </c>
      <c r="K132" s="8">
        <v>40.799999999999997</v>
      </c>
      <c r="L132" s="8">
        <v>38.9</v>
      </c>
      <c r="M132" s="8">
        <v>51.6</v>
      </c>
      <c r="N132" s="8">
        <v>41.8</v>
      </c>
      <c r="P132" s="8">
        <v>18.399999999999999</v>
      </c>
      <c r="S132" s="8">
        <v>17.899999999999999</v>
      </c>
      <c r="V132" s="8">
        <v>29.59</v>
      </c>
      <c r="Y132" s="8">
        <v>29.93</v>
      </c>
      <c r="Z132" s="8">
        <v>36.01</v>
      </c>
      <c r="AA132" s="8">
        <v>27.57</v>
      </c>
      <c r="AB132" s="8">
        <v>28.29</v>
      </c>
      <c r="AC132" s="8">
        <v>22</v>
      </c>
      <c r="AE132" s="8">
        <v>267.77</v>
      </c>
      <c r="AF132" s="8">
        <v>238.87</v>
      </c>
      <c r="BF132" s="8">
        <v>170.43600000000001</v>
      </c>
      <c r="CD132" s="8">
        <v>3.5</v>
      </c>
      <c r="DM132" s="8">
        <v>22.7</v>
      </c>
      <c r="EE132" s="6" t="s">
        <v>1609</v>
      </c>
      <c r="EF132" s="6" t="s">
        <v>1609</v>
      </c>
      <c r="EG132" s="6" t="s">
        <v>1609</v>
      </c>
      <c r="FO132" s="8">
        <v>318.8</v>
      </c>
      <c r="GQ132" s="8">
        <v>119</v>
      </c>
      <c r="HF132" s="8">
        <v>58.83</v>
      </c>
      <c r="HG132" s="8">
        <v>138.9</v>
      </c>
      <c r="HH132" s="8">
        <v>48.7</v>
      </c>
      <c r="HI132" s="8">
        <v>33.199199999999998</v>
      </c>
    </row>
    <row r="133" spans="1:217" x14ac:dyDescent="0.25">
      <c r="A133" s="7">
        <v>31867</v>
      </c>
      <c r="I133" s="8">
        <v>44.6</v>
      </c>
      <c r="J133" s="8">
        <v>44.1</v>
      </c>
      <c r="K133" s="8">
        <v>44.6</v>
      </c>
      <c r="L133" s="8">
        <v>41.4</v>
      </c>
      <c r="M133" s="8">
        <v>63.6</v>
      </c>
      <c r="N133" s="8">
        <v>42.6</v>
      </c>
      <c r="P133" s="8">
        <v>18.8</v>
      </c>
      <c r="S133" s="8">
        <v>18.100000000000001</v>
      </c>
      <c r="V133" s="8">
        <v>29.96</v>
      </c>
      <c r="Y133" s="8">
        <v>30.1</v>
      </c>
      <c r="Z133" s="8">
        <v>38.15</v>
      </c>
      <c r="AA133" s="8">
        <v>27.5</v>
      </c>
      <c r="AB133" s="8">
        <v>29.42</v>
      </c>
      <c r="AC133" s="8">
        <v>22</v>
      </c>
      <c r="AE133" s="8">
        <v>273.2</v>
      </c>
      <c r="AF133" s="8">
        <v>248.04</v>
      </c>
      <c r="BF133" s="8">
        <v>159.166</v>
      </c>
      <c r="CD133" s="8">
        <v>3.8</v>
      </c>
      <c r="DM133" s="8">
        <v>24.6</v>
      </c>
      <c r="EE133" s="8">
        <v>164.2</v>
      </c>
      <c r="EF133" s="8">
        <v>150.6</v>
      </c>
      <c r="EG133" s="8">
        <v>134.6</v>
      </c>
      <c r="FO133" s="8">
        <v>337</v>
      </c>
      <c r="GQ133" s="8">
        <v>124</v>
      </c>
      <c r="HF133" s="8">
        <v>60.37</v>
      </c>
      <c r="HG133" s="8">
        <v>141.6</v>
      </c>
      <c r="HH133" s="8">
        <v>49.9</v>
      </c>
      <c r="HI133" s="8">
        <v>33.924799999999998</v>
      </c>
    </row>
    <row r="134" spans="1:217" x14ac:dyDescent="0.25">
      <c r="A134" s="7">
        <v>31958</v>
      </c>
      <c r="I134" s="8">
        <v>48.9</v>
      </c>
      <c r="J134" s="8">
        <v>44.6</v>
      </c>
      <c r="K134" s="8">
        <v>49.2</v>
      </c>
      <c r="L134" s="8">
        <v>45.8</v>
      </c>
      <c r="M134" s="8">
        <v>69.2</v>
      </c>
      <c r="N134" s="8">
        <v>40.4</v>
      </c>
      <c r="P134" s="8">
        <v>19</v>
      </c>
      <c r="S134" s="8">
        <v>18.3</v>
      </c>
      <c r="V134" s="8">
        <v>30.24</v>
      </c>
      <c r="Y134" s="8">
        <v>30.26</v>
      </c>
      <c r="Z134" s="8">
        <v>39.04</v>
      </c>
      <c r="AA134" s="8">
        <v>27.56</v>
      </c>
      <c r="AB134" s="8">
        <v>30.19</v>
      </c>
      <c r="AC134" s="8">
        <v>23</v>
      </c>
      <c r="AE134" s="8">
        <v>280.14</v>
      </c>
      <c r="AF134" s="8">
        <v>252.33</v>
      </c>
      <c r="BF134" s="8">
        <v>158.858</v>
      </c>
      <c r="CD134" s="8">
        <v>3.2</v>
      </c>
      <c r="DM134" s="8">
        <v>26.2</v>
      </c>
      <c r="EE134" s="6" t="s">
        <v>1609</v>
      </c>
      <c r="EF134" s="6" t="s">
        <v>1609</v>
      </c>
      <c r="EG134" s="6" t="s">
        <v>1609</v>
      </c>
      <c r="FO134" s="8">
        <v>353.8</v>
      </c>
      <c r="GQ134" s="8">
        <v>127</v>
      </c>
      <c r="HF134" s="8">
        <v>61.79</v>
      </c>
      <c r="HG134" s="8">
        <v>143.80000000000001</v>
      </c>
      <c r="HH134" s="8">
        <v>50.8</v>
      </c>
      <c r="HI134" s="8">
        <v>34.554000000000002</v>
      </c>
    </row>
    <row r="135" spans="1:217" x14ac:dyDescent="0.25">
      <c r="A135" s="7">
        <v>32050</v>
      </c>
      <c r="I135" s="8">
        <v>43.4</v>
      </c>
      <c r="J135" s="8">
        <v>40.299999999999997</v>
      </c>
      <c r="K135" s="8">
        <v>43.7</v>
      </c>
      <c r="L135" s="8">
        <v>40.299999999999997</v>
      </c>
      <c r="M135" s="8">
        <v>63.7</v>
      </c>
      <c r="N135" s="8">
        <v>43.6</v>
      </c>
      <c r="P135" s="8">
        <v>19.7</v>
      </c>
      <c r="S135" s="8">
        <v>18.7</v>
      </c>
      <c r="V135" s="8">
        <v>31.48</v>
      </c>
      <c r="Y135" s="8">
        <v>31.43</v>
      </c>
      <c r="Z135" s="8">
        <v>38.71</v>
      </c>
      <c r="AA135" s="8">
        <v>28.84</v>
      </c>
      <c r="AB135" s="8">
        <v>31.65</v>
      </c>
      <c r="AC135" s="8">
        <v>24</v>
      </c>
      <c r="AE135" s="8">
        <v>285.7</v>
      </c>
      <c r="AF135" s="8">
        <v>257.17</v>
      </c>
      <c r="BF135" s="8">
        <v>157.77699999999999</v>
      </c>
      <c r="CD135" s="8">
        <v>3.6</v>
      </c>
      <c r="DM135" s="8">
        <v>27.1</v>
      </c>
      <c r="EE135" s="8">
        <v>231.1</v>
      </c>
      <c r="EF135" s="8">
        <v>174.7</v>
      </c>
      <c r="EG135" s="8">
        <v>142.9</v>
      </c>
      <c r="FO135" s="8">
        <v>371</v>
      </c>
      <c r="GQ135" s="8">
        <v>131</v>
      </c>
      <c r="HF135" s="8">
        <v>63.12</v>
      </c>
      <c r="HG135" s="8">
        <v>145.4</v>
      </c>
      <c r="HH135" s="8">
        <v>51.5</v>
      </c>
      <c r="HI135" s="8">
        <v>35.045400000000001</v>
      </c>
    </row>
    <row r="136" spans="1:217" x14ac:dyDescent="0.25">
      <c r="A136" s="7">
        <v>32142</v>
      </c>
      <c r="I136" s="8">
        <v>47.3</v>
      </c>
      <c r="J136" s="8">
        <v>50.3</v>
      </c>
      <c r="K136" s="8">
        <v>47.1</v>
      </c>
      <c r="L136" s="8">
        <v>44.5</v>
      </c>
      <c r="M136" s="8">
        <v>62.3</v>
      </c>
      <c r="N136" s="8">
        <v>42.1</v>
      </c>
      <c r="P136" s="8">
        <v>21</v>
      </c>
      <c r="S136" s="8">
        <v>19.600000000000001</v>
      </c>
      <c r="V136" s="8">
        <v>31.38</v>
      </c>
      <c r="Y136" s="8">
        <v>31.22</v>
      </c>
      <c r="Z136" s="8">
        <v>40.770000000000003</v>
      </c>
      <c r="AA136" s="8">
        <v>28.3</v>
      </c>
      <c r="AB136" s="8">
        <v>31.99</v>
      </c>
      <c r="AC136" s="8">
        <v>23</v>
      </c>
      <c r="AE136" s="8">
        <v>287.77999999999997</v>
      </c>
      <c r="AF136" s="8">
        <v>267.73</v>
      </c>
      <c r="BF136" s="8">
        <v>156.233</v>
      </c>
      <c r="CD136" s="8">
        <v>4.7</v>
      </c>
      <c r="DM136" s="8">
        <v>27.3</v>
      </c>
      <c r="EE136" s="6" t="s">
        <v>1609</v>
      </c>
      <c r="EF136" s="6" t="s">
        <v>1609</v>
      </c>
      <c r="EG136" s="6" t="s">
        <v>1609</v>
      </c>
      <c r="FO136" s="8">
        <v>388</v>
      </c>
      <c r="GQ136" s="8">
        <v>136</v>
      </c>
      <c r="HF136" s="8">
        <v>64.38</v>
      </c>
      <c r="HG136" s="8">
        <v>146.4</v>
      </c>
      <c r="HH136" s="8">
        <v>51.7</v>
      </c>
      <c r="HI136" s="8">
        <v>35.967100000000002</v>
      </c>
    </row>
    <row r="137" spans="1:217" x14ac:dyDescent="0.25">
      <c r="A137" s="7">
        <v>32233</v>
      </c>
      <c r="I137" s="8">
        <v>45.1</v>
      </c>
      <c r="J137" s="8">
        <v>56.7</v>
      </c>
      <c r="K137" s="8">
        <v>44.2</v>
      </c>
      <c r="L137" s="8">
        <v>42.6</v>
      </c>
      <c r="M137" s="8">
        <v>53.9</v>
      </c>
      <c r="N137" s="8">
        <v>43.1</v>
      </c>
      <c r="P137" s="8">
        <v>22.4</v>
      </c>
      <c r="S137" s="8">
        <v>20.399999999999999</v>
      </c>
      <c r="V137" s="8">
        <v>31.49</v>
      </c>
      <c r="Y137" s="8">
        <v>31.48</v>
      </c>
      <c r="Z137" s="8">
        <v>41.13</v>
      </c>
      <c r="AA137" s="8">
        <v>28.54</v>
      </c>
      <c r="AB137" s="8">
        <v>31.55</v>
      </c>
      <c r="AC137" s="8">
        <v>23</v>
      </c>
      <c r="AE137" s="8">
        <v>304.5</v>
      </c>
      <c r="AF137" s="8">
        <v>271.95</v>
      </c>
      <c r="AL137" s="8">
        <v>55.24</v>
      </c>
      <c r="BF137" s="8">
        <v>158.39400000000001</v>
      </c>
      <c r="CD137" s="8">
        <v>5.3</v>
      </c>
      <c r="DM137" s="8">
        <v>28.3</v>
      </c>
      <c r="EE137" s="8">
        <v>233.2</v>
      </c>
      <c r="EF137" s="8">
        <v>185.5</v>
      </c>
      <c r="EG137" s="8">
        <v>145.80000000000001</v>
      </c>
      <c r="FO137" s="8">
        <v>399.2</v>
      </c>
      <c r="GQ137" s="8">
        <v>143</v>
      </c>
      <c r="HF137" s="8">
        <v>65.48</v>
      </c>
      <c r="HG137" s="8">
        <v>148.69999999999999</v>
      </c>
      <c r="HH137" s="8">
        <v>52.4</v>
      </c>
      <c r="HI137" s="8">
        <v>36.576900000000002</v>
      </c>
    </row>
    <row r="138" spans="1:217" x14ac:dyDescent="0.25">
      <c r="A138" s="7">
        <v>32324</v>
      </c>
      <c r="I138" s="8">
        <v>48.4</v>
      </c>
      <c r="J138" s="8">
        <v>59.9</v>
      </c>
      <c r="K138" s="8">
        <v>47.5</v>
      </c>
      <c r="L138" s="8">
        <v>44.2</v>
      </c>
      <c r="M138" s="8">
        <v>67.099999999999994</v>
      </c>
      <c r="N138" s="8">
        <v>41.3</v>
      </c>
      <c r="P138" s="8">
        <v>24.8</v>
      </c>
      <c r="S138" s="8">
        <v>21.5</v>
      </c>
      <c r="V138" s="8">
        <v>32.76</v>
      </c>
      <c r="Y138" s="8">
        <v>32.64</v>
      </c>
      <c r="Z138" s="8">
        <v>41.84</v>
      </c>
      <c r="AA138" s="8">
        <v>29.67</v>
      </c>
      <c r="AB138" s="8">
        <v>33.22</v>
      </c>
      <c r="AC138" s="8">
        <v>24</v>
      </c>
      <c r="AE138" s="8">
        <v>314.99</v>
      </c>
      <c r="AF138" s="8">
        <v>278.14</v>
      </c>
      <c r="AL138" s="8">
        <v>53.88</v>
      </c>
      <c r="BF138" s="8">
        <v>157.93100000000001</v>
      </c>
      <c r="CD138" s="8">
        <v>4.5</v>
      </c>
      <c r="DM138" s="8">
        <v>30.8</v>
      </c>
      <c r="EE138" s="6" t="s">
        <v>1609</v>
      </c>
      <c r="EF138" s="6" t="s">
        <v>1609</v>
      </c>
      <c r="EG138" s="6" t="s">
        <v>1609</v>
      </c>
      <c r="FO138" s="8">
        <v>410.7</v>
      </c>
      <c r="GQ138" s="8">
        <v>149</v>
      </c>
      <c r="HF138" s="8">
        <v>67.06</v>
      </c>
      <c r="HG138" s="8">
        <v>151.6</v>
      </c>
      <c r="HH138" s="8">
        <v>52.6</v>
      </c>
      <c r="HI138" s="8">
        <v>37.552700000000002</v>
      </c>
    </row>
    <row r="139" spans="1:217" x14ac:dyDescent="0.25">
      <c r="A139" s="7">
        <v>32416</v>
      </c>
      <c r="I139" s="8">
        <v>57.9</v>
      </c>
      <c r="J139" s="8">
        <v>58.5</v>
      </c>
      <c r="K139" s="8">
        <v>57.9</v>
      </c>
      <c r="L139" s="8">
        <v>55.1</v>
      </c>
      <c r="M139" s="8">
        <v>74.2</v>
      </c>
      <c r="N139" s="8">
        <v>45.1</v>
      </c>
      <c r="P139" s="8">
        <v>28.3</v>
      </c>
      <c r="S139" s="8">
        <v>23.6</v>
      </c>
      <c r="V139" s="8">
        <v>34.130000000000003</v>
      </c>
      <c r="Y139" s="8">
        <v>33.97</v>
      </c>
      <c r="Z139" s="8">
        <v>44.12</v>
      </c>
      <c r="AA139" s="8">
        <v>30.82</v>
      </c>
      <c r="AB139" s="8">
        <v>34.71</v>
      </c>
      <c r="AC139" s="8">
        <v>26</v>
      </c>
      <c r="AE139" s="8">
        <v>324.97000000000003</v>
      </c>
      <c r="AF139" s="8">
        <v>292.44</v>
      </c>
      <c r="AL139" s="8">
        <v>64.150000000000006</v>
      </c>
      <c r="BF139" s="8">
        <v>160.86500000000001</v>
      </c>
      <c r="CD139" s="8">
        <v>4.4000000000000004</v>
      </c>
      <c r="DM139" s="8">
        <v>33</v>
      </c>
      <c r="EE139" s="8">
        <v>225.3</v>
      </c>
      <c r="EF139" s="8">
        <v>194.1</v>
      </c>
      <c r="EG139" s="8">
        <v>148.80000000000001</v>
      </c>
      <c r="FO139" s="8">
        <v>413.4</v>
      </c>
      <c r="GQ139" s="8">
        <v>158</v>
      </c>
      <c r="HF139" s="8">
        <v>68.959999999999994</v>
      </c>
      <c r="HG139" s="8">
        <v>153.19999999999999</v>
      </c>
      <c r="HH139" s="8">
        <v>53.2</v>
      </c>
      <c r="HI139" s="8">
        <v>38.768599999999999</v>
      </c>
    </row>
    <row r="140" spans="1:217" x14ac:dyDescent="0.25">
      <c r="A140" s="7">
        <v>32508</v>
      </c>
      <c r="I140" s="8">
        <v>53.9</v>
      </c>
      <c r="J140" s="8">
        <v>60.3</v>
      </c>
      <c r="K140" s="8">
        <v>53.4</v>
      </c>
      <c r="L140" s="8">
        <v>50.1</v>
      </c>
      <c r="M140" s="8">
        <v>72.8</v>
      </c>
      <c r="N140" s="8">
        <v>48.7</v>
      </c>
      <c r="P140" s="8">
        <v>31.5</v>
      </c>
      <c r="S140" s="8">
        <v>26</v>
      </c>
      <c r="V140" s="8">
        <v>34.450000000000003</v>
      </c>
      <c r="Y140" s="8">
        <v>33.78</v>
      </c>
      <c r="Z140" s="8">
        <v>44.31</v>
      </c>
      <c r="AA140" s="8">
        <v>30.57</v>
      </c>
      <c r="AB140" s="8">
        <v>36.799999999999997</v>
      </c>
      <c r="AC140" s="8">
        <v>26</v>
      </c>
      <c r="AE140" s="8">
        <v>350.97</v>
      </c>
      <c r="AF140" s="8">
        <v>293.83</v>
      </c>
      <c r="AL140" s="8">
        <v>63.6</v>
      </c>
      <c r="BF140" s="8">
        <v>162.1</v>
      </c>
      <c r="CD140" s="8">
        <v>7.5</v>
      </c>
      <c r="DM140" s="8">
        <v>35.299999999999997</v>
      </c>
      <c r="EE140" s="6" t="s">
        <v>1609</v>
      </c>
      <c r="EF140" s="6" t="s">
        <v>1609</v>
      </c>
      <c r="EG140" s="6" t="s">
        <v>1609</v>
      </c>
      <c r="FO140" s="8">
        <v>415.9</v>
      </c>
      <c r="GQ140" s="8">
        <v>162</v>
      </c>
      <c r="HF140" s="8">
        <v>70.680000000000007</v>
      </c>
      <c r="HG140" s="8">
        <v>154.6</v>
      </c>
      <c r="HH140" s="8">
        <v>53.1</v>
      </c>
      <c r="HI140" s="8">
        <v>39.545099999999998</v>
      </c>
    </row>
    <row r="141" spans="1:217" x14ac:dyDescent="0.25">
      <c r="A141" s="7">
        <v>32598</v>
      </c>
      <c r="I141" s="8">
        <v>55.4</v>
      </c>
      <c r="J141" s="8">
        <v>57.9</v>
      </c>
      <c r="K141" s="8">
        <v>55.2</v>
      </c>
      <c r="L141" s="8">
        <v>54.9</v>
      </c>
      <c r="M141" s="8">
        <v>56.8</v>
      </c>
      <c r="N141" s="8">
        <v>46.2</v>
      </c>
      <c r="P141" s="8">
        <v>34.299999999999997</v>
      </c>
      <c r="S141" s="8">
        <v>28.1</v>
      </c>
      <c r="V141" s="8">
        <v>35.69</v>
      </c>
      <c r="Y141" s="8">
        <v>35.14</v>
      </c>
      <c r="Z141" s="8">
        <v>47.75</v>
      </c>
      <c r="AA141" s="8">
        <v>31.58</v>
      </c>
      <c r="AB141" s="8">
        <v>37.64</v>
      </c>
      <c r="AC141" s="8">
        <v>29</v>
      </c>
      <c r="AE141" s="8">
        <v>354.48</v>
      </c>
      <c r="AF141" s="8">
        <v>309.10000000000002</v>
      </c>
      <c r="AL141" s="8">
        <v>72.67</v>
      </c>
      <c r="BF141" s="8">
        <v>160.55600000000001</v>
      </c>
      <c r="CD141" s="8">
        <v>4.5999999999999996</v>
      </c>
      <c r="DM141" s="8">
        <v>39.4</v>
      </c>
      <c r="EE141" s="8">
        <v>224.4</v>
      </c>
      <c r="EF141" s="8">
        <v>213.9</v>
      </c>
      <c r="EG141" s="8">
        <v>153.69999999999999</v>
      </c>
      <c r="FO141" s="8">
        <v>426.5</v>
      </c>
      <c r="GQ141" s="8">
        <v>172</v>
      </c>
      <c r="HF141" s="8">
        <v>72.22</v>
      </c>
      <c r="HG141" s="8">
        <v>156.4</v>
      </c>
      <c r="HH141" s="8">
        <v>54.1</v>
      </c>
      <c r="HI141" s="8">
        <v>40.839599999999997</v>
      </c>
    </row>
    <row r="142" spans="1:217" x14ac:dyDescent="0.25">
      <c r="A142" s="7">
        <v>32689</v>
      </c>
      <c r="I142" s="8">
        <v>57.9</v>
      </c>
      <c r="J142" s="8">
        <v>66.7</v>
      </c>
      <c r="K142" s="8">
        <v>57.2</v>
      </c>
      <c r="L142" s="8">
        <v>56.3</v>
      </c>
      <c r="M142" s="8">
        <v>62.4</v>
      </c>
      <c r="N142" s="8">
        <v>49</v>
      </c>
      <c r="P142" s="8">
        <v>34.4</v>
      </c>
      <c r="S142" s="8">
        <v>28.6</v>
      </c>
      <c r="V142" s="8">
        <v>36.96</v>
      </c>
      <c r="Y142" s="8">
        <v>36.42</v>
      </c>
      <c r="Z142" s="8">
        <v>49.37</v>
      </c>
      <c r="AA142" s="8">
        <v>32.75</v>
      </c>
      <c r="AB142" s="8">
        <v>38.869999999999997</v>
      </c>
      <c r="AC142" s="8">
        <v>33</v>
      </c>
      <c r="AE142" s="8">
        <v>364.17</v>
      </c>
      <c r="AF142" s="8">
        <v>306.75</v>
      </c>
      <c r="AL142" s="8">
        <v>78.010000000000005</v>
      </c>
      <c r="BF142" s="8">
        <v>160.86500000000001</v>
      </c>
      <c r="CD142" s="8">
        <v>4.5</v>
      </c>
      <c r="DM142" s="8">
        <v>40.799999999999997</v>
      </c>
      <c r="EE142" s="6" t="s">
        <v>1609</v>
      </c>
      <c r="EF142" s="6" t="s">
        <v>1609</v>
      </c>
      <c r="EG142" s="6" t="s">
        <v>1609</v>
      </c>
      <c r="FO142" s="8">
        <v>430.4</v>
      </c>
      <c r="GQ142" s="8">
        <v>180</v>
      </c>
      <c r="HF142" s="8">
        <v>73.260000000000005</v>
      </c>
      <c r="HG142" s="8">
        <v>158.5</v>
      </c>
      <c r="HH142" s="8">
        <v>55.2</v>
      </c>
      <c r="HI142" s="8">
        <v>41.967199999999998</v>
      </c>
    </row>
    <row r="143" spans="1:217" x14ac:dyDescent="0.25">
      <c r="A143" s="7">
        <v>32781</v>
      </c>
      <c r="I143" s="8">
        <v>64.2</v>
      </c>
      <c r="J143" s="8">
        <v>67.5</v>
      </c>
      <c r="K143" s="8">
        <v>64</v>
      </c>
      <c r="L143" s="8">
        <v>62.4</v>
      </c>
      <c r="M143" s="8">
        <v>73.5</v>
      </c>
      <c r="N143" s="8">
        <v>50.2</v>
      </c>
      <c r="P143" s="8">
        <v>34.200000000000003</v>
      </c>
      <c r="S143" s="8">
        <v>28.6</v>
      </c>
      <c r="V143" s="8">
        <v>38.590000000000003</v>
      </c>
      <c r="Y143" s="8">
        <v>37.92</v>
      </c>
      <c r="Z143" s="8">
        <v>52.81</v>
      </c>
      <c r="AA143" s="8">
        <v>33.9</v>
      </c>
      <c r="AB143" s="8">
        <v>40.92</v>
      </c>
      <c r="AC143" s="8">
        <v>34</v>
      </c>
      <c r="AE143" s="8">
        <v>367.22</v>
      </c>
      <c r="AF143" s="8">
        <v>313.02999999999997</v>
      </c>
      <c r="AL143" s="8">
        <v>80.319999999999993</v>
      </c>
      <c r="BF143" s="8">
        <v>157.77699999999999</v>
      </c>
      <c r="CD143" s="8">
        <v>4.2</v>
      </c>
      <c r="DM143" s="8">
        <v>39.200000000000003</v>
      </c>
      <c r="EE143" s="8">
        <v>229.3</v>
      </c>
      <c r="EF143" s="8">
        <v>243.2</v>
      </c>
      <c r="EG143" s="8">
        <v>161</v>
      </c>
      <c r="FO143" s="8">
        <v>438.6</v>
      </c>
      <c r="GQ143" s="8">
        <v>187</v>
      </c>
      <c r="HF143" s="8">
        <v>74.25</v>
      </c>
      <c r="HG143" s="8">
        <v>161.9</v>
      </c>
      <c r="HH143" s="8">
        <v>55.2</v>
      </c>
      <c r="HI143" s="8">
        <v>43.328899999999997</v>
      </c>
    </row>
    <row r="144" spans="1:217" x14ac:dyDescent="0.25">
      <c r="A144" s="7">
        <v>32873</v>
      </c>
      <c r="I144" s="8">
        <v>65.099999999999994</v>
      </c>
      <c r="J144" s="8">
        <v>71.900000000000006</v>
      </c>
      <c r="K144" s="8">
        <v>64.599999999999994</v>
      </c>
      <c r="L144" s="8">
        <v>62</v>
      </c>
      <c r="M144" s="8">
        <v>80.2</v>
      </c>
      <c r="N144" s="8">
        <v>54.9</v>
      </c>
      <c r="P144" s="8">
        <v>33.4</v>
      </c>
      <c r="S144" s="8">
        <v>28.7</v>
      </c>
      <c r="V144" s="8">
        <v>40.01</v>
      </c>
      <c r="Y144" s="8">
        <v>38.840000000000003</v>
      </c>
      <c r="Z144" s="8">
        <v>56.35</v>
      </c>
      <c r="AA144" s="8">
        <v>34.33</v>
      </c>
      <c r="AB144" s="8">
        <v>43.9</v>
      </c>
      <c r="AC144" s="8">
        <v>36</v>
      </c>
      <c r="AE144" s="8">
        <v>374.62</v>
      </c>
      <c r="AF144" s="8">
        <v>321.16000000000003</v>
      </c>
      <c r="AL144" s="8">
        <v>84.94</v>
      </c>
      <c r="BF144" s="8">
        <v>155.46100000000001</v>
      </c>
      <c r="CD144" s="8">
        <v>5</v>
      </c>
      <c r="DM144" s="8">
        <v>41.4</v>
      </c>
      <c r="EE144" s="6" t="s">
        <v>1609</v>
      </c>
      <c r="EF144" s="6" t="s">
        <v>1609</v>
      </c>
      <c r="EG144" s="6" t="s">
        <v>1609</v>
      </c>
      <c r="FO144" s="8">
        <v>446.3</v>
      </c>
      <c r="GQ144" s="8">
        <v>188</v>
      </c>
      <c r="HF144" s="8">
        <v>75.3</v>
      </c>
      <c r="HG144" s="8">
        <v>163.30000000000001</v>
      </c>
      <c r="HH144" s="8">
        <v>54.9</v>
      </c>
      <c r="HI144" s="8">
        <v>44.380899999999997</v>
      </c>
    </row>
    <row r="145" spans="1:217" x14ac:dyDescent="0.25">
      <c r="A145" s="7">
        <v>32963</v>
      </c>
      <c r="I145" s="8">
        <v>66</v>
      </c>
      <c r="J145" s="8">
        <v>75.900000000000006</v>
      </c>
      <c r="K145" s="8">
        <v>65.3</v>
      </c>
      <c r="L145" s="8">
        <v>64.599999999999994</v>
      </c>
      <c r="M145" s="8">
        <v>69.099999999999994</v>
      </c>
      <c r="N145" s="8">
        <v>52.9</v>
      </c>
      <c r="P145" s="8">
        <v>33.700000000000003</v>
      </c>
      <c r="S145" s="8">
        <v>28.9</v>
      </c>
      <c r="V145" s="8">
        <v>40.770000000000003</v>
      </c>
      <c r="Y145" s="8">
        <v>39.99</v>
      </c>
      <c r="Z145" s="8">
        <v>58.26</v>
      </c>
      <c r="AA145" s="8">
        <v>35.31</v>
      </c>
      <c r="AB145" s="8">
        <v>43.44</v>
      </c>
      <c r="AC145" s="8">
        <v>38</v>
      </c>
      <c r="AE145" s="8">
        <v>372.03</v>
      </c>
      <c r="AF145" s="8">
        <v>325.92</v>
      </c>
      <c r="AL145" s="8">
        <v>94.35</v>
      </c>
      <c r="BF145" s="8">
        <v>148.36000000000001</v>
      </c>
      <c r="CD145" s="8">
        <v>4.5</v>
      </c>
      <c r="DM145" s="8">
        <v>42.8</v>
      </c>
      <c r="ED145" s="8">
        <v>44.207999999999998</v>
      </c>
      <c r="EE145" s="8">
        <v>239.9</v>
      </c>
      <c r="EF145" s="8">
        <v>284.7</v>
      </c>
      <c r="EG145" s="8">
        <v>173.4</v>
      </c>
      <c r="FO145" s="8">
        <v>455.9</v>
      </c>
      <c r="GQ145" s="8">
        <v>199</v>
      </c>
      <c r="HF145" s="8">
        <v>76.11</v>
      </c>
      <c r="HG145" s="8">
        <v>164.2</v>
      </c>
      <c r="HH145" s="8">
        <v>56.1</v>
      </c>
      <c r="HI145" s="8">
        <v>45.921599999999998</v>
      </c>
    </row>
    <row r="146" spans="1:217" x14ac:dyDescent="0.25">
      <c r="A146" s="7">
        <v>33054</v>
      </c>
      <c r="I146" s="8">
        <v>74.3</v>
      </c>
      <c r="J146" s="8">
        <v>73.7</v>
      </c>
      <c r="K146" s="8">
        <v>74.400000000000006</v>
      </c>
      <c r="L146" s="8">
        <v>73.7</v>
      </c>
      <c r="M146" s="8">
        <v>78.7</v>
      </c>
      <c r="N146" s="8">
        <v>55.2</v>
      </c>
      <c r="P146" s="8">
        <v>33.799999999999997</v>
      </c>
      <c r="S146" s="8">
        <v>29.1</v>
      </c>
      <c r="V146" s="8">
        <v>41.07</v>
      </c>
      <c r="Y146" s="8">
        <v>40.130000000000003</v>
      </c>
      <c r="Z146" s="8">
        <v>58.93</v>
      </c>
      <c r="AA146" s="8">
        <v>35.36</v>
      </c>
      <c r="AB146" s="8">
        <v>44.23</v>
      </c>
      <c r="AC146" s="8">
        <v>36</v>
      </c>
      <c r="AE146" s="8">
        <v>364.18</v>
      </c>
      <c r="AF146" s="8">
        <v>334.36</v>
      </c>
      <c r="AL146" s="8">
        <v>94.75</v>
      </c>
      <c r="BF146" s="8">
        <v>148.977</v>
      </c>
      <c r="CD146" s="8">
        <v>4.5999999999999996</v>
      </c>
      <c r="DM146" s="8">
        <v>43.7</v>
      </c>
      <c r="ED146" s="8">
        <v>46.009</v>
      </c>
      <c r="EE146" s="6" t="s">
        <v>1609</v>
      </c>
      <c r="EF146" s="6" t="s">
        <v>1609</v>
      </c>
      <c r="EG146" s="6" t="s">
        <v>1609</v>
      </c>
      <c r="FO146" s="8">
        <v>460.6</v>
      </c>
      <c r="GQ146" s="8">
        <v>203</v>
      </c>
      <c r="HF146" s="8">
        <v>76.28</v>
      </c>
      <c r="HG146" s="8">
        <v>164.8</v>
      </c>
      <c r="HH146" s="8">
        <v>55.5</v>
      </c>
      <c r="HI146" s="8">
        <v>47.188899999999997</v>
      </c>
    </row>
    <row r="147" spans="1:217" x14ac:dyDescent="0.25">
      <c r="A147" s="7">
        <v>33146</v>
      </c>
      <c r="I147" s="8">
        <v>82.5</v>
      </c>
      <c r="J147" s="8">
        <v>74.5</v>
      </c>
      <c r="K147" s="8">
        <v>83.1</v>
      </c>
      <c r="L147" s="8">
        <v>81.5</v>
      </c>
      <c r="M147" s="8">
        <v>92.6</v>
      </c>
      <c r="N147" s="8">
        <v>58.5</v>
      </c>
      <c r="P147" s="8">
        <v>33.799999999999997</v>
      </c>
      <c r="S147" s="8">
        <v>28.9</v>
      </c>
      <c r="V147" s="8">
        <v>42.48</v>
      </c>
      <c r="Y147" s="8">
        <v>41.6</v>
      </c>
      <c r="Z147" s="8">
        <v>63.55</v>
      </c>
      <c r="AA147" s="8">
        <v>36.340000000000003</v>
      </c>
      <c r="AB147" s="8">
        <v>45.46</v>
      </c>
      <c r="AC147" s="8">
        <v>40</v>
      </c>
      <c r="AE147" s="8">
        <v>363.26</v>
      </c>
      <c r="AF147" s="8">
        <v>329.32</v>
      </c>
      <c r="AL147" s="8">
        <v>103.15</v>
      </c>
      <c r="BF147" s="8">
        <v>145.27199999999999</v>
      </c>
      <c r="CD147" s="8">
        <v>4.0999999999999996</v>
      </c>
      <c r="DM147" s="8">
        <v>45.3</v>
      </c>
      <c r="ED147" s="8">
        <v>47.390999999999998</v>
      </c>
      <c r="EE147" s="8">
        <v>249</v>
      </c>
      <c r="EF147" s="8">
        <v>301.3</v>
      </c>
      <c r="EG147" s="8">
        <v>185.5</v>
      </c>
      <c r="FO147" s="8">
        <v>461.5</v>
      </c>
      <c r="GQ147" s="8">
        <v>207</v>
      </c>
      <c r="HF147" s="8">
        <v>76.040000000000006</v>
      </c>
      <c r="HG147" s="8">
        <v>165.8</v>
      </c>
      <c r="HH147" s="8">
        <v>56.3</v>
      </c>
      <c r="HI147" s="8">
        <v>48.622399999999999</v>
      </c>
    </row>
    <row r="148" spans="1:217" x14ac:dyDescent="0.25">
      <c r="A148" s="7">
        <v>33238</v>
      </c>
      <c r="I148" s="8">
        <v>83.3</v>
      </c>
      <c r="J148" s="8">
        <v>77.7</v>
      </c>
      <c r="K148" s="8">
        <v>83.7</v>
      </c>
      <c r="L148" s="8">
        <v>82.1</v>
      </c>
      <c r="M148" s="8">
        <v>93.4</v>
      </c>
      <c r="N148" s="8">
        <v>67.3</v>
      </c>
      <c r="P148" s="8">
        <v>33.6</v>
      </c>
      <c r="S148" s="8">
        <v>29.1</v>
      </c>
      <c r="V148" s="8">
        <v>42.87</v>
      </c>
      <c r="Y148" s="8">
        <v>42.08</v>
      </c>
      <c r="Z148" s="8">
        <v>63.64</v>
      </c>
      <c r="AA148" s="8">
        <v>36.86</v>
      </c>
      <c r="AB148" s="8">
        <v>45.55</v>
      </c>
      <c r="AC148" s="8">
        <v>39</v>
      </c>
      <c r="AE148" s="8">
        <v>357.57</v>
      </c>
      <c r="AF148" s="8">
        <v>321.51</v>
      </c>
      <c r="AL148" s="8">
        <v>107.75</v>
      </c>
      <c r="BF148" s="8">
        <v>144.346</v>
      </c>
      <c r="CD148" s="8">
        <v>5.4</v>
      </c>
      <c r="DM148" s="8">
        <v>47.3</v>
      </c>
      <c r="ED148" s="8">
        <v>49.405999999999999</v>
      </c>
      <c r="EE148" s="6" t="s">
        <v>1609</v>
      </c>
      <c r="EF148" s="6" t="s">
        <v>1609</v>
      </c>
      <c r="EG148" s="6" t="s">
        <v>1609</v>
      </c>
      <c r="FO148" s="8">
        <v>458.8</v>
      </c>
      <c r="GQ148" s="8">
        <v>204</v>
      </c>
      <c r="HF148" s="8">
        <v>75.62</v>
      </c>
      <c r="HG148" s="8">
        <v>165.2</v>
      </c>
      <c r="HH148" s="8">
        <v>55.7</v>
      </c>
      <c r="HI148" s="8">
        <v>49.353200000000001</v>
      </c>
    </row>
    <row r="149" spans="1:217" x14ac:dyDescent="0.25">
      <c r="A149" s="7">
        <v>33328</v>
      </c>
      <c r="I149" s="8">
        <v>85.5</v>
      </c>
      <c r="J149" s="8">
        <v>77.900000000000006</v>
      </c>
      <c r="K149" s="8">
        <v>86.1</v>
      </c>
      <c r="L149" s="8">
        <v>85.6</v>
      </c>
      <c r="M149" s="8">
        <v>89.1</v>
      </c>
      <c r="N149" s="8">
        <v>76.099999999999994</v>
      </c>
      <c r="P149" s="8">
        <v>34</v>
      </c>
      <c r="S149" s="8">
        <v>29</v>
      </c>
      <c r="V149" s="8">
        <v>42.59</v>
      </c>
      <c r="Y149" s="8">
        <v>41.83</v>
      </c>
      <c r="Z149" s="8">
        <v>60.14</v>
      </c>
      <c r="AA149" s="8">
        <v>37.090000000000003</v>
      </c>
      <c r="AB149" s="8">
        <v>45.16</v>
      </c>
      <c r="AC149" s="8">
        <v>39</v>
      </c>
      <c r="AE149" s="8">
        <v>353.93</v>
      </c>
      <c r="AF149" s="8">
        <v>322.07</v>
      </c>
      <c r="AL149" s="8">
        <v>109.58</v>
      </c>
      <c r="BF149" s="8">
        <v>147.279</v>
      </c>
      <c r="CD149" s="8">
        <v>4.7</v>
      </c>
      <c r="CO149" s="8">
        <v>3530</v>
      </c>
      <c r="DM149" s="8">
        <v>49.6</v>
      </c>
      <c r="ED149" s="8">
        <v>51.996000000000002</v>
      </c>
      <c r="EE149" s="8">
        <v>249</v>
      </c>
      <c r="EF149" s="8">
        <v>290.7</v>
      </c>
      <c r="EG149" s="8">
        <v>190.1</v>
      </c>
      <c r="FO149" s="8">
        <v>450.7</v>
      </c>
      <c r="GQ149" s="8">
        <v>218</v>
      </c>
      <c r="HF149" s="8">
        <v>75.2</v>
      </c>
      <c r="HG149" s="8">
        <v>166.6</v>
      </c>
      <c r="HH149" s="8">
        <v>55.9</v>
      </c>
      <c r="HI149" s="8">
        <v>50.363100000000003</v>
      </c>
    </row>
    <row r="150" spans="1:217" x14ac:dyDescent="0.25">
      <c r="A150" s="7">
        <v>33419</v>
      </c>
      <c r="I150" s="8">
        <v>90.8</v>
      </c>
      <c r="J150" s="8">
        <v>81.2</v>
      </c>
      <c r="K150" s="8">
        <v>91.5</v>
      </c>
      <c r="L150" s="8">
        <v>91.1</v>
      </c>
      <c r="M150" s="8">
        <v>94</v>
      </c>
      <c r="N150" s="8">
        <v>76.7</v>
      </c>
      <c r="P150" s="8">
        <v>34.4</v>
      </c>
      <c r="S150" s="8">
        <v>29.4</v>
      </c>
      <c r="V150" s="8">
        <v>42.32</v>
      </c>
      <c r="Y150" s="8">
        <v>42.13</v>
      </c>
      <c r="Z150" s="8">
        <v>61.23</v>
      </c>
      <c r="AA150" s="8">
        <v>37.270000000000003</v>
      </c>
      <c r="AB150" s="8">
        <v>43.18</v>
      </c>
      <c r="AC150" s="8">
        <v>39</v>
      </c>
      <c r="AE150" s="8">
        <v>357.11</v>
      </c>
      <c r="AF150" s="8">
        <v>323.63</v>
      </c>
      <c r="AL150" s="8">
        <v>121.39</v>
      </c>
      <c r="BF150" s="8">
        <v>149.13200000000001</v>
      </c>
      <c r="CD150" s="8">
        <v>4.5999999999999996</v>
      </c>
      <c r="CO150" s="8">
        <v>3440</v>
      </c>
      <c r="DM150" s="8">
        <v>56</v>
      </c>
      <c r="ED150" s="8">
        <v>53.914000000000001</v>
      </c>
      <c r="EE150" s="6" t="s">
        <v>1609</v>
      </c>
      <c r="EF150" s="6" t="s">
        <v>1609</v>
      </c>
      <c r="EG150" s="6" t="s">
        <v>1609</v>
      </c>
      <c r="FO150" s="8">
        <v>446</v>
      </c>
      <c r="GQ150" s="8">
        <v>217</v>
      </c>
      <c r="HF150" s="8">
        <v>75.430000000000007</v>
      </c>
      <c r="HG150" s="8">
        <v>167.7</v>
      </c>
      <c r="HH150" s="8">
        <v>57</v>
      </c>
      <c r="HI150" s="8">
        <v>51.385300000000001</v>
      </c>
    </row>
    <row r="151" spans="1:217" x14ac:dyDescent="0.25">
      <c r="A151" s="7">
        <v>33511</v>
      </c>
      <c r="I151" s="8">
        <v>95</v>
      </c>
      <c r="J151" s="8">
        <v>85.1</v>
      </c>
      <c r="K151" s="8">
        <v>95.7</v>
      </c>
      <c r="L151" s="8">
        <v>96.1</v>
      </c>
      <c r="M151" s="8">
        <v>93.4</v>
      </c>
      <c r="N151" s="8">
        <v>80.7</v>
      </c>
      <c r="P151" s="8">
        <v>35.299999999999997</v>
      </c>
      <c r="S151" s="8">
        <v>30.3</v>
      </c>
      <c r="V151" s="8">
        <v>44.44</v>
      </c>
      <c r="Y151" s="8">
        <v>43.95</v>
      </c>
      <c r="Z151" s="8">
        <v>59.63</v>
      </c>
      <c r="AA151" s="8">
        <v>39.39</v>
      </c>
      <c r="AB151" s="8">
        <v>46.21</v>
      </c>
      <c r="AC151" s="8">
        <v>43</v>
      </c>
      <c r="AE151" s="8">
        <v>365.06</v>
      </c>
      <c r="AF151" s="8">
        <v>331.56</v>
      </c>
      <c r="AL151" s="8">
        <v>122.03</v>
      </c>
      <c r="BF151" s="8">
        <v>148.51400000000001</v>
      </c>
      <c r="CD151" s="8">
        <v>4.3</v>
      </c>
      <c r="CO151" s="8">
        <v>3490</v>
      </c>
      <c r="DM151" s="8">
        <v>65.5</v>
      </c>
      <c r="ED151" s="8">
        <v>54.716000000000001</v>
      </c>
      <c r="EE151" s="8">
        <v>241.8</v>
      </c>
      <c r="EF151" s="8">
        <v>271.8</v>
      </c>
      <c r="EG151" s="8">
        <v>189.6</v>
      </c>
      <c r="FO151" s="8">
        <v>449.8</v>
      </c>
      <c r="GQ151" s="8">
        <v>218</v>
      </c>
      <c r="HF151" s="8">
        <v>75.37</v>
      </c>
      <c r="HG151" s="8">
        <v>168</v>
      </c>
      <c r="HH151" s="8">
        <v>57.5</v>
      </c>
      <c r="HI151" s="8">
        <v>52.459000000000003</v>
      </c>
    </row>
    <row r="152" spans="1:217" x14ac:dyDescent="0.25">
      <c r="A152" s="7">
        <v>33603</v>
      </c>
      <c r="I152" s="8">
        <v>97.7</v>
      </c>
      <c r="J152" s="8">
        <v>88</v>
      </c>
      <c r="K152" s="8">
        <v>98.5</v>
      </c>
      <c r="L152" s="8">
        <v>98.6</v>
      </c>
      <c r="M152" s="8">
        <v>97.7</v>
      </c>
      <c r="N152" s="8">
        <v>82.8</v>
      </c>
      <c r="P152" s="8">
        <v>35.299999999999997</v>
      </c>
      <c r="S152" s="8">
        <v>30.3</v>
      </c>
      <c r="V152" s="8">
        <v>44.95</v>
      </c>
      <c r="Y152" s="8">
        <v>44.57</v>
      </c>
      <c r="Z152" s="8">
        <v>63.05</v>
      </c>
      <c r="AA152" s="8">
        <v>39.590000000000003</v>
      </c>
      <c r="AB152" s="8">
        <v>46.38</v>
      </c>
      <c r="AC152" s="8">
        <v>40</v>
      </c>
      <c r="AE152" s="8">
        <v>356.45</v>
      </c>
      <c r="AF152" s="8">
        <v>322.94</v>
      </c>
      <c r="AL152" s="8">
        <v>130.46</v>
      </c>
      <c r="BF152" s="8">
        <v>149.595</v>
      </c>
      <c r="CD152" s="8">
        <v>4.5999999999999996</v>
      </c>
      <c r="CO152" s="8">
        <v>3390</v>
      </c>
      <c r="DM152" s="8">
        <v>73.2</v>
      </c>
      <c r="ED152" s="8">
        <v>56.036000000000001</v>
      </c>
      <c r="EE152" s="6" t="s">
        <v>1609</v>
      </c>
      <c r="EF152" s="6" t="s">
        <v>1609</v>
      </c>
      <c r="EG152" s="6" t="s">
        <v>1609</v>
      </c>
      <c r="FO152" s="8">
        <v>447.4</v>
      </c>
      <c r="GQ152" s="8">
        <v>216</v>
      </c>
      <c r="HF152" s="8">
        <v>75.17</v>
      </c>
      <c r="HG152" s="8">
        <v>170.3</v>
      </c>
      <c r="HH152" s="8">
        <v>56.2</v>
      </c>
      <c r="HI152" s="8">
        <v>53.153500000000001</v>
      </c>
    </row>
    <row r="153" spans="1:217" x14ac:dyDescent="0.25">
      <c r="A153" s="7">
        <v>33694</v>
      </c>
      <c r="I153" s="8">
        <v>104.7</v>
      </c>
      <c r="J153" s="8">
        <v>91</v>
      </c>
      <c r="K153" s="8">
        <v>105.7</v>
      </c>
      <c r="L153" s="8">
        <v>106.9</v>
      </c>
      <c r="M153" s="8">
        <v>98.6</v>
      </c>
      <c r="N153" s="8">
        <v>84.5</v>
      </c>
      <c r="P153" s="8">
        <v>35.4</v>
      </c>
      <c r="S153" s="8">
        <v>30.1</v>
      </c>
      <c r="V153" s="8">
        <v>44.94</v>
      </c>
      <c r="Y153" s="8">
        <v>44.69</v>
      </c>
      <c r="Z153" s="8">
        <v>62.58</v>
      </c>
      <c r="AA153" s="8">
        <v>39.78</v>
      </c>
      <c r="AB153" s="8">
        <v>45.96</v>
      </c>
      <c r="AC153" s="8">
        <v>39</v>
      </c>
      <c r="AE153" s="8">
        <v>349.72</v>
      </c>
      <c r="AF153" s="8">
        <v>321.39999999999998</v>
      </c>
      <c r="AL153" s="8">
        <v>135.34</v>
      </c>
      <c r="BF153" s="8">
        <v>148.58199999999999</v>
      </c>
      <c r="BG153" s="8">
        <v>23.8</v>
      </c>
      <c r="CD153" s="8">
        <v>4.2</v>
      </c>
      <c r="CN153" s="8">
        <v>39.700000000000003</v>
      </c>
      <c r="CO153" s="8">
        <v>3160</v>
      </c>
      <c r="CQ153" s="8">
        <v>47.7</v>
      </c>
      <c r="DM153" s="8">
        <v>79.599999999999994</v>
      </c>
      <c r="ED153" s="8">
        <v>59.637</v>
      </c>
      <c r="EE153" s="8">
        <v>224.6</v>
      </c>
      <c r="EF153" s="8">
        <v>238.4</v>
      </c>
      <c r="EG153" s="8">
        <v>185.4</v>
      </c>
      <c r="FJ153" s="8">
        <v>18.8</v>
      </c>
      <c r="FK153" s="8">
        <v>23</v>
      </c>
      <c r="FL153" s="8">
        <v>18</v>
      </c>
      <c r="FM153" s="8">
        <v>13</v>
      </c>
      <c r="FN153" s="8">
        <v>13.5</v>
      </c>
      <c r="FO153" s="8">
        <v>445.2</v>
      </c>
      <c r="GQ153" s="8">
        <v>206</v>
      </c>
      <c r="HF153" s="8">
        <v>75.290000000000006</v>
      </c>
      <c r="HG153" s="8">
        <v>171.6</v>
      </c>
      <c r="HH153" s="8">
        <v>56.6</v>
      </c>
      <c r="HI153" s="8">
        <v>53.506500000000003</v>
      </c>
    </row>
    <row r="154" spans="1:217" x14ac:dyDescent="0.25">
      <c r="A154" s="7">
        <v>33785</v>
      </c>
      <c r="I154" s="8">
        <v>109.8</v>
      </c>
      <c r="J154" s="8">
        <v>96.3</v>
      </c>
      <c r="K154" s="8">
        <v>110.8</v>
      </c>
      <c r="L154" s="8">
        <v>112.2</v>
      </c>
      <c r="M154" s="8">
        <v>102.8</v>
      </c>
      <c r="N154" s="8">
        <v>84.7</v>
      </c>
      <c r="P154" s="8">
        <v>35.700000000000003</v>
      </c>
      <c r="S154" s="8">
        <v>30.1</v>
      </c>
      <c r="V154" s="8">
        <v>46.48</v>
      </c>
      <c r="Y154" s="8">
        <v>46.42</v>
      </c>
      <c r="Z154" s="8">
        <v>63.83</v>
      </c>
      <c r="AA154" s="8">
        <v>41.47</v>
      </c>
      <c r="AB154" s="8">
        <v>46.95</v>
      </c>
      <c r="AC154" s="8">
        <v>41</v>
      </c>
      <c r="AE154" s="8">
        <v>349.88</v>
      </c>
      <c r="AF154" s="8">
        <v>312.58</v>
      </c>
      <c r="AL154" s="8">
        <v>143.19</v>
      </c>
      <c r="BF154" s="8">
        <v>148.58199999999999</v>
      </c>
      <c r="BG154" s="8">
        <v>23.3</v>
      </c>
      <c r="CD154" s="8">
        <v>4.0999999999999996</v>
      </c>
      <c r="CN154" s="8">
        <v>38.6</v>
      </c>
      <c r="CO154" s="8">
        <v>3070</v>
      </c>
      <c r="CQ154" s="8">
        <v>48.2</v>
      </c>
      <c r="DM154" s="8">
        <v>86.8</v>
      </c>
      <c r="ED154" s="8">
        <v>62.079000000000001</v>
      </c>
      <c r="EE154" s="6" t="s">
        <v>1609</v>
      </c>
      <c r="EF154" s="6" t="s">
        <v>1609</v>
      </c>
      <c r="EG154" s="6" t="s">
        <v>1609</v>
      </c>
      <c r="FJ154" s="8">
        <v>18.899999999999999</v>
      </c>
      <c r="FK154" s="8">
        <v>23.2</v>
      </c>
      <c r="FL154" s="8">
        <v>18.2</v>
      </c>
      <c r="FM154" s="8">
        <v>13.2</v>
      </c>
      <c r="FN154" s="8">
        <v>13.7</v>
      </c>
      <c r="FO154" s="8">
        <v>451.7</v>
      </c>
      <c r="GQ154" s="8">
        <v>202</v>
      </c>
      <c r="HF154" s="8">
        <v>75.16</v>
      </c>
      <c r="HG154" s="8">
        <v>171.6</v>
      </c>
      <c r="HH154" s="8">
        <v>56.6</v>
      </c>
      <c r="HI154" s="8">
        <v>54.068100000000001</v>
      </c>
    </row>
    <row r="155" spans="1:217" x14ac:dyDescent="0.25">
      <c r="A155" s="7">
        <v>33877</v>
      </c>
      <c r="I155" s="8">
        <v>106.1</v>
      </c>
      <c r="J155" s="8">
        <v>95.7</v>
      </c>
      <c r="K155" s="8">
        <v>106.9</v>
      </c>
      <c r="L155" s="8">
        <v>106.9</v>
      </c>
      <c r="M155" s="8">
        <v>106.4</v>
      </c>
      <c r="N155" s="8">
        <v>85.7</v>
      </c>
      <c r="P155" s="8">
        <v>35</v>
      </c>
      <c r="S155" s="8">
        <v>30.2</v>
      </c>
      <c r="V155" s="8">
        <v>47.2</v>
      </c>
      <c r="Y155" s="8">
        <v>47.59</v>
      </c>
      <c r="Z155" s="8">
        <v>63.97</v>
      </c>
      <c r="AA155" s="8">
        <v>42.7</v>
      </c>
      <c r="AB155" s="8">
        <v>46.41</v>
      </c>
      <c r="AC155" s="8">
        <v>42</v>
      </c>
      <c r="AE155" s="8">
        <v>336.56</v>
      </c>
      <c r="AF155" s="8">
        <v>308.54000000000002</v>
      </c>
      <c r="AL155" s="8">
        <v>147.35</v>
      </c>
      <c r="BF155" s="8">
        <v>145.761</v>
      </c>
      <c r="BG155" s="8">
        <v>22.6</v>
      </c>
      <c r="CD155" s="8">
        <v>3.8</v>
      </c>
      <c r="CN155" s="8">
        <v>38.5</v>
      </c>
      <c r="CO155" s="8">
        <v>3060</v>
      </c>
      <c r="CQ155" s="8">
        <v>47.1</v>
      </c>
      <c r="DM155" s="8">
        <v>88.7</v>
      </c>
      <c r="ED155" s="8">
        <v>63.289000000000001</v>
      </c>
      <c r="EE155" s="8">
        <v>208.7</v>
      </c>
      <c r="EF155" s="8">
        <v>215.7</v>
      </c>
      <c r="EG155" s="8">
        <v>180.8</v>
      </c>
      <c r="FJ155" s="8">
        <v>19</v>
      </c>
      <c r="FK155" s="8">
        <v>23.4</v>
      </c>
      <c r="FL155" s="8">
        <v>18.2</v>
      </c>
      <c r="FM155" s="8">
        <v>13.2</v>
      </c>
      <c r="FN155" s="8">
        <v>13.8</v>
      </c>
      <c r="FO155" s="8">
        <v>454.6</v>
      </c>
      <c r="GQ155" s="8">
        <v>196</v>
      </c>
      <c r="HF155" s="8">
        <v>75.06</v>
      </c>
      <c r="HG155" s="8">
        <v>173.6</v>
      </c>
      <c r="HH155" s="8">
        <v>56.7</v>
      </c>
      <c r="HI155" s="8">
        <v>54.635399999999997</v>
      </c>
    </row>
    <row r="156" spans="1:217" x14ac:dyDescent="0.25">
      <c r="A156" s="7">
        <v>33969</v>
      </c>
      <c r="I156" s="8">
        <v>107.4</v>
      </c>
      <c r="J156" s="8">
        <v>95.4</v>
      </c>
      <c r="K156" s="8">
        <v>108.3</v>
      </c>
      <c r="L156" s="8">
        <v>108.5</v>
      </c>
      <c r="M156" s="8">
        <v>107.2</v>
      </c>
      <c r="N156" s="8">
        <v>86.9</v>
      </c>
      <c r="P156" s="8">
        <v>35.299999999999997</v>
      </c>
      <c r="S156" s="8">
        <v>30.5</v>
      </c>
      <c r="V156" s="8">
        <v>47.22</v>
      </c>
      <c r="Y156" s="8">
        <v>47.39</v>
      </c>
      <c r="Z156" s="8">
        <v>63.82</v>
      </c>
      <c r="AA156" s="8">
        <v>42.5</v>
      </c>
      <c r="AB156" s="8">
        <v>47.08</v>
      </c>
      <c r="AC156" s="8">
        <v>42</v>
      </c>
      <c r="AE156" s="8">
        <v>333.89</v>
      </c>
      <c r="AF156" s="8">
        <v>303.32</v>
      </c>
      <c r="AL156" s="8">
        <v>150.28</v>
      </c>
      <c r="BF156" s="8">
        <v>141.999</v>
      </c>
      <c r="BG156" s="8">
        <v>21.8</v>
      </c>
      <c r="CD156" s="8">
        <v>3.9</v>
      </c>
      <c r="CN156" s="8">
        <v>38.1</v>
      </c>
      <c r="CO156" s="8">
        <v>3030</v>
      </c>
      <c r="CQ156" s="8">
        <v>45.3</v>
      </c>
      <c r="DM156" s="8">
        <v>85.7</v>
      </c>
      <c r="ED156" s="8">
        <v>63.981999999999999</v>
      </c>
      <c r="EE156" s="6" t="s">
        <v>1609</v>
      </c>
      <c r="EF156" s="6" t="s">
        <v>1609</v>
      </c>
      <c r="EG156" s="6" t="s">
        <v>1609</v>
      </c>
      <c r="FJ156" s="8">
        <v>18.5</v>
      </c>
      <c r="FK156" s="8">
        <v>22.9</v>
      </c>
      <c r="FL156" s="8">
        <v>17.100000000000001</v>
      </c>
      <c r="FM156" s="8">
        <v>12.9</v>
      </c>
      <c r="FN156" s="8">
        <v>13.2</v>
      </c>
      <c r="FO156" s="8">
        <v>455.1</v>
      </c>
      <c r="GQ156" s="8">
        <v>183</v>
      </c>
      <c r="HF156" s="8">
        <v>75.3</v>
      </c>
      <c r="HG156" s="8">
        <v>174.5</v>
      </c>
      <c r="HH156" s="8">
        <v>58.2</v>
      </c>
      <c r="HI156" s="8">
        <v>54.736499999999999</v>
      </c>
    </row>
    <row r="157" spans="1:217" x14ac:dyDescent="0.25">
      <c r="A157" s="7">
        <v>34059</v>
      </c>
      <c r="I157" s="8">
        <v>104.3</v>
      </c>
      <c r="J157" s="8">
        <v>97</v>
      </c>
      <c r="K157" s="8">
        <v>104.8</v>
      </c>
      <c r="L157" s="8">
        <v>106.3</v>
      </c>
      <c r="M157" s="8">
        <v>96.1</v>
      </c>
      <c r="N157" s="8">
        <v>86.6</v>
      </c>
      <c r="P157" s="8">
        <v>36</v>
      </c>
      <c r="S157" s="8">
        <v>30.8</v>
      </c>
      <c r="V157" s="8">
        <v>46.86</v>
      </c>
      <c r="Y157" s="8">
        <v>46.85</v>
      </c>
      <c r="Z157" s="8">
        <v>61.87</v>
      </c>
      <c r="AA157" s="8">
        <v>42.17</v>
      </c>
      <c r="AB157" s="8">
        <v>47.31</v>
      </c>
      <c r="AC157" s="8">
        <v>40</v>
      </c>
      <c r="AE157" s="8">
        <v>330.32</v>
      </c>
      <c r="AF157" s="8">
        <v>297.94</v>
      </c>
      <c r="AL157" s="8">
        <v>159.43</v>
      </c>
      <c r="BF157" s="8">
        <v>140.119</v>
      </c>
      <c r="BG157" s="8">
        <v>21.2</v>
      </c>
      <c r="CD157" s="8">
        <v>3.8</v>
      </c>
      <c r="CN157" s="8">
        <v>35.9</v>
      </c>
      <c r="CO157" s="8">
        <v>2860</v>
      </c>
      <c r="CQ157" s="8">
        <v>45</v>
      </c>
      <c r="DM157" s="8">
        <v>85.1</v>
      </c>
      <c r="ED157" s="8">
        <v>64.69</v>
      </c>
      <c r="EE157" s="8">
        <v>192.2</v>
      </c>
      <c r="EF157" s="8">
        <v>193.9</v>
      </c>
      <c r="EG157" s="8">
        <v>176.2</v>
      </c>
      <c r="FJ157" s="8">
        <v>17.8</v>
      </c>
      <c r="FK157" s="8">
        <v>21.8</v>
      </c>
      <c r="FL157" s="8">
        <v>16.8</v>
      </c>
      <c r="FM157" s="8">
        <v>12.4</v>
      </c>
      <c r="FN157" s="8">
        <v>12.8</v>
      </c>
      <c r="FO157" s="8">
        <v>459.9</v>
      </c>
      <c r="GQ157" s="8">
        <v>175</v>
      </c>
      <c r="HF157" s="8">
        <v>75.510000000000005</v>
      </c>
      <c r="HG157" s="8">
        <v>174.5</v>
      </c>
      <c r="HH157" s="8">
        <v>57.9</v>
      </c>
      <c r="HI157" s="8">
        <v>54.630899999999997</v>
      </c>
    </row>
    <row r="158" spans="1:217" x14ac:dyDescent="0.25">
      <c r="A158" s="7">
        <v>34150</v>
      </c>
      <c r="I158" s="8">
        <v>108.5</v>
      </c>
      <c r="J158" s="8">
        <v>93.4</v>
      </c>
      <c r="K158" s="8">
        <v>109.6</v>
      </c>
      <c r="L158" s="8">
        <v>111.9</v>
      </c>
      <c r="M158" s="8">
        <v>96.4</v>
      </c>
      <c r="N158" s="8">
        <v>88.2</v>
      </c>
      <c r="P158" s="8">
        <v>35.9</v>
      </c>
      <c r="S158" s="8">
        <v>31</v>
      </c>
      <c r="V158" s="8">
        <v>48.66</v>
      </c>
      <c r="Y158" s="8">
        <v>49.07</v>
      </c>
      <c r="Z158" s="8">
        <v>63.89</v>
      </c>
      <c r="AA158" s="8">
        <v>44.28</v>
      </c>
      <c r="AB158" s="8">
        <v>47.89</v>
      </c>
      <c r="AC158" s="8">
        <v>43</v>
      </c>
      <c r="AE158" s="8">
        <v>331.16</v>
      </c>
      <c r="AF158" s="8">
        <v>298.92</v>
      </c>
      <c r="AL158" s="8">
        <v>172.12</v>
      </c>
      <c r="BF158" s="8">
        <v>139.178</v>
      </c>
      <c r="BG158" s="8">
        <v>21</v>
      </c>
      <c r="CD158" s="8">
        <v>3.5</v>
      </c>
      <c r="CN158" s="8">
        <v>35.9</v>
      </c>
      <c r="CO158" s="8">
        <v>2850</v>
      </c>
      <c r="CQ158" s="8">
        <v>43.9</v>
      </c>
      <c r="DM158" s="8">
        <v>91</v>
      </c>
      <c r="ED158" s="8">
        <v>65.221000000000004</v>
      </c>
      <c r="EE158" s="6" t="s">
        <v>1609</v>
      </c>
      <c r="EF158" s="6" t="s">
        <v>1609</v>
      </c>
      <c r="EG158" s="6" t="s">
        <v>1609</v>
      </c>
      <c r="FJ158" s="8">
        <v>18.7</v>
      </c>
      <c r="FK158" s="8">
        <v>23.1</v>
      </c>
      <c r="FL158" s="8">
        <v>17.7</v>
      </c>
      <c r="FM158" s="8">
        <v>13</v>
      </c>
      <c r="FN158" s="8">
        <v>13.5</v>
      </c>
      <c r="FO158" s="8">
        <v>464.2</v>
      </c>
      <c r="GQ158" s="8">
        <v>175</v>
      </c>
      <c r="HF158" s="8">
        <v>75.819999999999993</v>
      </c>
      <c r="HG158" s="8">
        <v>176.2</v>
      </c>
      <c r="HH158" s="8">
        <v>59.9</v>
      </c>
      <c r="HI158" s="8">
        <v>55.262099999999997</v>
      </c>
    </row>
    <row r="159" spans="1:217" x14ac:dyDescent="0.25">
      <c r="A159" s="7">
        <v>34242</v>
      </c>
      <c r="I159" s="8">
        <v>107.3</v>
      </c>
      <c r="J159" s="8">
        <v>95.3</v>
      </c>
      <c r="K159" s="8">
        <v>108.2</v>
      </c>
      <c r="L159" s="8">
        <v>109.5</v>
      </c>
      <c r="M159" s="8">
        <v>100.1</v>
      </c>
      <c r="N159" s="8">
        <v>87.7</v>
      </c>
      <c r="P159" s="8">
        <v>36.299999999999997</v>
      </c>
      <c r="S159" s="8">
        <v>31</v>
      </c>
      <c r="V159" s="8">
        <v>49.35</v>
      </c>
      <c r="Y159" s="8">
        <v>50.4</v>
      </c>
      <c r="Z159" s="8">
        <v>66.290000000000006</v>
      </c>
      <c r="AA159" s="8">
        <v>45.4</v>
      </c>
      <c r="AB159" s="8">
        <v>46.76</v>
      </c>
      <c r="AC159" s="8">
        <v>44</v>
      </c>
      <c r="AE159" s="8">
        <v>318.63</v>
      </c>
      <c r="AF159" s="8">
        <v>298.26</v>
      </c>
      <c r="AL159" s="8">
        <v>185.91</v>
      </c>
      <c r="BF159" s="8">
        <v>145.761</v>
      </c>
      <c r="BG159" s="8">
        <v>22.1</v>
      </c>
      <c r="CD159" s="8">
        <v>3.9</v>
      </c>
      <c r="CN159" s="8">
        <v>36</v>
      </c>
      <c r="CO159" s="8">
        <v>2860</v>
      </c>
      <c r="CQ159" s="8">
        <v>44.7</v>
      </c>
      <c r="DM159" s="8">
        <v>97.9</v>
      </c>
      <c r="ED159" s="8">
        <v>65.850999999999999</v>
      </c>
      <c r="EE159" s="8">
        <v>181.6</v>
      </c>
      <c r="EF159" s="8">
        <v>184.4</v>
      </c>
      <c r="EG159" s="8">
        <v>173.2</v>
      </c>
      <c r="FJ159" s="8">
        <v>19.399999999999999</v>
      </c>
      <c r="FK159" s="8">
        <v>24</v>
      </c>
      <c r="FL159" s="8">
        <v>18.3</v>
      </c>
      <c r="FM159" s="8">
        <v>13.6</v>
      </c>
      <c r="FN159" s="8">
        <v>14.4</v>
      </c>
      <c r="FO159" s="8">
        <v>473.1</v>
      </c>
      <c r="GQ159" s="8">
        <v>174</v>
      </c>
      <c r="HF159" s="8">
        <v>76.36</v>
      </c>
      <c r="HG159" s="8">
        <v>177.6</v>
      </c>
      <c r="HH159" s="8">
        <v>59.7</v>
      </c>
      <c r="HI159" s="8">
        <v>55.931699999999999</v>
      </c>
    </row>
    <row r="160" spans="1:217" x14ac:dyDescent="0.25">
      <c r="A160" s="7">
        <v>34334</v>
      </c>
      <c r="I160" s="8">
        <v>109.5</v>
      </c>
      <c r="J160" s="8">
        <v>97.7</v>
      </c>
      <c r="K160" s="8">
        <v>110.4</v>
      </c>
      <c r="L160" s="8">
        <v>111.4</v>
      </c>
      <c r="M160" s="8">
        <v>104.1</v>
      </c>
      <c r="N160" s="8">
        <v>89.1</v>
      </c>
      <c r="P160" s="8">
        <v>36.200000000000003</v>
      </c>
      <c r="S160" s="8">
        <v>31.3</v>
      </c>
      <c r="V160" s="8">
        <v>50.79</v>
      </c>
      <c r="Y160" s="8">
        <v>51.05</v>
      </c>
      <c r="Z160" s="8">
        <v>67.77</v>
      </c>
      <c r="AA160" s="8">
        <v>45.89</v>
      </c>
      <c r="AB160" s="8">
        <v>50.42</v>
      </c>
      <c r="AC160" s="8">
        <v>45</v>
      </c>
      <c r="AE160" s="8">
        <v>319</v>
      </c>
      <c r="AF160" s="8">
        <v>298.97000000000003</v>
      </c>
      <c r="AL160" s="8">
        <v>196.35</v>
      </c>
      <c r="BF160" s="8">
        <v>154.22399999999999</v>
      </c>
      <c r="BG160" s="8">
        <v>23</v>
      </c>
      <c r="CD160" s="8">
        <v>5</v>
      </c>
      <c r="CN160" s="8">
        <v>35.799999999999997</v>
      </c>
      <c r="CO160" s="8">
        <v>2840</v>
      </c>
      <c r="CQ160" s="8">
        <v>43.9</v>
      </c>
      <c r="DB160" s="8">
        <v>25.27</v>
      </c>
      <c r="DC160" s="8">
        <v>24.99</v>
      </c>
      <c r="DF160" s="8">
        <v>32.21</v>
      </c>
      <c r="DM160" s="8">
        <v>98</v>
      </c>
      <c r="ED160" s="8">
        <v>65.141000000000005</v>
      </c>
      <c r="EE160" s="6" t="s">
        <v>1609</v>
      </c>
      <c r="EF160" s="6" t="s">
        <v>1609</v>
      </c>
      <c r="EG160" s="6" t="s">
        <v>1609</v>
      </c>
      <c r="FJ160" s="8">
        <v>20</v>
      </c>
      <c r="FK160" s="8">
        <v>24.3</v>
      </c>
      <c r="FL160" s="8">
        <v>18.899999999999999</v>
      </c>
      <c r="FM160" s="8">
        <v>14.6</v>
      </c>
      <c r="FN160" s="8">
        <v>15.8</v>
      </c>
      <c r="FO160" s="8">
        <v>483.8</v>
      </c>
      <c r="GQ160" s="8">
        <v>176</v>
      </c>
      <c r="HF160" s="8">
        <v>77.010000000000005</v>
      </c>
      <c r="HG160" s="8">
        <v>179.1</v>
      </c>
      <c r="HH160" s="8">
        <v>59.6</v>
      </c>
      <c r="HI160" s="8">
        <v>55.958199999999998</v>
      </c>
    </row>
    <row r="161" spans="1:217" x14ac:dyDescent="0.25">
      <c r="A161" s="7">
        <v>34424</v>
      </c>
      <c r="I161" s="8">
        <v>109.9</v>
      </c>
      <c r="J161" s="8">
        <v>97.3</v>
      </c>
      <c r="K161" s="8">
        <v>110.8</v>
      </c>
      <c r="L161" s="8">
        <v>111.8</v>
      </c>
      <c r="M161" s="8">
        <v>105.3</v>
      </c>
      <c r="N161" s="8">
        <v>88.4</v>
      </c>
      <c r="P161" s="8">
        <v>36.9</v>
      </c>
      <c r="S161" s="8">
        <v>31.6</v>
      </c>
      <c r="V161" s="8">
        <v>50.24</v>
      </c>
      <c r="Y161" s="8">
        <v>50.68</v>
      </c>
      <c r="Z161" s="8">
        <v>66.88</v>
      </c>
      <c r="AA161" s="8">
        <v>45.61</v>
      </c>
      <c r="AB161" s="8">
        <v>49.39</v>
      </c>
      <c r="AC161" s="8">
        <v>44</v>
      </c>
      <c r="AE161" s="8">
        <v>325.99</v>
      </c>
      <c r="AF161" s="8">
        <v>301.8</v>
      </c>
      <c r="AL161" s="8">
        <v>216.16</v>
      </c>
      <c r="BF161" s="8">
        <v>163.15799999999999</v>
      </c>
      <c r="BG161" s="8">
        <v>24.4</v>
      </c>
      <c r="CD161" s="8">
        <v>3.7</v>
      </c>
      <c r="CN161" s="8">
        <v>35.4</v>
      </c>
      <c r="CO161" s="8">
        <v>2810</v>
      </c>
      <c r="CQ161" s="8">
        <v>43.6</v>
      </c>
      <c r="CX161" s="8">
        <v>101.8</v>
      </c>
      <c r="DB161" s="8">
        <v>25.85</v>
      </c>
      <c r="DC161" s="8">
        <v>24.99</v>
      </c>
      <c r="DF161" s="8">
        <v>32.97</v>
      </c>
      <c r="DM161" s="8">
        <v>112.9</v>
      </c>
      <c r="ED161" s="8">
        <v>64.671000000000006</v>
      </c>
      <c r="EE161" s="8">
        <v>174.3</v>
      </c>
      <c r="EF161" s="8">
        <v>177.2</v>
      </c>
      <c r="EG161" s="8">
        <v>171</v>
      </c>
      <c r="FJ161" s="8">
        <v>20.6</v>
      </c>
      <c r="FK161" s="8">
        <v>24.7</v>
      </c>
      <c r="FL161" s="8">
        <v>19.399999999999999</v>
      </c>
      <c r="FM161" s="8">
        <v>15.3</v>
      </c>
      <c r="FN161" s="8">
        <v>16.2</v>
      </c>
      <c r="FO161" s="8">
        <v>511.1</v>
      </c>
      <c r="GQ161" s="8">
        <v>179</v>
      </c>
      <c r="HF161" s="8">
        <v>77.33</v>
      </c>
      <c r="HG161" s="8">
        <v>180.2</v>
      </c>
      <c r="HH161" s="8">
        <v>62.4</v>
      </c>
      <c r="HI161" s="8">
        <v>55.864699999999999</v>
      </c>
    </row>
    <row r="162" spans="1:217" x14ac:dyDescent="0.25">
      <c r="A162" s="7">
        <v>34515</v>
      </c>
      <c r="I162" s="8">
        <v>107.9</v>
      </c>
      <c r="J162" s="8">
        <v>98.7</v>
      </c>
      <c r="K162" s="8">
        <v>108.6</v>
      </c>
      <c r="L162" s="8">
        <v>109.7</v>
      </c>
      <c r="M162" s="8">
        <v>102.2</v>
      </c>
      <c r="N162" s="8">
        <v>88.3</v>
      </c>
      <c r="P162" s="8">
        <v>37.6</v>
      </c>
      <c r="S162" s="8">
        <v>32</v>
      </c>
      <c r="V162" s="8">
        <v>51.49</v>
      </c>
      <c r="Y162" s="8">
        <v>52.68</v>
      </c>
      <c r="Z162" s="8">
        <v>67.13</v>
      </c>
      <c r="AA162" s="8">
        <v>47.72</v>
      </c>
      <c r="AB162" s="8">
        <v>48.61</v>
      </c>
      <c r="AC162" s="8">
        <v>45</v>
      </c>
      <c r="AE162" s="8">
        <v>327</v>
      </c>
      <c r="AF162" s="8">
        <v>298.52999999999997</v>
      </c>
      <c r="AL162" s="8">
        <v>225.42</v>
      </c>
      <c r="BF162" s="8">
        <v>163.15799999999999</v>
      </c>
      <c r="BG162" s="8">
        <v>24</v>
      </c>
      <c r="CD162" s="8">
        <v>4.8</v>
      </c>
      <c r="CN162" s="8">
        <v>35.700000000000003</v>
      </c>
      <c r="CO162" s="8">
        <v>2840</v>
      </c>
      <c r="CQ162" s="8">
        <v>44</v>
      </c>
      <c r="CX162" s="8">
        <v>106.8</v>
      </c>
      <c r="DB162" s="8">
        <v>26.28</v>
      </c>
      <c r="DC162" s="8">
        <v>25.27</v>
      </c>
      <c r="DF162" s="8">
        <v>34.97</v>
      </c>
      <c r="DM162" s="8">
        <v>116.8</v>
      </c>
      <c r="ED162" s="8">
        <v>64.111000000000004</v>
      </c>
      <c r="EE162" s="6" t="s">
        <v>1609</v>
      </c>
      <c r="EF162" s="6" t="s">
        <v>1609</v>
      </c>
      <c r="EG162" s="6" t="s">
        <v>1609</v>
      </c>
      <c r="FJ162" s="8">
        <v>21.2</v>
      </c>
      <c r="FK162" s="8">
        <v>25.2</v>
      </c>
      <c r="FL162" s="8">
        <v>20.6</v>
      </c>
      <c r="FM162" s="8">
        <v>15.9</v>
      </c>
      <c r="FN162" s="8">
        <v>17</v>
      </c>
      <c r="FO162" s="8">
        <v>528.20000000000005</v>
      </c>
      <c r="GQ162" s="8">
        <v>184</v>
      </c>
      <c r="HF162" s="8">
        <v>77.739999999999995</v>
      </c>
      <c r="HG162" s="8">
        <v>181.3</v>
      </c>
      <c r="HH162" s="8">
        <v>62.9</v>
      </c>
      <c r="HI162" s="8">
        <v>56.048400000000001</v>
      </c>
    </row>
    <row r="163" spans="1:217" x14ac:dyDescent="0.25">
      <c r="A163" s="7">
        <v>34607</v>
      </c>
      <c r="I163" s="8">
        <v>108.3</v>
      </c>
      <c r="J163" s="8">
        <v>98.9</v>
      </c>
      <c r="K163" s="8">
        <v>109</v>
      </c>
      <c r="L163" s="8">
        <v>110.9</v>
      </c>
      <c r="M163" s="8">
        <v>98.2</v>
      </c>
      <c r="N163" s="8">
        <v>89.8</v>
      </c>
      <c r="P163" s="8">
        <v>38.6</v>
      </c>
      <c r="S163" s="8">
        <v>32.5</v>
      </c>
      <c r="V163" s="8">
        <v>53.14</v>
      </c>
      <c r="Y163" s="8">
        <v>54.47</v>
      </c>
      <c r="Z163" s="8">
        <v>69.42</v>
      </c>
      <c r="AA163" s="8">
        <v>49.34</v>
      </c>
      <c r="AB163" s="8">
        <v>49.89</v>
      </c>
      <c r="AC163" s="8">
        <v>47</v>
      </c>
      <c r="AE163" s="8">
        <v>325.52999999999997</v>
      </c>
      <c r="AF163" s="8">
        <v>296.89999999999998</v>
      </c>
      <c r="AL163" s="8">
        <v>247.01</v>
      </c>
      <c r="BF163" s="8">
        <v>160.80699999999999</v>
      </c>
      <c r="BG163" s="8">
        <v>23.6</v>
      </c>
      <c r="CD163" s="8">
        <v>4.8</v>
      </c>
      <c r="CN163" s="8">
        <v>35.799999999999997</v>
      </c>
      <c r="CO163" s="8">
        <v>2850</v>
      </c>
      <c r="CQ163" s="8">
        <v>44.5</v>
      </c>
      <c r="CX163" s="8">
        <v>106.8</v>
      </c>
      <c r="DB163" s="8">
        <v>26.99</v>
      </c>
      <c r="DC163" s="8">
        <v>25.27</v>
      </c>
      <c r="DF163" s="8">
        <v>34.950000000000003</v>
      </c>
      <c r="DM163" s="8">
        <v>115.9</v>
      </c>
      <c r="ED163" s="8">
        <v>64.656999999999996</v>
      </c>
      <c r="EE163" s="8">
        <v>169.8</v>
      </c>
      <c r="EF163" s="8">
        <v>171.4</v>
      </c>
      <c r="EG163" s="8">
        <v>169.6</v>
      </c>
      <c r="FJ163" s="8">
        <v>22.1</v>
      </c>
      <c r="FK163" s="8">
        <v>26.3</v>
      </c>
      <c r="FL163" s="8">
        <v>21.4</v>
      </c>
      <c r="FM163" s="8">
        <v>16.2</v>
      </c>
      <c r="FN163" s="8">
        <v>17.399999999999999</v>
      </c>
      <c r="FO163" s="8">
        <v>544.1</v>
      </c>
      <c r="GQ163" s="8">
        <v>186</v>
      </c>
      <c r="HF163" s="8">
        <v>78.12</v>
      </c>
      <c r="HG163" s="8">
        <v>182</v>
      </c>
      <c r="HH163" s="8">
        <v>63.1</v>
      </c>
      <c r="HI163" s="8">
        <v>56.702599999999997</v>
      </c>
    </row>
    <row r="164" spans="1:217" x14ac:dyDescent="0.25">
      <c r="A164" s="7">
        <v>34699</v>
      </c>
      <c r="I164" s="8">
        <v>105.2</v>
      </c>
      <c r="J164" s="8">
        <v>97.8</v>
      </c>
      <c r="K164" s="8">
        <v>105.8</v>
      </c>
      <c r="L164" s="8">
        <v>106.2</v>
      </c>
      <c r="M164" s="8">
        <v>103.5</v>
      </c>
      <c r="N164" s="8">
        <v>91.4</v>
      </c>
      <c r="P164" s="8">
        <v>37.9</v>
      </c>
      <c r="S164" s="8">
        <v>32.299999999999997</v>
      </c>
      <c r="V164" s="8">
        <v>53.03</v>
      </c>
      <c r="Y164" s="8">
        <v>54</v>
      </c>
      <c r="Z164" s="8">
        <v>70.599999999999994</v>
      </c>
      <c r="AA164" s="8">
        <v>48.65</v>
      </c>
      <c r="AB164" s="8">
        <v>50.72</v>
      </c>
      <c r="AC164" s="8">
        <v>47</v>
      </c>
      <c r="AE164" s="8">
        <v>319.5</v>
      </c>
      <c r="AF164" s="8">
        <v>293.44</v>
      </c>
      <c r="AL164" s="8">
        <v>265.23</v>
      </c>
      <c r="BF164" s="8">
        <v>163.15799999999999</v>
      </c>
      <c r="BG164" s="8">
        <v>23.5</v>
      </c>
      <c r="CD164" s="8">
        <v>4.9000000000000004</v>
      </c>
      <c r="CN164" s="8">
        <v>34.799999999999997</v>
      </c>
      <c r="CO164" s="8">
        <v>2770</v>
      </c>
      <c r="CQ164" s="8">
        <v>42.9</v>
      </c>
      <c r="CX164" s="8">
        <v>108.7</v>
      </c>
      <c r="DB164" s="8">
        <v>27.54</v>
      </c>
      <c r="DC164" s="8">
        <v>26.14</v>
      </c>
      <c r="DF164" s="8">
        <v>35.42</v>
      </c>
      <c r="DM164" s="8">
        <v>114</v>
      </c>
      <c r="ED164" s="8">
        <v>64.238</v>
      </c>
      <c r="EE164" s="6" t="s">
        <v>1609</v>
      </c>
      <c r="EF164" s="6" t="s">
        <v>1609</v>
      </c>
      <c r="EG164" s="6" t="s">
        <v>1609</v>
      </c>
      <c r="FJ164" s="8">
        <v>22</v>
      </c>
      <c r="FK164" s="8">
        <v>26.7</v>
      </c>
      <c r="FL164" s="8">
        <v>21.3</v>
      </c>
      <c r="FM164" s="8">
        <v>15.8</v>
      </c>
      <c r="FN164" s="8">
        <v>17</v>
      </c>
      <c r="FO164" s="8">
        <v>554.29999999999995</v>
      </c>
      <c r="GQ164" s="8">
        <v>183</v>
      </c>
      <c r="HF164" s="8">
        <v>78.44</v>
      </c>
      <c r="HG164" s="8">
        <v>181.9</v>
      </c>
      <c r="HH164" s="8">
        <v>63.4</v>
      </c>
      <c r="HI164" s="8">
        <v>56.560699999999997</v>
      </c>
    </row>
    <row r="165" spans="1:217" x14ac:dyDescent="0.25">
      <c r="A165" s="7">
        <v>34789</v>
      </c>
      <c r="I165" s="8">
        <v>107.3</v>
      </c>
      <c r="J165" s="8">
        <v>99.1</v>
      </c>
      <c r="K165" s="8">
        <v>107.9</v>
      </c>
      <c r="L165" s="8">
        <v>110.8</v>
      </c>
      <c r="M165" s="8">
        <v>91.2</v>
      </c>
      <c r="N165" s="8">
        <v>93.7</v>
      </c>
      <c r="P165" s="8">
        <v>38.799999999999997</v>
      </c>
      <c r="S165" s="8">
        <v>32.700000000000003</v>
      </c>
      <c r="V165" s="8">
        <v>52.73</v>
      </c>
      <c r="Y165" s="8">
        <v>53.4</v>
      </c>
      <c r="Z165" s="8">
        <v>73.2</v>
      </c>
      <c r="AA165" s="8">
        <v>47.69</v>
      </c>
      <c r="AB165" s="8">
        <v>51.2</v>
      </c>
      <c r="AC165" s="8">
        <v>46</v>
      </c>
      <c r="AE165" s="8">
        <v>317.33999999999997</v>
      </c>
      <c r="AF165" s="8">
        <v>292.04000000000002</v>
      </c>
      <c r="AL165" s="8">
        <v>282.98</v>
      </c>
      <c r="BF165" s="8">
        <v>166.92</v>
      </c>
      <c r="BG165" s="8">
        <v>24</v>
      </c>
      <c r="BQ165" s="8">
        <v>671</v>
      </c>
      <c r="CD165" s="8">
        <v>6.1</v>
      </c>
      <c r="CL165" s="8">
        <v>122</v>
      </c>
      <c r="CM165" s="8">
        <v>1843</v>
      </c>
      <c r="CN165" s="8">
        <v>34</v>
      </c>
      <c r="CO165" s="8">
        <v>2700</v>
      </c>
      <c r="CQ165" s="8">
        <v>42.1</v>
      </c>
      <c r="CX165" s="8">
        <v>110.9</v>
      </c>
      <c r="DB165" s="8">
        <v>28.17</v>
      </c>
      <c r="DC165" s="8">
        <v>26.14</v>
      </c>
      <c r="DF165" s="8">
        <v>36.32</v>
      </c>
      <c r="DM165" s="8">
        <v>111.9</v>
      </c>
      <c r="ED165" s="8">
        <v>63.865000000000002</v>
      </c>
      <c r="EE165" s="8">
        <v>166.4</v>
      </c>
      <c r="EF165" s="8">
        <v>163.30000000000001</v>
      </c>
      <c r="EG165" s="8">
        <v>168.4</v>
      </c>
      <c r="FF165" s="8">
        <v>97.638999999999996</v>
      </c>
      <c r="FG165" s="8">
        <v>41.7</v>
      </c>
      <c r="FH165" s="8">
        <v>62.502000000000002</v>
      </c>
      <c r="FI165" s="8">
        <v>39.700000000000003</v>
      </c>
      <c r="FJ165" s="8">
        <v>22.1</v>
      </c>
      <c r="FK165" s="8">
        <v>26.8</v>
      </c>
      <c r="FL165" s="8">
        <v>21.3</v>
      </c>
      <c r="FM165" s="8">
        <v>15.8</v>
      </c>
      <c r="FN165" s="8">
        <v>17</v>
      </c>
      <c r="FO165" s="8">
        <v>565.1</v>
      </c>
      <c r="GQ165" s="8">
        <v>183</v>
      </c>
      <c r="HF165" s="8">
        <v>78.8</v>
      </c>
      <c r="HG165" s="8">
        <v>182.8</v>
      </c>
      <c r="HH165" s="8">
        <v>63.7</v>
      </c>
      <c r="HI165" s="8">
        <v>56.483899999999998</v>
      </c>
    </row>
    <row r="166" spans="1:217" x14ac:dyDescent="0.25">
      <c r="A166" s="7">
        <v>34880</v>
      </c>
      <c r="I166" s="8">
        <v>105.6</v>
      </c>
      <c r="J166" s="8">
        <v>100.5</v>
      </c>
      <c r="K166" s="8">
        <v>105.9</v>
      </c>
      <c r="L166" s="8">
        <v>109.3</v>
      </c>
      <c r="M166" s="8">
        <v>86</v>
      </c>
      <c r="N166" s="8">
        <v>94.9</v>
      </c>
      <c r="P166" s="8">
        <v>38.200000000000003</v>
      </c>
      <c r="S166" s="8">
        <v>32.4</v>
      </c>
      <c r="V166" s="8">
        <v>53.61</v>
      </c>
      <c r="Y166" s="8">
        <v>54.88</v>
      </c>
      <c r="Z166" s="8">
        <v>70.150000000000006</v>
      </c>
      <c r="AA166" s="8">
        <v>49.61</v>
      </c>
      <c r="AB166" s="8">
        <v>50.53</v>
      </c>
      <c r="AC166" s="8">
        <v>45</v>
      </c>
      <c r="AE166" s="8">
        <v>314.93</v>
      </c>
      <c r="AF166" s="8">
        <v>291.01</v>
      </c>
      <c r="AL166" s="8">
        <v>303.69</v>
      </c>
      <c r="BF166" s="8">
        <v>173.03200000000001</v>
      </c>
      <c r="BG166" s="8">
        <v>25.1</v>
      </c>
      <c r="BQ166" s="8">
        <v>686</v>
      </c>
      <c r="CD166" s="8">
        <v>4.7</v>
      </c>
      <c r="CL166" s="8">
        <v>129</v>
      </c>
      <c r="CM166" s="8">
        <v>1910</v>
      </c>
      <c r="CN166" s="8">
        <v>33.299999999999997</v>
      </c>
      <c r="CO166" s="8">
        <v>2650</v>
      </c>
      <c r="CQ166" s="8">
        <v>41.6</v>
      </c>
      <c r="CX166" s="8">
        <v>111.9</v>
      </c>
      <c r="DB166" s="8">
        <v>28.54</v>
      </c>
      <c r="DC166" s="8">
        <v>26.14</v>
      </c>
      <c r="DF166" s="8">
        <v>36.74</v>
      </c>
      <c r="DM166" s="8">
        <v>110.3</v>
      </c>
      <c r="ED166" s="8">
        <v>64.55</v>
      </c>
      <c r="EE166" s="6" t="s">
        <v>1609</v>
      </c>
      <c r="EF166" s="6" t="s">
        <v>1609</v>
      </c>
      <c r="EG166" s="6" t="s">
        <v>1609</v>
      </c>
      <c r="FF166" s="8">
        <v>99.301000000000002</v>
      </c>
      <c r="FG166" s="8">
        <v>42.1</v>
      </c>
      <c r="FH166" s="8">
        <v>64.293000000000006</v>
      </c>
      <c r="FI166" s="8">
        <v>40.4</v>
      </c>
      <c r="FJ166" s="8">
        <v>23</v>
      </c>
      <c r="FK166" s="8">
        <v>27.9</v>
      </c>
      <c r="FL166" s="8">
        <v>22.2</v>
      </c>
      <c r="FM166" s="8">
        <v>16.399999999999999</v>
      </c>
      <c r="FN166" s="8">
        <v>17.600000000000001</v>
      </c>
      <c r="FO166" s="8">
        <v>575</v>
      </c>
      <c r="GQ166" s="8">
        <v>186</v>
      </c>
      <c r="HF166" s="8">
        <v>79.27</v>
      </c>
      <c r="HG166" s="8">
        <v>185.8</v>
      </c>
      <c r="HH166" s="8">
        <v>64.2</v>
      </c>
      <c r="HI166" s="8">
        <v>56.762300000000003</v>
      </c>
    </row>
    <row r="167" spans="1:217" x14ac:dyDescent="0.25">
      <c r="A167" s="7">
        <v>34972</v>
      </c>
      <c r="I167" s="8">
        <v>111.6</v>
      </c>
      <c r="J167" s="8">
        <v>100.9</v>
      </c>
      <c r="K167" s="8">
        <v>112.4</v>
      </c>
      <c r="L167" s="8">
        <v>115.2</v>
      </c>
      <c r="M167" s="8">
        <v>96</v>
      </c>
      <c r="N167" s="8">
        <v>96</v>
      </c>
      <c r="P167" s="8">
        <v>39.1</v>
      </c>
      <c r="S167" s="8">
        <v>32.5</v>
      </c>
      <c r="V167" s="8">
        <v>55.42</v>
      </c>
      <c r="Y167" s="8">
        <v>57.13</v>
      </c>
      <c r="Z167" s="8">
        <v>77.13</v>
      </c>
      <c r="AA167" s="8">
        <v>51.19</v>
      </c>
      <c r="AB167" s="8">
        <v>51.11</v>
      </c>
      <c r="AC167" s="8">
        <v>48</v>
      </c>
      <c r="AE167" s="8">
        <v>310.89999999999998</v>
      </c>
      <c r="AF167" s="8">
        <v>288.89</v>
      </c>
      <c r="AL167" s="8">
        <v>319.27</v>
      </c>
      <c r="BF167" s="8">
        <v>177.26400000000001</v>
      </c>
      <c r="BG167" s="8">
        <v>25.8</v>
      </c>
      <c r="BQ167" s="8">
        <v>683</v>
      </c>
      <c r="CD167" s="8">
        <v>4.2</v>
      </c>
      <c r="CL167" s="8">
        <v>115</v>
      </c>
      <c r="CM167" s="8">
        <v>1874</v>
      </c>
      <c r="CN167" s="8">
        <v>33</v>
      </c>
      <c r="CO167" s="8">
        <v>2630</v>
      </c>
      <c r="CQ167" s="8">
        <v>41.1</v>
      </c>
      <c r="CX167" s="8">
        <v>115.8</v>
      </c>
      <c r="DB167" s="8">
        <v>29.3</v>
      </c>
      <c r="DC167" s="8">
        <v>27.45</v>
      </c>
      <c r="DF167" s="8">
        <v>37.869999999999997</v>
      </c>
      <c r="DM167" s="8">
        <v>104.3</v>
      </c>
      <c r="ED167" s="8">
        <v>65.338999999999999</v>
      </c>
      <c r="EE167" s="8">
        <v>162.69999999999999</v>
      </c>
      <c r="EF167" s="8">
        <v>158.4</v>
      </c>
      <c r="EG167" s="8">
        <v>167.1</v>
      </c>
      <c r="FF167" s="8">
        <v>103.89400000000001</v>
      </c>
      <c r="FG167" s="8">
        <v>43.3</v>
      </c>
      <c r="FH167" s="8">
        <v>65.010999999999996</v>
      </c>
      <c r="FI167" s="8">
        <v>41.4</v>
      </c>
      <c r="FJ167" s="8">
        <v>23.4</v>
      </c>
      <c r="FK167" s="8">
        <v>28.5</v>
      </c>
      <c r="FL167" s="8">
        <v>22.4</v>
      </c>
      <c r="FM167" s="8">
        <v>16.8</v>
      </c>
      <c r="FN167" s="8">
        <v>18.2</v>
      </c>
      <c r="FO167" s="8">
        <v>591.1</v>
      </c>
      <c r="FP167" s="8">
        <v>593.20000000000005</v>
      </c>
      <c r="FQ167" s="8">
        <v>584.524</v>
      </c>
      <c r="GQ167" s="8">
        <v>184</v>
      </c>
      <c r="HF167" s="8">
        <v>79.86</v>
      </c>
      <c r="HG167" s="8">
        <v>188.7</v>
      </c>
      <c r="HH167" s="8">
        <v>64.7</v>
      </c>
      <c r="HI167" s="8">
        <v>57.526600000000002</v>
      </c>
    </row>
    <row r="168" spans="1:217" x14ac:dyDescent="0.25">
      <c r="A168" s="7">
        <v>35064</v>
      </c>
      <c r="I168" s="8">
        <v>102.8</v>
      </c>
      <c r="J168" s="8">
        <v>103.6</v>
      </c>
      <c r="K168" s="8">
        <v>102.7</v>
      </c>
      <c r="L168" s="8">
        <v>105.6</v>
      </c>
      <c r="M168" s="8">
        <v>85.9</v>
      </c>
      <c r="N168" s="8">
        <v>93.6</v>
      </c>
      <c r="P168" s="8">
        <v>38.9</v>
      </c>
      <c r="S168" s="8">
        <v>32.4</v>
      </c>
      <c r="V168" s="8">
        <v>55.62</v>
      </c>
      <c r="Y168" s="8">
        <v>57.11</v>
      </c>
      <c r="Z168" s="8">
        <v>77.959999999999994</v>
      </c>
      <c r="AA168" s="8">
        <v>51.06</v>
      </c>
      <c r="AB168" s="8">
        <v>51.97</v>
      </c>
      <c r="AC168" s="8">
        <v>48</v>
      </c>
      <c r="AE168" s="8">
        <v>304.61</v>
      </c>
      <c r="AF168" s="8">
        <v>284.39999999999998</v>
      </c>
      <c r="AL168" s="8">
        <v>335.07</v>
      </c>
      <c r="BF168" s="8">
        <v>182.43600000000001</v>
      </c>
      <c r="BG168" s="8">
        <v>26.3</v>
      </c>
      <c r="BQ168" s="8">
        <v>693</v>
      </c>
      <c r="CD168" s="8">
        <v>4.8</v>
      </c>
      <c r="CL168" s="8">
        <v>122</v>
      </c>
      <c r="CM168" s="8">
        <v>1859</v>
      </c>
      <c r="CN168" s="8">
        <v>32</v>
      </c>
      <c r="CO168" s="8">
        <v>2550</v>
      </c>
      <c r="CQ168" s="8">
        <v>40</v>
      </c>
      <c r="CX168" s="8">
        <v>118.9</v>
      </c>
      <c r="DB168" s="8">
        <v>29.68</v>
      </c>
      <c r="DC168" s="8">
        <v>27.48</v>
      </c>
      <c r="DF168" s="8">
        <v>39.17</v>
      </c>
      <c r="DM168" s="8">
        <v>102.6</v>
      </c>
      <c r="ED168" s="8">
        <v>65.944000000000003</v>
      </c>
      <c r="EE168" s="6" t="s">
        <v>1609</v>
      </c>
      <c r="EF168" s="6" t="s">
        <v>1609</v>
      </c>
      <c r="EG168" s="6" t="s">
        <v>1609</v>
      </c>
      <c r="FF168" s="8">
        <v>103.375</v>
      </c>
      <c r="FG168" s="8">
        <v>43.9</v>
      </c>
      <c r="FH168" s="8">
        <v>67.341999999999999</v>
      </c>
      <c r="FI168" s="8">
        <v>41.9</v>
      </c>
      <c r="FJ168" s="8">
        <v>23.7</v>
      </c>
      <c r="FK168" s="8">
        <v>28.2</v>
      </c>
      <c r="FL168" s="8">
        <v>23</v>
      </c>
      <c r="FM168" s="8">
        <v>17</v>
      </c>
      <c r="FN168" s="8">
        <v>18.399999999999999</v>
      </c>
      <c r="FO168" s="8">
        <v>603.6</v>
      </c>
      <c r="FP168" s="8">
        <v>621.4</v>
      </c>
      <c r="FQ168" s="8">
        <v>609</v>
      </c>
      <c r="GQ168" s="8">
        <v>181</v>
      </c>
      <c r="HF168" s="8">
        <v>80.33</v>
      </c>
      <c r="HG168" s="8">
        <v>190.2</v>
      </c>
      <c r="HH168" s="8">
        <v>63.6</v>
      </c>
      <c r="HI168" s="8">
        <v>57.390700000000002</v>
      </c>
    </row>
    <row r="169" spans="1:217" x14ac:dyDescent="0.25">
      <c r="A169" s="7">
        <v>35155</v>
      </c>
      <c r="I169" s="8">
        <v>108.9</v>
      </c>
      <c r="J169" s="8">
        <v>102.9</v>
      </c>
      <c r="K169" s="8">
        <v>109.3</v>
      </c>
      <c r="L169" s="8">
        <v>109.3</v>
      </c>
      <c r="M169" s="8">
        <v>109.3</v>
      </c>
      <c r="N169" s="8">
        <v>95.2</v>
      </c>
      <c r="P169" s="8">
        <v>39</v>
      </c>
      <c r="S169" s="8">
        <v>32.4</v>
      </c>
      <c r="V169" s="8">
        <v>53.82</v>
      </c>
      <c r="Y169" s="8">
        <v>55.3</v>
      </c>
      <c r="Z169" s="8">
        <v>68.52</v>
      </c>
      <c r="AA169" s="8">
        <v>50.32</v>
      </c>
      <c r="AB169" s="8">
        <v>50.16</v>
      </c>
      <c r="AC169" s="8">
        <v>45</v>
      </c>
      <c r="AE169" s="8">
        <v>298.42</v>
      </c>
      <c r="AF169" s="8">
        <v>282.02999999999997</v>
      </c>
      <c r="AL169" s="8">
        <v>348.86</v>
      </c>
      <c r="BF169" s="8">
        <v>185.25700000000001</v>
      </c>
      <c r="BG169" s="8">
        <v>26.9</v>
      </c>
      <c r="BQ169" s="8">
        <v>686</v>
      </c>
      <c r="CD169" s="8">
        <v>5.2</v>
      </c>
      <c r="CJ169" s="8">
        <v>40.799999999999997</v>
      </c>
      <c r="CL169" s="8">
        <v>124</v>
      </c>
      <c r="CM169" s="8">
        <v>1869</v>
      </c>
      <c r="CN169" s="8">
        <v>30.6</v>
      </c>
      <c r="CO169" s="8">
        <v>2430</v>
      </c>
      <c r="CQ169" s="8">
        <v>39.200000000000003</v>
      </c>
      <c r="CX169" s="8">
        <v>123.3</v>
      </c>
      <c r="DB169" s="8">
        <v>31.33</v>
      </c>
      <c r="DC169" s="8">
        <v>28.74</v>
      </c>
      <c r="DF169" s="8">
        <v>40.53</v>
      </c>
      <c r="DM169" s="8">
        <v>108.8</v>
      </c>
      <c r="ED169" s="8">
        <v>66.605999999999995</v>
      </c>
      <c r="EE169" s="8">
        <v>158</v>
      </c>
      <c r="EF169" s="8">
        <v>153.5</v>
      </c>
      <c r="EG169" s="8">
        <v>165.4</v>
      </c>
      <c r="FF169" s="8">
        <v>105.271</v>
      </c>
      <c r="FG169" s="8">
        <v>45.1</v>
      </c>
      <c r="FH169" s="8">
        <v>70.271000000000001</v>
      </c>
      <c r="FI169" s="8">
        <v>43.2</v>
      </c>
      <c r="FJ169" s="8">
        <v>23.9</v>
      </c>
      <c r="FK169" s="8">
        <v>28.6</v>
      </c>
      <c r="FL169" s="8">
        <v>23</v>
      </c>
      <c r="FM169" s="8">
        <v>17.5</v>
      </c>
      <c r="FN169" s="8">
        <v>18.8</v>
      </c>
      <c r="FO169" s="8">
        <v>631.79999999999995</v>
      </c>
      <c r="FP169" s="8">
        <v>653.1</v>
      </c>
      <c r="FQ169" s="8">
        <v>647</v>
      </c>
      <c r="GQ169" s="8">
        <v>182</v>
      </c>
      <c r="HF169" s="8">
        <v>80.98</v>
      </c>
      <c r="HG169" s="8">
        <v>192.3</v>
      </c>
      <c r="HH169" s="8">
        <v>65.900000000000006</v>
      </c>
      <c r="HI169" s="8">
        <v>57.4741</v>
      </c>
    </row>
    <row r="170" spans="1:217" x14ac:dyDescent="0.25">
      <c r="A170" s="7">
        <v>35246</v>
      </c>
      <c r="I170" s="8">
        <v>110.2</v>
      </c>
      <c r="J170" s="8">
        <v>99.7</v>
      </c>
      <c r="K170" s="8">
        <v>111</v>
      </c>
      <c r="L170" s="8">
        <v>112.2</v>
      </c>
      <c r="M170" s="8">
        <v>103.8</v>
      </c>
      <c r="N170" s="8">
        <v>97.8</v>
      </c>
      <c r="P170" s="8">
        <v>39.4</v>
      </c>
      <c r="S170" s="8">
        <v>32.799999999999997</v>
      </c>
      <c r="V170" s="8">
        <v>55.1</v>
      </c>
      <c r="Y170" s="8">
        <v>56.89</v>
      </c>
      <c r="Z170" s="8">
        <v>69.58</v>
      </c>
      <c r="AA170" s="8">
        <v>51.9</v>
      </c>
      <c r="AB170" s="8">
        <v>50.64</v>
      </c>
      <c r="AC170" s="8">
        <v>48</v>
      </c>
      <c r="AE170" s="8">
        <v>296.97000000000003</v>
      </c>
      <c r="AF170" s="8">
        <v>281.37</v>
      </c>
      <c r="AL170" s="8">
        <v>367.42</v>
      </c>
      <c r="BF170" s="8">
        <v>189.959</v>
      </c>
      <c r="BG170" s="8">
        <v>27.8</v>
      </c>
      <c r="BQ170" s="8">
        <v>698</v>
      </c>
      <c r="CD170" s="8">
        <v>5.2</v>
      </c>
      <c r="CJ170" s="8">
        <v>41.3</v>
      </c>
      <c r="CL170" s="8">
        <v>120</v>
      </c>
      <c r="CM170" s="8">
        <v>1892</v>
      </c>
      <c r="CN170" s="8">
        <v>30.4</v>
      </c>
      <c r="CO170" s="8">
        <v>2420</v>
      </c>
      <c r="CQ170" s="8">
        <v>38.6</v>
      </c>
      <c r="CX170" s="8">
        <v>124.8</v>
      </c>
      <c r="DB170" s="8">
        <v>31.72</v>
      </c>
      <c r="DC170" s="8">
        <v>28.83</v>
      </c>
      <c r="DF170" s="8">
        <v>41.12</v>
      </c>
      <c r="DM170" s="8">
        <v>113.5</v>
      </c>
      <c r="ED170" s="8">
        <v>66.921999999999997</v>
      </c>
      <c r="EE170" s="6" t="s">
        <v>1609</v>
      </c>
      <c r="EF170" s="6" t="s">
        <v>1609</v>
      </c>
      <c r="EG170" s="6" t="s">
        <v>1609</v>
      </c>
      <c r="FF170" s="8">
        <v>108.104</v>
      </c>
      <c r="FG170" s="8">
        <v>46.7</v>
      </c>
      <c r="FH170" s="8">
        <v>71.442999999999998</v>
      </c>
      <c r="FI170" s="8">
        <v>44.2</v>
      </c>
      <c r="FJ170" s="8">
        <v>25</v>
      </c>
      <c r="FK170" s="8">
        <v>29.8</v>
      </c>
      <c r="FL170" s="8">
        <v>24.1</v>
      </c>
      <c r="FM170" s="8">
        <v>18.7</v>
      </c>
      <c r="FN170" s="8">
        <v>20.2</v>
      </c>
      <c r="FO170" s="8">
        <v>641.6</v>
      </c>
      <c r="FP170" s="8">
        <v>663.4</v>
      </c>
      <c r="FQ170" s="8">
        <v>659</v>
      </c>
      <c r="GQ170" s="8">
        <v>184</v>
      </c>
      <c r="HF170" s="8">
        <v>81.56</v>
      </c>
      <c r="HG170" s="8">
        <v>192.7</v>
      </c>
      <c r="HH170" s="8">
        <v>65.7</v>
      </c>
      <c r="HI170" s="8">
        <v>57.897100000000002</v>
      </c>
    </row>
    <row r="171" spans="1:217" x14ac:dyDescent="0.25">
      <c r="A171" s="7">
        <v>35338</v>
      </c>
      <c r="I171" s="8">
        <v>105.5</v>
      </c>
      <c r="J171" s="8">
        <v>100.1</v>
      </c>
      <c r="K171" s="8">
        <v>106</v>
      </c>
      <c r="L171" s="8">
        <v>110.1</v>
      </c>
      <c r="M171" s="8">
        <v>81.599999999999994</v>
      </c>
      <c r="N171" s="8">
        <v>97</v>
      </c>
      <c r="P171" s="8">
        <v>39.700000000000003</v>
      </c>
      <c r="S171" s="8">
        <v>32.9</v>
      </c>
      <c r="V171" s="8">
        <v>56.55</v>
      </c>
      <c r="Y171" s="8">
        <v>57.95</v>
      </c>
      <c r="Z171" s="8">
        <v>70.709999999999994</v>
      </c>
      <c r="AA171" s="8">
        <v>52.89</v>
      </c>
      <c r="AB171" s="8">
        <v>53.07</v>
      </c>
      <c r="AC171" s="8">
        <v>48</v>
      </c>
      <c r="AE171" s="8">
        <v>297.32</v>
      </c>
      <c r="AF171" s="8">
        <v>279.74</v>
      </c>
      <c r="AL171" s="8">
        <v>367.51</v>
      </c>
      <c r="BF171" s="8">
        <v>195.602</v>
      </c>
      <c r="BG171" s="8">
        <v>28.7</v>
      </c>
      <c r="BQ171" s="8">
        <v>691</v>
      </c>
      <c r="CD171" s="8">
        <v>4.9000000000000004</v>
      </c>
      <c r="CJ171" s="8">
        <v>42.1</v>
      </c>
      <c r="CL171" s="8">
        <v>125</v>
      </c>
      <c r="CM171" s="8">
        <v>1871</v>
      </c>
      <c r="CN171" s="8">
        <v>30.4</v>
      </c>
      <c r="CO171" s="8">
        <v>2420</v>
      </c>
      <c r="CQ171" s="8">
        <v>38.5</v>
      </c>
      <c r="CX171" s="8">
        <v>127.8</v>
      </c>
      <c r="DB171" s="8">
        <v>32.1</v>
      </c>
      <c r="DC171" s="8">
        <v>28.83</v>
      </c>
      <c r="DF171" s="8">
        <v>42.4</v>
      </c>
      <c r="DM171" s="8">
        <v>116.7</v>
      </c>
      <c r="ED171" s="8">
        <v>67.725999999999999</v>
      </c>
      <c r="EE171" s="8">
        <v>154.4</v>
      </c>
      <c r="EF171" s="8">
        <v>150.30000000000001</v>
      </c>
      <c r="EG171" s="8">
        <v>163.9</v>
      </c>
      <c r="FF171" s="8">
        <v>113.458</v>
      </c>
      <c r="FG171" s="8">
        <v>48.3</v>
      </c>
      <c r="FH171" s="8">
        <v>72.028999999999996</v>
      </c>
      <c r="FI171" s="8">
        <v>45.9</v>
      </c>
      <c r="FJ171" s="8">
        <v>25.5</v>
      </c>
      <c r="FK171" s="8">
        <v>30.5</v>
      </c>
      <c r="FL171" s="8">
        <v>24.6</v>
      </c>
      <c r="FM171" s="8">
        <v>19</v>
      </c>
      <c r="FN171" s="8">
        <v>20.5</v>
      </c>
      <c r="FO171" s="8">
        <v>642.4</v>
      </c>
      <c r="FP171" s="8">
        <v>662.5</v>
      </c>
      <c r="FQ171" s="8">
        <v>658</v>
      </c>
      <c r="GQ171" s="8">
        <v>187</v>
      </c>
      <c r="HF171" s="8">
        <v>82</v>
      </c>
      <c r="HG171" s="8">
        <v>193.5</v>
      </c>
      <c r="HH171" s="8">
        <v>67.099999999999994</v>
      </c>
      <c r="HI171" s="8">
        <v>58.498600000000003</v>
      </c>
    </row>
    <row r="172" spans="1:217" x14ac:dyDescent="0.25">
      <c r="A172" s="7">
        <v>35430</v>
      </c>
      <c r="I172" s="8">
        <v>103.5</v>
      </c>
      <c r="J172" s="8">
        <v>101.2</v>
      </c>
      <c r="K172" s="8">
        <v>103.7</v>
      </c>
      <c r="L172" s="8">
        <v>106.7</v>
      </c>
      <c r="M172" s="8">
        <v>85.9</v>
      </c>
      <c r="N172" s="8">
        <v>98.2</v>
      </c>
      <c r="P172" s="8">
        <v>39.799999999999997</v>
      </c>
      <c r="S172" s="8">
        <v>33</v>
      </c>
      <c r="V172" s="8">
        <v>56.95</v>
      </c>
      <c r="Y172" s="8">
        <v>58.49</v>
      </c>
      <c r="Z172" s="8">
        <v>75.33</v>
      </c>
      <c r="AA172" s="8">
        <v>52.62</v>
      </c>
      <c r="AB172" s="8">
        <v>53.06</v>
      </c>
      <c r="AC172" s="8">
        <v>47</v>
      </c>
      <c r="AE172" s="8">
        <v>289.12</v>
      </c>
      <c r="AF172" s="8">
        <v>271.49</v>
      </c>
      <c r="AL172" s="8">
        <v>379.79</v>
      </c>
      <c r="BF172" s="8">
        <v>203.595</v>
      </c>
      <c r="BG172" s="8">
        <v>29.6</v>
      </c>
      <c r="BQ172" s="8">
        <v>694</v>
      </c>
      <c r="CD172" s="8">
        <v>6.5</v>
      </c>
      <c r="CJ172" s="8">
        <v>41.9</v>
      </c>
      <c r="CL172" s="8">
        <v>128</v>
      </c>
      <c r="CM172" s="8">
        <v>1868</v>
      </c>
      <c r="CN172" s="8">
        <v>30</v>
      </c>
      <c r="CO172" s="8">
        <v>2390</v>
      </c>
      <c r="CQ172" s="8">
        <v>38</v>
      </c>
      <c r="CX172" s="8">
        <v>127</v>
      </c>
      <c r="DB172" s="8">
        <v>32.5</v>
      </c>
      <c r="DC172" s="8">
        <v>28.95</v>
      </c>
      <c r="DF172" s="8">
        <v>42.01</v>
      </c>
      <c r="DM172" s="8">
        <v>128.5</v>
      </c>
      <c r="ED172" s="8">
        <v>68.415999999999997</v>
      </c>
      <c r="EE172" s="6" t="s">
        <v>1609</v>
      </c>
      <c r="EF172" s="6" t="s">
        <v>1609</v>
      </c>
      <c r="EG172" s="6" t="s">
        <v>1609</v>
      </c>
      <c r="FF172" s="8">
        <v>115.124</v>
      </c>
      <c r="FG172" s="8">
        <v>49.4</v>
      </c>
      <c r="FH172" s="8">
        <v>74.820999999999998</v>
      </c>
      <c r="FI172" s="8">
        <v>46.8</v>
      </c>
      <c r="FJ172" s="8">
        <v>26.1</v>
      </c>
      <c r="FK172" s="8">
        <v>31</v>
      </c>
      <c r="FL172" s="8">
        <v>24.9</v>
      </c>
      <c r="FM172" s="8">
        <v>20</v>
      </c>
      <c r="FN172" s="8">
        <v>21.5</v>
      </c>
      <c r="FO172" s="8">
        <v>652.4</v>
      </c>
      <c r="FP172" s="8">
        <v>680.5</v>
      </c>
      <c r="FQ172" s="8">
        <v>676</v>
      </c>
      <c r="GQ172" s="8">
        <v>187</v>
      </c>
      <c r="HF172" s="8">
        <v>82.53</v>
      </c>
      <c r="HG172" s="8">
        <v>195</v>
      </c>
      <c r="HH172" s="8">
        <v>65.599999999999994</v>
      </c>
      <c r="HI172" s="8">
        <v>58.547199999999997</v>
      </c>
    </row>
    <row r="173" spans="1:217" x14ac:dyDescent="0.25">
      <c r="A173" s="7">
        <v>35520</v>
      </c>
      <c r="I173" s="8">
        <v>108</v>
      </c>
      <c r="J173" s="8">
        <v>102.4</v>
      </c>
      <c r="K173" s="8">
        <v>108.4</v>
      </c>
      <c r="L173" s="8">
        <v>110.8</v>
      </c>
      <c r="M173" s="8">
        <v>94.9</v>
      </c>
      <c r="N173" s="8">
        <v>96</v>
      </c>
      <c r="P173" s="8">
        <v>40.299999999999997</v>
      </c>
      <c r="S173" s="8">
        <v>33.299999999999997</v>
      </c>
      <c r="V173" s="8">
        <v>53.94</v>
      </c>
      <c r="Y173" s="8">
        <v>55.25</v>
      </c>
      <c r="Z173" s="8">
        <v>68.17</v>
      </c>
      <c r="AA173" s="8">
        <v>50.23</v>
      </c>
      <c r="AB173" s="8">
        <v>50.65</v>
      </c>
      <c r="AC173" s="8">
        <v>45</v>
      </c>
      <c r="AE173" s="8">
        <v>286.35000000000002</v>
      </c>
      <c r="AF173" s="8">
        <v>270.8</v>
      </c>
      <c r="AK173" s="8">
        <v>23.22</v>
      </c>
      <c r="AL173" s="8">
        <v>381.91</v>
      </c>
      <c r="AM173" s="8">
        <v>25.12</v>
      </c>
      <c r="BF173" s="8">
        <v>208.767</v>
      </c>
      <c r="BG173" s="8">
        <v>30.5</v>
      </c>
      <c r="BQ173" s="8">
        <v>691</v>
      </c>
      <c r="CD173" s="8">
        <v>7.2</v>
      </c>
      <c r="CJ173" s="8">
        <v>40.299999999999997</v>
      </c>
      <c r="CL173" s="8">
        <v>130</v>
      </c>
      <c r="CM173" s="8">
        <v>1904</v>
      </c>
      <c r="CN173" s="8">
        <v>28.6</v>
      </c>
      <c r="CO173" s="8">
        <v>2280</v>
      </c>
      <c r="CQ173" s="8">
        <v>36.6</v>
      </c>
      <c r="CX173" s="8">
        <v>130.9</v>
      </c>
      <c r="CY173" s="8">
        <v>34.72</v>
      </c>
      <c r="DB173" s="8">
        <v>33.799999999999997</v>
      </c>
      <c r="DC173" s="8">
        <v>29.59</v>
      </c>
      <c r="DF173" s="8">
        <v>43.38</v>
      </c>
      <c r="DI173" s="8">
        <v>37.4</v>
      </c>
      <c r="DM173" s="8">
        <v>153.1</v>
      </c>
      <c r="ED173" s="8">
        <v>69.513999999999996</v>
      </c>
      <c r="EE173" s="8">
        <v>151.9</v>
      </c>
      <c r="EF173" s="8">
        <v>147.9</v>
      </c>
      <c r="EG173" s="8">
        <v>162.9</v>
      </c>
      <c r="FF173" s="8">
        <v>117.28</v>
      </c>
      <c r="FG173" s="8">
        <v>50.9</v>
      </c>
      <c r="FH173" s="8">
        <v>75.588999999999999</v>
      </c>
      <c r="FI173" s="8">
        <v>48.3</v>
      </c>
      <c r="FJ173" s="8">
        <v>26.5</v>
      </c>
      <c r="FK173" s="8">
        <v>30.7</v>
      </c>
      <c r="FL173" s="8">
        <v>25.7</v>
      </c>
      <c r="FM173" s="8">
        <v>21</v>
      </c>
      <c r="FN173" s="8">
        <v>22.7</v>
      </c>
      <c r="FO173" s="8">
        <v>674.9</v>
      </c>
      <c r="FP173" s="8">
        <v>695.9</v>
      </c>
      <c r="FQ173" s="8">
        <v>692</v>
      </c>
      <c r="GQ173" s="8">
        <v>190</v>
      </c>
      <c r="HF173" s="8">
        <v>83.19</v>
      </c>
      <c r="HG173" s="8">
        <v>196.6</v>
      </c>
      <c r="HH173" s="8">
        <v>66.599999999999994</v>
      </c>
      <c r="HI173" s="8">
        <v>58.247</v>
      </c>
    </row>
    <row r="174" spans="1:217" x14ac:dyDescent="0.25">
      <c r="A174" s="7">
        <v>35611</v>
      </c>
      <c r="I174" s="8">
        <v>105.9</v>
      </c>
      <c r="J174" s="8">
        <v>105.7</v>
      </c>
      <c r="K174" s="8">
        <v>106</v>
      </c>
      <c r="L174" s="8">
        <v>109.5</v>
      </c>
      <c r="M174" s="8">
        <v>84.9</v>
      </c>
      <c r="N174" s="8">
        <v>97.7</v>
      </c>
      <c r="P174" s="8">
        <v>40.700000000000003</v>
      </c>
      <c r="S174" s="8">
        <v>33.700000000000003</v>
      </c>
      <c r="V174" s="8">
        <v>56.51</v>
      </c>
      <c r="Y174" s="8">
        <v>58.06</v>
      </c>
      <c r="Z174" s="8">
        <v>68.95</v>
      </c>
      <c r="AA174" s="8">
        <v>53.19</v>
      </c>
      <c r="AB174" s="8">
        <v>52.61</v>
      </c>
      <c r="AC174" s="8">
        <v>48</v>
      </c>
      <c r="AE174" s="8">
        <v>284.87</v>
      </c>
      <c r="AF174" s="8">
        <v>265.77999999999997</v>
      </c>
      <c r="AK174" s="8">
        <v>24.23</v>
      </c>
      <c r="AL174" s="8">
        <v>395.57</v>
      </c>
      <c r="AM174" s="8">
        <v>25.81</v>
      </c>
      <c r="BF174" s="8">
        <v>214.41</v>
      </c>
      <c r="BG174" s="8">
        <v>31.6</v>
      </c>
      <c r="BQ174" s="8">
        <v>726</v>
      </c>
      <c r="CD174" s="8">
        <v>6.3</v>
      </c>
      <c r="CJ174" s="8">
        <v>41.5</v>
      </c>
      <c r="CL174" s="8">
        <v>128</v>
      </c>
      <c r="CM174" s="8">
        <v>1914</v>
      </c>
      <c r="CN174" s="8">
        <v>28.9</v>
      </c>
      <c r="CO174" s="8">
        <v>2300</v>
      </c>
      <c r="CQ174" s="8">
        <v>36.299999999999997</v>
      </c>
      <c r="CX174" s="8">
        <v>132.6</v>
      </c>
      <c r="CY174" s="8">
        <v>35.72</v>
      </c>
      <c r="DB174" s="8">
        <v>34.6</v>
      </c>
      <c r="DC174" s="8">
        <v>29.59</v>
      </c>
      <c r="DF174" s="8">
        <v>44.08</v>
      </c>
      <c r="DI174" s="8">
        <v>38.17</v>
      </c>
      <c r="DM174" s="8">
        <v>167.1</v>
      </c>
      <c r="ED174" s="8">
        <v>69.649000000000001</v>
      </c>
      <c r="EE174" s="6" t="s">
        <v>1609</v>
      </c>
      <c r="EF174" s="6" t="s">
        <v>1609</v>
      </c>
      <c r="EG174" s="6" t="s">
        <v>1609</v>
      </c>
      <c r="FF174" s="8">
        <v>120.261</v>
      </c>
      <c r="FG174" s="8">
        <v>52.2</v>
      </c>
      <c r="FH174" s="8">
        <v>79.222999999999999</v>
      </c>
      <c r="FI174" s="8">
        <v>50</v>
      </c>
      <c r="FJ174" s="8">
        <v>28.4</v>
      </c>
      <c r="FK174" s="8">
        <v>33.1</v>
      </c>
      <c r="FL174" s="8">
        <v>27.5</v>
      </c>
      <c r="FM174" s="8">
        <v>22.2</v>
      </c>
      <c r="FN174" s="8">
        <v>24.1</v>
      </c>
      <c r="FO174" s="8">
        <v>681.4</v>
      </c>
      <c r="FP174" s="8">
        <v>701.7</v>
      </c>
      <c r="FQ174" s="8">
        <v>697</v>
      </c>
      <c r="GQ174" s="8">
        <v>197</v>
      </c>
      <c r="HF174" s="8">
        <v>84.02</v>
      </c>
      <c r="HG174" s="8">
        <v>198.3</v>
      </c>
      <c r="HH174" s="8">
        <v>67.8</v>
      </c>
      <c r="HI174" s="8">
        <v>58.918900000000001</v>
      </c>
    </row>
    <row r="175" spans="1:217" x14ac:dyDescent="0.25">
      <c r="A175" s="7">
        <v>35703</v>
      </c>
      <c r="I175" s="8">
        <v>110.7</v>
      </c>
      <c r="J175" s="8">
        <v>101.1</v>
      </c>
      <c r="K175" s="8">
        <v>111.4</v>
      </c>
      <c r="L175" s="8">
        <v>113</v>
      </c>
      <c r="M175" s="8">
        <v>102.4</v>
      </c>
      <c r="N175" s="8">
        <v>96.8</v>
      </c>
      <c r="P175" s="8">
        <v>41.7</v>
      </c>
      <c r="S175" s="8">
        <v>34.299999999999997</v>
      </c>
      <c r="V175" s="8">
        <v>58.58</v>
      </c>
      <c r="Y175" s="8">
        <v>60.71</v>
      </c>
      <c r="Z175" s="8">
        <v>74.349999999999994</v>
      </c>
      <c r="AA175" s="8">
        <v>55.19</v>
      </c>
      <c r="AB175" s="8">
        <v>53.08</v>
      </c>
      <c r="AC175" s="8">
        <v>51</v>
      </c>
      <c r="AE175" s="8">
        <v>286.20999999999998</v>
      </c>
      <c r="AF175" s="8">
        <v>265.20999999999998</v>
      </c>
      <c r="AK175" s="8">
        <v>24.81</v>
      </c>
      <c r="AL175" s="8">
        <v>412.54</v>
      </c>
      <c r="AM175" s="8">
        <v>26.55</v>
      </c>
      <c r="BF175" s="8">
        <v>219.11199999999999</v>
      </c>
      <c r="BG175" s="8">
        <v>32.5</v>
      </c>
      <c r="BQ175" s="8">
        <v>726</v>
      </c>
      <c r="CD175" s="8">
        <v>5.9</v>
      </c>
      <c r="CJ175" s="8">
        <v>41.9</v>
      </c>
      <c r="CL175" s="8">
        <v>121</v>
      </c>
      <c r="CM175" s="8">
        <v>1865</v>
      </c>
      <c r="CN175" s="8">
        <v>28.6</v>
      </c>
      <c r="CO175" s="8">
        <v>2270</v>
      </c>
      <c r="CQ175" s="8">
        <v>36.299999999999997</v>
      </c>
      <c r="CX175" s="8">
        <v>134</v>
      </c>
      <c r="CY175" s="8">
        <v>36.81</v>
      </c>
      <c r="DB175" s="8">
        <v>35.549999999999997</v>
      </c>
      <c r="DC175" s="8">
        <v>29.94</v>
      </c>
      <c r="DF175" s="8">
        <v>44.55</v>
      </c>
      <c r="DI175" s="8">
        <v>38.94</v>
      </c>
      <c r="DM175" s="8">
        <v>169.5</v>
      </c>
      <c r="ED175" s="8">
        <v>69.683000000000007</v>
      </c>
      <c r="EE175" s="8">
        <v>149.80000000000001</v>
      </c>
      <c r="EF175" s="8">
        <v>146</v>
      </c>
      <c r="EG175" s="8">
        <v>162</v>
      </c>
      <c r="FF175" s="8">
        <v>125.76600000000001</v>
      </c>
      <c r="FG175" s="8">
        <v>53.9</v>
      </c>
      <c r="FH175" s="8">
        <v>80.620999999999995</v>
      </c>
      <c r="FI175" s="8">
        <v>50.7</v>
      </c>
      <c r="FJ175" s="8">
        <v>28.6</v>
      </c>
      <c r="FK175" s="8">
        <v>33.4</v>
      </c>
      <c r="FL175" s="8">
        <v>27.7</v>
      </c>
      <c r="FM175" s="8">
        <v>22.3</v>
      </c>
      <c r="FN175" s="8">
        <v>24.2</v>
      </c>
      <c r="FO175" s="8">
        <v>683.5</v>
      </c>
      <c r="FP175" s="8">
        <v>705.6</v>
      </c>
      <c r="FQ175" s="8">
        <v>701</v>
      </c>
      <c r="GQ175" s="8">
        <v>201</v>
      </c>
      <c r="HF175" s="8">
        <v>85.06</v>
      </c>
      <c r="HG175" s="8">
        <v>201</v>
      </c>
      <c r="HH175" s="8">
        <v>67.5</v>
      </c>
      <c r="HI175" s="8">
        <v>59.470599999999997</v>
      </c>
    </row>
    <row r="176" spans="1:217" x14ac:dyDescent="0.25">
      <c r="A176" s="7">
        <v>35795</v>
      </c>
      <c r="I176" s="8">
        <v>106.6</v>
      </c>
      <c r="J176" s="8">
        <v>103.6</v>
      </c>
      <c r="K176" s="8">
        <v>106.8</v>
      </c>
      <c r="L176" s="8">
        <v>109.3</v>
      </c>
      <c r="M176" s="8">
        <v>91.9</v>
      </c>
      <c r="N176" s="8">
        <v>98.3</v>
      </c>
      <c r="P176" s="8">
        <v>42.2</v>
      </c>
      <c r="S176" s="8">
        <v>35</v>
      </c>
      <c r="V176" s="8">
        <v>58.72</v>
      </c>
      <c r="Y176" s="8">
        <v>60.14</v>
      </c>
      <c r="Z176" s="8">
        <v>73.69</v>
      </c>
      <c r="AA176" s="8">
        <v>54.66</v>
      </c>
      <c r="AB176" s="8">
        <v>55.24</v>
      </c>
      <c r="AC176" s="8">
        <v>50</v>
      </c>
      <c r="AE176" s="8">
        <v>283.35000000000002</v>
      </c>
      <c r="AF176" s="8">
        <v>262.13</v>
      </c>
      <c r="AK176" s="8">
        <v>25.95</v>
      </c>
      <c r="AL176" s="8">
        <v>432.12</v>
      </c>
      <c r="AM176" s="8">
        <v>27.64</v>
      </c>
      <c r="BF176" s="8">
        <v>221.46199999999999</v>
      </c>
      <c r="BG176" s="8">
        <v>33.1</v>
      </c>
      <c r="BQ176" s="8">
        <v>703</v>
      </c>
      <c r="CD176" s="8">
        <v>7</v>
      </c>
      <c r="CJ176" s="8">
        <v>41.7</v>
      </c>
      <c r="CL176" s="8">
        <v>131</v>
      </c>
      <c r="CM176" s="8">
        <v>1893</v>
      </c>
      <c r="CN176" s="8">
        <v>28.4</v>
      </c>
      <c r="CO176" s="8">
        <v>2260</v>
      </c>
      <c r="CQ176" s="8">
        <v>35.9</v>
      </c>
      <c r="CX176" s="8">
        <v>141.30000000000001</v>
      </c>
      <c r="CY176" s="8">
        <v>38.590000000000003</v>
      </c>
      <c r="DB176" s="8">
        <v>37.46</v>
      </c>
      <c r="DC176" s="8">
        <v>32.36</v>
      </c>
      <c r="DF176" s="8">
        <v>46.67</v>
      </c>
      <c r="DI176" s="8">
        <v>40.950000000000003</v>
      </c>
      <c r="DM176" s="8">
        <v>162.80000000000001</v>
      </c>
      <c r="ED176" s="8">
        <v>70.003</v>
      </c>
      <c r="EE176" s="6" t="s">
        <v>1609</v>
      </c>
      <c r="EF176" s="6" t="s">
        <v>1609</v>
      </c>
      <c r="EG176" s="6" t="s">
        <v>1609</v>
      </c>
      <c r="FF176" s="8">
        <v>126.63</v>
      </c>
      <c r="FG176" s="8">
        <v>55</v>
      </c>
      <c r="FH176" s="8">
        <v>84.613</v>
      </c>
      <c r="FI176" s="8">
        <v>51.9</v>
      </c>
      <c r="FJ176" s="8">
        <v>29</v>
      </c>
      <c r="FK176" s="8">
        <v>33.5</v>
      </c>
      <c r="FL176" s="8">
        <v>27.8</v>
      </c>
      <c r="FM176" s="8">
        <v>23</v>
      </c>
      <c r="FN176" s="8">
        <v>25.1</v>
      </c>
      <c r="FO176" s="8">
        <v>684.1</v>
      </c>
      <c r="FP176" s="8">
        <v>715.5</v>
      </c>
      <c r="FQ176" s="8">
        <v>710</v>
      </c>
      <c r="GQ176" s="8">
        <v>201</v>
      </c>
      <c r="HF176" s="8">
        <v>86.37</v>
      </c>
      <c r="HG176" s="8">
        <v>203.6</v>
      </c>
      <c r="HH176" s="8">
        <v>67.099999999999994</v>
      </c>
      <c r="HI176" s="8">
        <v>59.650199999999998</v>
      </c>
    </row>
    <row r="177" spans="1:217" x14ac:dyDescent="0.25">
      <c r="A177" s="7">
        <v>35885</v>
      </c>
      <c r="I177" s="8">
        <v>105.1</v>
      </c>
      <c r="J177" s="8">
        <v>98.7</v>
      </c>
      <c r="K177" s="8">
        <v>105.6</v>
      </c>
      <c r="L177" s="8">
        <v>108.1</v>
      </c>
      <c r="M177" s="8">
        <v>90.7</v>
      </c>
      <c r="N177" s="8">
        <v>95.4</v>
      </c>
      <c r="P177" s="8">
        <v>44.2</v>
      </c>
      <c r="S177" s="8">
        <v>35.799999999999997</v>
      </c>
      <c r="V177" s="8">
        <v>58.54</v>
      </c>
      <c r="Y177" s="8">
        <v>59.99</v>
      </c>
      <c r="Z177" s="8">
        <v>74.61</v>
      </c>
      <c r="AA177" s="8">
        <v>54.3</v>
      </c>
      <c r="AB177" s="8">
        <v>54.97</v>
      </c>
      <c r="AC177" s="8">
        <v>47</v>
      </c>
      <c r="AE177" s="8">
        <v>284.44</v>
      </c>
      <c r="AF177" s="8">
        <v>262.64999999999998</v>
      </c>
      <c r="AK177" s="8">
        <v>26.58</v>
      </c>
      <c r="AL177" s="8">
        <v>448.51</v>
      </c>
      <c r="AM177" s="8">
        <v>28.45</v>
      </c>
      <c r="BF177" s="8">
        <v>225.69399999999999</v>
      </c>
      <c r="BG177" s="8">
        <v>34</v>
      </c>
      <c r="BQ177" s="8">
        <v>716</v>
      </c>
      <c r="CD177" s="8">
        <v>7</v>
      </c>
      <c r="CJ177" s="8">
        <v>41</v>
      </c>
      <c r="CL177" s="8">
        <v>135</v>
      </c>
      <c r="CM177" s="8">
        <v>1911</v>
      </c>
      <c r="CN177" s="8">
        <v>28.2</v>
      </c>
      <c r="CO177" s="8">
        <v>2250</v>
      </c>
      <c r="CQ177" s="8">
        <v>35.4</v>
      </c>
      <c r="CX177" s="8">
        <v>149.4</v>
      </c>
      <c r="CY177" s="8">
        <v>39.9</v>
      </c>
      <c r="DB177" s="8">
        <v>39.369999999999997</v>
      </c>
      <c r="DC177" s="8">
        <v>36.81</v>
      </c>
      <c r="DF177" s="8">
        <v>48.3</v>
      </c>
      <c r="DI177" s="8">
        <v>42.79</v>
      </c>
      <c r="DM177" s="8">
        <v>139.69999999999999</v>
      </c>
      <c r="ED177" s="8">
        <v>69.049000000000007</v>
      </c>
      <c r="EE177" s="8">
        <v>147.1</v>
      </c>
      <c r="EF177" s="8">
        <v>144.4</v>
      </c>
      <c r="EG177" s="8">
        <v>160.80000000000001</v>
      </c>
      <c r="FF177" s="8">
        <v>129.06</v>
      </c>
      <c r="FG177" s="8">
        <v>56.3</v>
      </c>
      <c r="FH177" s="8">
        <v>86.239000000000004</v>
      </c>
      <c r="FI177" s="8">
        <v>53.4</v>
      </c>
      <c r="FJ177" s="8">
        <v>30.2</v>
      </c>
      <c r="FK177" s="8">
        <v>33.700000000000003</v>
      </c>
      <c r="FL177" s="8">
        <v>30</v>
      </c>
      <c r="FM177" s="8">
        <v>25</v>
      </c>
      <c r="FN177" s="8">
        <v>27.5</v>
      </c>
      <c r="FO177" s="8">
        <v>676.4</v>
      </c>
      <c r="FP177" s="8">
        <v>708.8</v>
      </c>
      <c r="FQ177" s="8">
        <v>700</v>
      </c>
      <c r="GQ177" s="8">
        <v>207</v>
      </c>
      <c r="GR177" s="8">
        <v>98.3</v>
      </c>
      <c r="HF177" s="8">
        <v>87.91</v>
      </c>
      <c r="HG177" s="8">
        <v>206.7</v>
      </c>
      <c r="HH177" s="8">
        <v>68.8</v>
      </c>
      <c r="HI177" s="8">
        <v>59.464700000000001</v>
      </c>
    </row>
    <row r="178" spans="1:217" x14ac:dyDescent="0.25">
      <c r="A178" s="7">
        <v>35976</v>
      </c>
      <c r="I178" s="8">
        <v>101</v>
      </c>
      <c r="J178" s="8">
        <v>97.5</v>
      </c>
      <c r="K178" s="8">
        <v>101.3</v>
      </c>
      <c r="L178" s="8">
        <v>103.7</v>
      </c>
      <c r="M178" s="8">
        <v>87.1</v>
      </c>
      <c r="N178" s="8">
        <v>95.8</v>
      </c>
      <c r="P178" s="8">
        <v>45.4</v>
      </c>
      <c r="S178" s="8">
        <v>36.6</v>
      </c>
      <c r="V178" s="8">
        <v>59.35</v>
      </c>
      <c r="Y178" s="8">
        <v>61.21</v>
      </c>
      <c r="Z178" s="8">
        <v>75.510000000000005</v>
      </c>
      <c r="AA178" s="8">
        <v>55.53</v>
      </c>
      <c r="AB178" s="8">
        <v>54.78</v>
      </c>
      <c r="AC178" s="8">
        <v>49</v>
      </c>
      <c r="AE178" s="8">
        <v>283.63</v>
      </c>
      <c r="AF178" s="8">
        <v>260.26</v>
      </c>
      <c r="AK178" s="8">
        <v>26.93</v>
      </c>
      <c r="AL178" s="8">
        <v>460.53</v>
      </c>
      <c r="AM178" s="8">
        <v>28.82</v>
      </c>
      <c r="BF178" s="8">
        <v>235.09800000000001</v>
      </c>
      <c r="BG178" s="8">
        <v>35.799999999999997</v>
      </c>
      <c r="BQ178" s="8">
        <v>762</v>
      </c>
      <c r="CD178" s="8">
        <v>6.5</v>
      </c>
      <c r="CJ178" s="8">
        <v>42</v>
      </c>
      <c r="CL178" s="8">
        <v>131</v>
      </c>
      <c r="CM178" s="8">
        <v>1972</v>
      </c>
      <c r="CN178" s="8">
        <v>28.7</v>
      </c>
      <c r="CO178" s="8">
        <v>2280</v>
      </c>
      <c r="CQ178" s="8">
        <v>35.4</v>
      </c>
      <c r="CX178" s="8">
        <v>151.6</v>
      </c>
      <c r="CY178" s="8">
        <v>42.14</v>
      </c>
      <c r="DB178" s="8">
        <v>41.16</v>
      </c>
      <c r="DC178" s="8">
        <v>36.81</v>
      </c>
      <c r="DF178" s="8">
        <v>49.25</v>
      </c>
      <c r="DI178" s="8">
        <v>44.28</v>
      </c>
      <c r="DM178" s="8">
        <v>124.8</v>
      </c>
      <c r="ED178" s="8">
        <v>69.796000000000006</v>
      </c>
      <c r="EE178" s="6" t="s">
        <v>1609</v>
      </c>
      <c r="EF178" s="6" t="s">
        <v>1609</v>
      </c>
      <c r="EG178" s="6" t="s">
        <v>1609</v>
      </c>
      <c r="FF178" s="8">
        <v>130.631</v>
      </c>
      <c r="FG178" s="8">
        <v>57.6</v>
      </c>
      <c r="FH178" s="8">
        <v>88.128</v>
      </c>
      <c r="FI178" s="8">
        <v>55.3</v>
      </c>
      <c r="FJ178" s="8">
        <v>32.1</v>
      </c>
      <c r="FK178" s="8">
        <v>36</v>
      </c>
      <c r="FL178" s="8">
        <v>31.5</v>
      </c>
      <c r="FM178" s="8">
        <v>26.4</v>
      </c>
      <c r="FN178" s="8">
        <v>28.8</v>
      </c>
      <c r="FO178" s="8">
        <v>664.5</v>
      </c>
      <c r="FP178" s="8">
        <v>688.2</v>
      </c>
      <c r="FQ178" s="8">
        <v>677</v>
      </c>
      <c r="GQ178" s="8">
        <v>214</v>
      </c>
      <c r="GR178" s="8">
        <v>90.1</v>
      </c>
      <c r="HF178" s="8">
        <v>89.25</v>
      </c>
      <c r="HG178" s="8">
        <v>208.5</v>
      </c>
      <c r="HH178" s="8">
        <v>68.2</v>
      </c>
      <c r="HI178" s="8">
        <v>60.145099999999999</v>
      </c>
    </row>
    <row r="179" spans="1:217" x14ac:dyDescent="0.25">
      <c r="A179" s="7">
        <v>36068</v>
      </c>
      <c r="I179" s="8">
        <v>104</v>
      </c>
      <c r="J179" s="8">
        <v>97.2</v>
      </c>
      <c r="K179" s="8">
        <v>104.6</v>
      </c>
      <c r="L179" s="8">
        <v>106.9</v>
      </c>
      <c r="M179" s="8">
        <v>90.5</v>
      </c>
      <c r="N179" s="8">
        <v>95.5</v>
      </c>
      <c r="P179" s="8">
        <v>45</v>
      </c>
      <c r="S179" s="8">
        <v>36.6</v>
      </c>
      <c r="V179" s="8">
        <v>62.32</v>
      </c>
      <c r="Y179" s="8">
        <v>64.5</v>
      </c>
      <c r="Z179" s="8">
        <v>79.89</v>
      </c>
      <c r="AA179" s="8">
        <v>58.45</v>
      </c>
      <c r="AB179" s="8">
        <v>56.92</v>
      </c>
      <c r="AC179" s="8">
        <v>51</v>
      </c>
      <c r="AE179" s="8">
        <v>282.64999999999998</v>
      </c>
      <c r="AF179" s="8">
        <v>263.54000000000002</v>
      </c>
      <c r="AK179" s="8">
        <v>26.73</v>
      </c>
      <c r="AL179" s="8">
        <v>455.09</v>
      </c>
      <c r="AM179" s="8">
        <v>28.74</v>
      </c>
      <c r="BF179" s="8">
        <v>238.39</v>
      </c>
      <c r="BG179" s="8">
        <v>36.799999999999997</v>
      </c>
      <c r="BQ179" s="8">
        <v>777</v>
      </c>
      <c r="CD179" s="8">
        <v>6.6</v>
      </c>
      <c r="CJ179" s="8">
        <v>43</v>
      </c>
      <c r="CL179" s="8">
        <v>132</v>
      </c>
      <c r="CM179" s="8">
        <v>1919</v>
      </c>
      <c r="CN179" s="8">
        <v>29.1</v>
      </c>
      <c r="CO179" s="8">
        <v>2320</v>
      </c>
      <c r="CQ179" s="8">
        <v>36</v>
      </c>
      <c r="CX179" s="8">
        <v>153</v>
      </c>
      <c r="CY179" s="8">
        <v>42.55</v>
      </c>
      <c r="DB179" s="8">
        <v>41.5</v>
      </c>
      <c r="DC179" s="8">
        <v>36.880000000000003</v>
      </c>
      <c r="DF179" s="8">
        <v>49.81</v>
      </c>
      <c r="DI179" s="8">
        <v>44.7</v>
      </c>
      <c r="DM179" s="8">
        <v>103.7</v>
      </c>
      <c r="ED179" s="8">
        <v>69.936999999999998</v>
      </c>
      <c r="EE179" s="8">
        <v>144.19999999999999</v>
      </c>
      <c r="EF179" s="8">
        <v>141.9</v>
      </c>
      <c r="EG179" s="8">
        <v>159.19999999999999</v>
      </c>
      <c r="FF179" s="8">
        <v>137.68199999999999</v>
      </c>
      <c r="FG179" s="8">
        <v>59.7</v>
      </c>
      <c r="FH179" s="8">
        <v>89.680999999999997</v>
      </c>
      <c r="FI179" s="8">
        <v>56.7</v>
      </c>
      <c r="FJ179" s="8">
        <v>31.8</v>
      </c>
      <c r="FK179" s="8">
        <v>35.9</v>
      </c>
      <c r="FL179" s="8">
        <v>30.8</v>
      </c>
      <c r="FM179" s="8">
        <v>26.1</v>
      </c>
      <c r="FN179" s="8">
        <v>28.2</v>
      </c>
      <c r="FO179" s="8">
        <v>665.6</v>
      </c>
      <c r="FP179" s="8">
        <v>676.7</v>
      </c>
      <c r="FQ179" s="8">
        <v>667</v>
      </c>
      <c r="GQ179" s="8">
        <v>220</v>
      </c>
      <c r="GR179" s="8">
        <v>78.3</v>
      </c>
      <c r="HF179" s="8">
        <v>90.81</v>
      </c>
      <c r="HG179" s="8">
        <v>211.4</v>
      </c>
      <c r="HH179" s="8">
        <v>69.400000000000006</v>
      </c>
      <c r="HI179" s="8">
        <v>61.023499999999999</v>
      </c>
    </row>
    <row r="180" spans="1:217" x14ac:dyDescent="0.25">
      <c r="A180" s="7">
        <v>36160</v>
      </c>
      <c r="I180" s="8">
        <v>100.1</v>
      </c>
      <c r="J180" s="8">
        <v>94.8</v>
      </c>
      <c r="K180" s="8">
        <v>100.5</v>
      </c>
      <c r="L180" s="8">
        <v>103.3</v>
      </c>
      <c r="M180" s="8">
        <v>84.1</v>
      </c>
      <c r="N180" s="8">
        <v>96.9</v>
      </c>
      <c r="P180" s="8">
        <v>46.2</v>
      </c>
      <c r="S180" s="8">
        <v>37.200000000000003</v>
      </c>
      <c r="V180" s="8">
        <v>62.25</v>
      </c>
      <c r="Y180" s="8">
        <v>64.150000000000006</v>
      </c>
      <c r="Z180" s="8">
        <v>80.709999999999994</v>
      </c>
      <c r="AA180" s="8">
        <v>57.83</v>
      </c>
      <c r="AB180" s="8">
        <v>57.65</v>
      </c>
      <c r="AC180" s="8">
        <v>50</v>
      </c>
      <c r="AE180" s="8">
        <v>280.08999999999997</v>
      </c>
      <c r="AF180" s="8">
        <v>263.27</v>
      </c>
      <c r="AK180" s="8">
        <v>26.9</v>
      </c>
      <c r="AL180" s="8">
        <v>454.34</v>
      </c>
      <c r="AM180" s="8">
        <v>29.13</v>
      </c>
      <c r="BF180" s="8">
        <v>242.15100000000001</v>
      </c>
      <c r="BG180" s="8">
        <v>38</v>
      </c>
      <c r="BQ180" s="8">
        <v>757</v>
      </c>
      <c r="CD180" s="8">
        <v>7.3</v>
      </c>
      <c r="CJ180" s="8">
        <v>42.8</v>
      </c>
      <c r="CL180" s="8">
        <v>133</v>
      </c>
      <c r="CM180" s="8">
        <v>1941</v>
      </c>
      <c r="CN180" s="8">
        <v>29.5</v>
      </c>
      <c r="CO180" s="8">
        <v>2340</v>
      </c>
      <c r="CQ180" s="8">
        <v>35.799999999999997</v>
      </c>
      <c r="CX180" s="8">
        <v>156.30000000000001</v>
      </c>
      <c r="CY180" s="8">
        <v>44.14</v>
      </c>
      <c r="DB180" s="8">
        <v>42.88</v>
      </c>
      <c r="DC180" s="8">
        <v>37.46</v>
      </c>
      <c r="DF180" s="8">
        <v>50.96</v>
      </c>
      <c r="DI180" s="8">
        <v>46</v>
      </c>
      <c r="DM180" s="8">
        <v>100.2</v>
      </c>
      <c r="ED180" s="8">
        <v>69.956000000000003</v>
      </c>
      <c r="EE180" s="6" t="s">
        <v>1609</v>
      </c>
      <c r="EF180" s="6" t="s">
        <v>1609</v>
      </c>
      <c r="EG180" s="6" t="s">
        <v>1609</v>
      </c>
      <c r="EH180" s="8">
        <v>100</v>
      </c>
      <c r="FF180" s="8">
        <v>138.596</v>
      </c>
      <c r="FG180" s="8">
        <v>61.3</v>
      </c>
      <c r="FH180" s="8">
        <v>92.936000000000007</v>
      </c>
      <c r="FI180" s="8">
        <v>58.5</v>
      </c>
      <c r="FJ180" s="8">
        <v>30.9</v>
      </c>
      <c r="FK180" s="8">
        <v>34.9</v>
      </c>
      <c r="FL180" s="8">
        <v>30.1</v>
      </c>
      <c r="FM180" s="8">
        <v>25.3</v>
      </c>
      <c r="FN180" s="8">
        <v>27.3</v>
      </c>
      <c r="FO180" s="8">
        <v>668.5</v>
      </c>
      <c r="FP180" s="8">
        <v>689.8</v>
      </c>
      <c r="FQ180" s="8">
        <v>681</v>
      </c>
      <c r="GQ180" s="8">
        <v>223</v>
      </c>
      <c r="GR180" s="8">
        <v>71.5</v>
      </c>
      <c r="HF180" s="8">
        <v>92.49</v>
      </c>
      <c r="HG180" s="8">
        <v>213.9</v>
      </c>
      <c r="HH180" s="8">
        <v>70.099999999999994</v>
      </c>
      <c r="HI180" s="8">
        <v>61.3399</v>
      </c>
    </row>
    <row r="181" spans="1:217" x14ac:dyDescent="0.25">
      <c r="A181" s="7">
        <v>36250</v>
      </c>
      <c r="I181" s="8">
        <v>100.5</v>
      </c>
      <c r="J181" s="8">
        <v>98.7</v>
      </c>
      <c r="K181" s="8">
        <v>100.6</v>
      </c>
      <c r="L181" s="8">
        <v>101.3</v>
      </c>
      <c r="M181" s="8">
        <v>96.5</v>
      </c>
      <c r="N181" s="8">
        <v>96.5</v>
      </c>
      <c r="P181" s="8">
        <v>46.9</v>
      </c>
      <c r="S181" s="8">
        <v>37.9</v>
      </c>
      <c r="V181" s="8">
        <v>62.59</v>
      </c>
      <c r="Y181" s="8">
        <v>64.819999999999993</v>
      </c>
      <c r="Z181" s="8">
        <v>82.18</v>
      </c>
      <c r="AA181" s="8">
        <v>58.32</v>
      </c>
      <c r="AB181" s="8">
        <v>57.12</v>
      </c>
      <c r="AC181" s="8">
        <v>50</v>
      </c>
      <c r="AE181" s="8">
        <v>282.55</v>
      </c>
      <c r="AF181" s="8">
        <v>263.89</v>
      </c>
      <c r="AK181" s="8">
        <v>27.11</v>
      </c>
      <c r="AL181" s="8">
        <v>449.5</v>
      </c>
      <c r="AM181" s="8">
        <v>29.39</v>
      </c>
      <c r="BF181" s="8">
        <v>245.91300000000001</v>
      </c>
      <c r="BG181" s="8">
        <v>39.5</v>
      </c>
      <c r="BQ181" s="8">
        <v>780</v>
      </c>
      <c r="CD181" s="8">
        <v>7.5</v>
      </c>
      <c r="CJ181" s="8">
        <v>43.4</v>
      </c>
      <c r="CL181" s="8">
        <v>134</v>
      </c>
      <c r="CM181" s="8">
        <v>1937</v>
      </c>
      <c r="CN181" s="8">
        <v>30.3</v>
      </c>
      <c r="CO181" s="8">
        <v>2410</v>
      </c>
      <c r="CQ181" s="8">
        <v>36.200000000000003</v>
      </c>
      <c r="CX181" s="8">
        <v>157.9</v>
      </c>
      <c r="CY181" s="8">
        <v>45.22</v>
      </c>
      <c r="DB181" s="8">
        <v>43.83</v>
      </c>
      <c r="DC181" s="8">
        <v>37.86</v>
      </c>
      <c r="DF181" s="8">
        <v>51.47</v>
      </c>
      <c r="DI181" s="8">
        <v>46.79</v>
      </c>
      <c r="DM181" s="8">
        <v>102.5</v>
      </c>
      <c r="ED181" s="8">
        <v>69.808000000000007</v>
      </c>
      <c r="EE181" s="8">
        <v>139.1</v>
      </c>
      <c r="EF181" s="8">
        <v>137.9</v>
      </c>
      <c r="EG181" s="8">
        <v>156.5</v>
      </c>
      <c r="EH181" s="8">
        <v>105.5</v>
      </c>
      <c r="FF181" s="8">
        <v>142.50200000000001</v>
      </c>
      <c r="FG181" s="8">
        <v>63.6</v>
      </c>
      <c r="FH181" s="8">
        <v>98.932000000000002</v>
      </c>
      <c r="FI181" s="8">
        <v>61.1</v>
      </c>
      <c r="FJ181" s="8">
        <v>32.1</v>
      </c>
      <c r="FK181" s="8">
        <v>35.700000000000003</v>
      </c>
      <c r="FL181" s="8">
        <v>31.4</v>
      </c>
      <c r="FM181" s="8">
        <v>27.1</v>
      </c>
      <c r="FN181" s="8">
        <v>29.5</v>
      </c>
      <c r="FO181" s="8">
        <v>679.5</v>
      </c>
      <c r="FP181" s="8">
        <v>701.1</v>
      </c>
      <c r="FQ181" s="8">
        <v>692</v>
      </c>
      <c r="GQ181" s="8">
        <v>226</v>
      </c>
      <c r="GR181" s="8">
        <v>75.400000000000006</v>
      </c>
      <c r="HF181" s="8">
        <v>93.93</v>
      </c>
      <c r="HG181" s="8">
        <v>216.2</v>
      </c>
      <c r="HH181" s="8">
        <v>71.099999999999994</v>
      </c>
      <c r="HI181" s="8">
        <v>62.006399999999999</v>
      </c>
    </row>
    <row r="182" spans="1:217" x14ac:dyDescent="0.25">
      <c r="A182" s="7">
        <v>36341</v>
      </c>
      <c r="I182" s="8">
        <v>100.6</v>
      </c>
      <c r="J182" s="8">
        <v>97.3</v>
      </c>
      <c r="K182" s="8">
        <v>100.9</v>
      </c>
      <c r="L182" s="8">
        <v>103.4</v>
      </c>
      <c r="M182" s="8">
        <v>86.1</v>
      </c>
      <c r="N182" s="8">
        <v>97</v>
      </c>
      <c r="P182" s="8">
        <v>48.1</v>
      </c>
      <c r="S182" s="8">
        <v>38.700000000000003</v>
      </c>
      <c r="V182" s="8">
        <v>64.38</v>
      </c>
      <c r="Y182" s="8">
        <v>66.87</v>
      </c>
      <c r="Z182" s="8">
        <v>82.24</v>
      </c>
      <c r="AA182" s="8">
        <v>60.63</v>
      </c>
      <c r="AB182" s="8">
        <v>58.3</v>
      </c>
      <c r="AC182" s="8">
        <v>54</v>
      </c>
      <c r="AE182" s="8">
        <v>282.64999999999998</v>
      </c>
      <c r="AF182" s="8">
        <v>261.81</v>
      </c>
      <c r="AK182" s="8">
        <v>27.27</v>
      </c>
      <c r="AL182" s="8">
        <v>447.06</v>
      </c>
      <c r="AM182" s="8">
        <v>29.38</v>
      </c>
      <c r="BF182" s="8">
        <v>249.67400000000001</v>
      </c>
      <c r="BG182" s="8">
        <v>40.700000000000003</v>
      </c>
      <c r="BQ182" s="8">
        <v>806</v>
      </c>
      <c r="CD182" s="8">
        <v>6.5</v>
      </c>
      <c r="CJ182" s="8">
        <v>44.5</v>
      </c>
      <c r="CL182" s="8">
        <v>133</v>
      </c>
      <c r="CM182" s="8">
        <v>1955</v>
      </c>
      <c r="CN182" s="8">
        <v>31</v>
      </c>
      <c r="CO182" s="8">
        <v>2460</v>
      </c>
      <c r="CQ182" s="8">
        <v>36.5</v>
      </c>
      <c r="CX182" s="8">
        <v>161</v>
      </c>
      <c r="CY182" s="8">
        <v>46.76</v>
      </c>
      <c r="DB182" s="8">
        <v>45.23</v>
      </c>
      <c r="DC182" s="8">
        <v>38.69</v>
      </c>
      <c r="DF182" s="8">
        <v>52.45</v>
      </c>
      <c r="DI182" s="8">
        <v>48.04</v>
      </c>
      <c r="DM182" s="8">
        <v>102.4</v>
      </c>
      <c r="ED182" s="8">
        <v>70.256</v>
      </c>
      <c r="EE182" s="6" t="s">
        <v>1609</v>
      </c>
      <c r="EF182" s="6" t="s">
        <v>1609</v>
      </c>
      <c r="EG182" s="6" t="s">
        <v>1609</v>
      </c>
      <c r="EH182" s="8">
        <v>89.9</v>
      </c>
      <c r="FF182" s="8">
        <v>151.584</v>
      </c>
      <c r="FG182" s="8">
        <v>66.400000000000006</v>
      </c>
      <c r="FH182" s="8">
        <v>101.35599999999999</v>
      </c>
      <c r="FI182" s="8">
        <v>63.6</v>
      </c>
      <c r="FJ182" s="8">
        <v>34.700000000000003</v>
      </c>
      <c r="FK182" s="8">
        <v>38.200000000000003</v>
      </c>
      <c r="FL182" s="8">
        <v>33.9</v>
      </c>
      <c r="FM182" s="8">
        <v>29.7</v>
      </c>
      <c r="FN182" s="8">
        <v>32.4</v>
      </c>
      <c r="FO182" s="8">
        <v>684.5</v>
      </c>
      <c r="FP182" s="8">
        <v>705</v>
      </c>
      <c r="FQ182" s="8">
        <v>696</v>
      </c>
      <c r="GQ182" s="8">
        <v>235</v>
      </c>
      <c r="GR182" s="8">
        <v>84.3</v>
      </c>
      <c r="HF182" s="8">
        <v>95.77</v>
      </c>
      <c r="HG182" s="8">
        <v>219.1</v>
      </c>
      <c r="HH182" s="8">
        <v>72.7</v>
      </c>
      <c r="HI182" s="8">
        <v>62.924300000000002</v>
      </c>
    </row>
    <row r="183" spans="1:217" x14ac:dyDescent="0.25">
      <c r="A183" s="7">
        <v>36433</v>
      </c>
      <c r="I183" s="8">
        <v>100</v>
      </c>
      <c r="J183" s="8">
        <v>100.7</v>
      </c>
      <c r="K183" s="8">
        <v>100</v>
      </c>
      <c r="L183" s="8">
        <v>101.1</v>
      </c>
      <c r="M183" s="8">
        <v>93.3</v>
      </c>
      <c r="N183" s="8">
        <v>98.4</v>
      </c>
      <c r="P183" s="8">
        <v>49.2</v>
      </c>
      <c r="S183" s="8">
        <v>39.5</v>
      </c>
      <c r="V183" s="8">
        <v>66.89</v>
      </c>
      <c r="Y183" s="8">
        <v>69.709999999999994</v>
      </c>
      <c r="Z183" s="8">
        <v>87.65</v>
      </c>
      <c r="AA183" s="8">
        <v>62.82</v>
      </c>
      <c r="AB183" s="8">
        <v>60</v>
      </c>
      <c r="AC183" s="8">
        <v>53</v>
      </c>
      <c r="AE183" s="8">
        <v>281.68</v>
      </c>
      <c r="AF183" s="8">
        <v>262.17</v>
      </c>
      <c r="AK183" s="8">
        <v>27.1</v>
      </c>
      <c r="AL183" s="8">
        <v>438.46</v>
      </c>
      <c r="AM183" s="8">
        <v>29.25</v>
      </c>
      <c r="BF183" s="8">
        <v>254.376</v>
      </c>
      <c r="BG183" s="8">
        <v>42.1</v>
      </c>
      <c r="BQ183" s="8">
        <v>828</v>
      </c>
      <c r="CD183" s="8">
        <v>7</v>
      </c>
      <c r="CJ183" s="8">
        <v>46.3</v>
      </c>
      <c r="CL183" s="8">
        <v>135</v>
      </c>
      <c r="CM183" s="8">
        <v>1946</v>
      </c>
      <c r="CN183" s="8">
        <v>32.4</v>
      </c>
      <c r="CO183" s="8">
        <v>2580</v>
      </c>
      <c r="CQ183" s="8">
        <v>38.1</v>
      </c>
      <c r="CX183" s="8">
        <v>162.30000000000001</v>
      </c>
      <c r="CY183" s="8">
        <v>47.64</v>
      </c>
      <c r="DB183" s="8">
        <v>46.06</v>
      </c>
      <c r="DC183" s="8">
        <v>39.340000000000003</v>
      </c>
      <c r="DF183" s="8">
        <v>52.74</v>
      </c>
      <c r="DI183" s="8">
        <v>48.68</v>
      </c>
      <c r="DM183" s="8">
        <v>99.7</v>
      </c>
      <c r="ED183" s="8">
        <v>70.600999999999999</v>
      </c>
      <c r="EE183" s="8">
        <v>134.5</v>
      </c>
      <c r="EF183" s="8">
        <v>133.80000000000001</v>
      </c>
      <c r="EG183" s="8">
        <v>153.9</v>
      </c>
      <c r="EH183" s="8">
        <v>85.7</v>
      </c>
      <c r="FF183" s="8">
        <v>161.482</v>
      </c>
      <c r="FG183" s="8">
        <v>70</v>
      </c>
      <c r="FH183" s="8">
        <v>106.267</v>
      </c>
      <c r="FI183" s="8">
        <v>67</v>
      </c>
      <c r="FJ183" s="8">
        <v>35.4</v>
      </c>
      <c r="FK183" s="8">
        <v>38.200000000000003</v>
      </c>
      <c r="FL183" s="8">
        <v>34.6</v>
      </c>
      <c r="FM183" s="8">
        <v>31.1</v>
      </c>
      <c r="FN183" s="8">
        <v>33.4</v>
      </c>
      <c r="FO183" s="8">
        <v>683.5</v>
      </c>
      <c r="FP183" s="8">
        <v>705.8</v>
      </c>
      <c r="FQ183" s="8">
        <v>698</v>
      </c>
      <c r="GQ183" s="8">
        <v>242</v>
      </c>
      <c r="GR183" s="8">
        <v>91.1</v>
      </c>
      <c r="HF183" s="8">
        <v>97.69</v>
      </c>
      <c r="HG183" s="8">
        <v>222.2</v>
      </c>
      <c r="HH183" s="8">
        <v>73</v>
      </c>
      <c r="HI183" s="8">
        <v>64.267700000000005</v>
      </c>
    </row>
    <row r="184" spans="1:217" x14ac:dyDescent="0.25">
      <c r="A184" s="7">
        <v>36525</v>
      </c>
      <c r="I184" s="8">
        <v>98.9</v>
      </c>
      <c r="J184" s="8">
        <v>101.1</v>
      </c>
      <c r="K184" s="8">
        <v>98.7</v>
      </c>
      <c r="L184" s="8">
        <v>100.2</v>
      </c>
      <c r="M184" s="8">
        <v>90.1</v>
      </c>
      <c r="N184" s="8">
        <v>97.5</v>
      </c>
      <c r="P184" s="8">
        <v>51.1</v>
      </c>
      <c r="S184" s="8">
        <v>40.799999999999997</v>
      </c>
      <c r="V184" s="8">
        <v>65.819999999999993</v>
      </c>
      <c r="Y184" s="8">
        <v>68.03</v>
      </c>
      <c r="Z184" s="8">
        <v>85.42</v>
      </c>
      <c r="AA184" s="8">
        <v>61.34</v>
      </c>
      <c r="AB184" s="8">
        <v>60.45</v>
      </c>
      <c r="AC184" s="8">
        <v>52</v>
      </c>
      <c r="AE184" s="8">
        <v>282.36</v>
      </c>
      <c r="AF184" s="8">
        <v>263.14</v>
      </c>
      <c r="AK184" s="8">
        <v>26.9</v>
      </c>
      <c r="AL184" s="8">
        <v>446.16</v>
      </c>
      <c r="AM184" s="8">
        <v>28.98</v>
      </c>
      <c r="BF184" s="8">
        <v>254.846</v>
      </c>
      <c r="BG184" s="8">
        <v>42.4</v>
      </c>
      <c r="BQ184" s="8">
        <v>829</v>
      </c>
      <c r="CD184" s="8">
        <v>8.1999999999999993</v>
      </c>
      <c r="CJ184" s="8">
        <v>46.4</v>
      </c>
      <c r="CL184" s="8">
        <v>147</v>
      </c>
      <c r="CM184" s="8">
        <v>2051</v>
      </c>
      <c r="CN184" s="8">
        <v>33.1</v>
      </c>
      <c r="CO184" s="8">
        <v>2630</v>
      </c>
      <c r="CQ184" s="8">
        <v>38.4</v>
      </c>
      <c r="CX184" s="8">
        <v>164.7</v>
      </c>
      <c r="CY184" s="8">
        <v>49.65</v>
      </c>
      <c r="DB184" s="8">
        <v>47.83</v>
      </c>
      <c r="DC184" s="8">
        <v>40.119999999999997</v>
      </c>
      <c r="DF184" s="8">
        <v>53.46</v>
      </c>
      <c r="DI184" s="8">
        <v>50.08</v>
      </c>
      <c r="DM184" s="8">
        <v>95.3</v>
      </c>
      <c r="ED184" s="8">
        <v>70.997</v>
      </c>
      <c r="EE184" s="6" t="s">
        <v>1609</v>
      </c>
      <c r="EF184" s="6" t="s">
        <v>1609</v>
      </c>
      <c r="EG184" s="6" t="s">
        <v>1609</v>
      </c>
      <c r="EH184" s="8">
        <v>84.9</v>
      </c>
      <c r="FF184" s="8">
        <v>168.334</v>
      </c>
      <c r="FG184" s="8">
        <v>73</v>
      </c>
      <c r="FH184" s="8">
        <v>111.89700000000001</v>
      </c>
      <c r="FI184" s="8">
        <v>70</v>
      </c>
      <c r="FJ184" s="8">
        <v>36.700000000000003</v>
      </c>
      <c r="FK184" s="8">
        <v>39.200000000000003</v>
      </c>
      <c r="FL184" s="8">
        <v>36.4</v>
      </c>
      <c r="FM184" s="8">
        <v>32.299999999999997</v>
      </c>
      <c r="FN184" s="8">
        <v>34.700000000000003</v>
      </c>
      <c r="FO184" s="8">
        <v>683.8</v>
      </c>
      <c r="FP184" s="8">
        <v>705.2</v>
      </c>
      <c r="FQ184" s="8">
        <v>698</v>
      </c>
      <c r="GQ184" s="8">
        <v>242</v>
      </c>
      <c r="GR184" s="8">
        <v>95.9</v>
      </c>
      <c r="HF184" s="8">
        <v>99.75</v>
      </c>
      <c r="HG184" s="8">
        <v>224.5</v>
      </c>
      <c r="HH184" s="8">
        <v>73</v>
      </c>
      <c r="HI184" s="8">
        <v>64.641599999999997</v>
      </c>
    </row>
    <row r="185" spans="1:217" x14ac:dyDescent="0.25">
      <c r="A185" s="7">
        <v>36616</v>
      </c>
      <c r="B185" s="8">
        <v>102.2</v>
      </c>
      <c r="C185" s="8">
        <v>103</v>
      </c>
      <c r="D185" s="8">
        <v>102.9</v>
      </c>
      <c r="E185" s="8">
        <v>103</v>
      </c>
      <c r="F185" s="8">
        <v>103.9</v>
      </c>
      <c r="G185" s="8">
        <v>97.2</v>
      </c>
      <c r="I185" s="8">
        <v>100.3</v>
      </c>
      <c r="J185" s="8">
        <v>105.6</v>
      </c>
      <c r="K185" s="8">
        <v>99.9</v>
      </c>
      <c r="L185" s="8">
        <v>99.7</v>
      </c>
      <c r="M185" s="8">
        <v>100.9</v>
      </c>
      <c r="N185" s="8">
        <v>100.9</v>
      </c>
      <c r="P185" s="8">
        <v>52.8</v>
      </c>
      <c r="S185" s="8">
        <v>41.5</v>
      </c>
      <c r="V185" s="8">
        <v>66.91</v>
      </c>
      <c r="Y185" s="8">
        <v>68.61</v>
      </c>
      <c r="Z185" s="8">
        <v>88.34</v>
      </c>
      <c r="AA185" s="8">
        <v>61.31</v>
      </c>
      <c r="AB185" s="8">
        <v>62.86</v>
      </c>
      <c r="AC185" s="8">
        <v>55</v>
      </c>
      <c r="AE185" s="8">
        <v>280.5</v>
      </c>
      <c r="AF185" s="8">
        <v>263.35000000000002</v>
      </c>
      <c r="AK185" s="8">
        <v>27.24</v>
      </c>
      <c r="AL185" s="8">
        <v>455.45</v>
      </c>
      <c r="AM185" s="8">
        <v>29.33</v>
      </c>
      <c r="AY185" s="8">
        <v>84.3</v>
      </c>
      <c r="BA185" s="8">
        <v>85.5</v>
      </c>
      <c r="BB185" s="8">
        <v>76.8</v>
      </c>
      <c r="BF185" s="8">
        <v>258.608</v>
      </c>
      <c r="BG185" s="8">
        <v>44.2</v>
      </c>
      <c r="BQ185" s="8">
        <v>856</v>
      </c>
      <c r="CD185" s="8">
        <v>7.2</v>
      </c>
      <c r="CI185" s="8">
        <v>47.7</v>
      </c>
      <c r="CJ185" s="8">
        <v>47.1</v>
      </c>
      <c r="CK185" s="8">
        <v>51.6</v>
      </c>
      <c r="CL185" s="8">
        <v>152</v>
      </c>
      <c r="CM185" s="8">
        <v>2010</v>
      </c>
      <c r="CN185" s="8">
        <v>34.4</v>
      </c>
      <c r="CO185" s="8">
        <v>2740</v>
      </c>
      <c r="CQ185" s="8">
        <v>39</v>
      </c>
      <c r="CX185" s="8">
        <v>166.1</v>
      </c>
      <c r="CY185" s="8">
        <v>51.7</v>
      </c>
      <c r="DB185" s="8">
        <v>49.52</v>
      </c>
      <c r="DC185" s="8">
        <v>40.409999999999997</v>
      </c>
      <c r="DF185" s="8">
        <v>53.93</v>
      </c>
      <c r="DI185" s="8">
        <v>51.32</v>
      </c>
      <c r="DM185" s="8">
        <v>96.8</v>
      </c>
      <c r="ED185" s="8">
        <v>72.006</v>
      </c>
      <c r="EE185" s="8">
        <v>129.9</v>
      </c>
      <c r="EF185" s="8">
        <v>130.1</v>
      </c>
      <c r="EG185" s="8">
        <v>150.9</v>
      </c>
      <c r="EH185" s="8">
        <v>87.3</v>
      </c>
      <c r="EV185" s="8">
        <v>56.49</v>
      </c>
      <c r="EW185" s="8">
        <v>99.8</v>
      </c>
      <c r="FF185" s="8">
        <v>174.369</v>
      </c>
      <c r="FG185" s="8">
        <v>76.3</v>
      </c>
      <c r="FH185" s="8">
        <v>115.83499999999999</v>
      </c>
      <c r="FI185" s="8">
        <v>73.099999999999994</v>
      </c>
      <c r="FJ185" s="8">
        <v>38.9</v>
      </c>
      <c r="FK185" s="8">
        <v>40.299999999999997</v>
      </c>
      <c r="FL185" s="8">
        <v>37.9</v>
      </c>
      <c r="FM185" s="8">
        <v>36</v>
      </c>
      <c r="FN185" s="8">
        <v>38.5</v>
      </c>
      <c r="FO185" s="8">
        <v>685</v>
      </c>
      <c r="FP185" s="8">
        <v>704.7</v>
      </c>
      <c r="FQ185" s="8">
        <v>696</v>
      </c>
      <c r="GQ185" s="8">
        <v>249</v>
      </c>
      <c r="GR185" s="8">
        <v>98.9</v>
      </c>
      <c r="HF185" s="8">
        <v>102.26</v>
      </c>
      <c r="HG185" s="8">
        <v>228.8</v>
      </c>
      <c r="HH185" s="8">
        <v>74.3</v>
      </c>
      <c r="HI185" s="8">
        <v>65.637900000000002</v>
      </c>
    </row>
    <row r="186" spans="1:217" x14ac:dyDescent="0.25">
      <c r="A186" s="7">
        <v>36707</v>
      </c>
      <c r="B186" s="8">
        <v>100.5</v>
      </c>
      <c r="C186" s="8">
        <v>100.6</v>
      </c>
      <c r="D186" s="8">
        <v>100.1</v>
      </c>
      <c r="E186" s="8">
        <v>100.8</v>
      </c>
      <c r="F186" s="8">
        <v>101.2</v>
      </c>
      <c r="G186" s="8">
        <v>98.4</v>
      </c>
      <c r="I186" s="8">
        <v>100.1</v>
      </c>
      <c r="J186" s="8">
        <v>99</v>
      </c>
      <c r="K186" s="8">
        <v>100.2</v>
      </c>
      <c r="L186" s="8">
        <v>100.2</v>
      </c>
      <c r="M186" s="8">
        <v>99.8</v>
      </c>
      <c r="N186" s="8">
        <v>99.8</v>
      </c>
      <c r="P186" s="8">
        <v>53.5</v>
      </c>
      <c r="S186" s="8">
        <v>42.5</v>
      </c>
      <c r="V186" s="8">
        <v>67.790000000000006</v>
      </c>
      <c r="Y186" s="8">
        <v>69.53</v>
      </c>
      <c r="Z186" s="8">
        <v>87.41</v>
      </c>
      <c r="AA186" s="8">
        <v>62.62</v>
      </c>
      <c r="AB186" s="8">
        <v>63.62</v>
      </c>
      <c r="AC186" s="8">
        <v>52</v>
      </c>
      <c r="AE186" s="8">
        <v>285.08999999999997</v>
      </c>
      <c r="AF186" s="8">
        <v>264.47000000000003</v>
      </c>
      <c r="AK186" s="8">
        <v>26.29</v>
      </c>
      <c r="AL186" s="8">
        <v>466.43</v>
      </c>
      <c r="AM186" s="8">
        <v>28.43</v>
      </c>
      <c r="AY186" s="8">
        <v>83.8</v>
      </c>
      <c r="BA186" s="8">
        <v>85.2</v>
      </c>
      <c r="BB186" s="8">
        <v>76.400000000000006</v>
      </c>
      <c r="BF186" s="8">
        <v>265.661</v>
      </c>
      <c r="BG186" s="8">
        <v>45.6</v>
      </c>
      <c r="BQ186" s="8">
        <v>880</v>
      </c>
      <c r="CD186" s="8">
        <v>6.8</v>
      </c>
      <c r="CI186" s="8">
        <v>49.1</v>
      </c>
      <c r="CJ186" s="8">
        <v>48.6</v>
      </c>
      <c r="CK186" s="8">
        <v>52.6</v>
      </c>
      <c r="CL186" s="8">
        <v>153</v>
      </c>
      <c r="CM186" s="8">
        <v>1980</v>
      </c>
      <c r="CN186" s="8">
        <v>35.700000000000003</v>
      </c>
      <c r="CO186" s="8">
        <v>2840</v>
      </c>
      <c r="CQ186" s="8">
        <v>40</v>
      </c>
      <c r="CX186" s="8">
        <v>169.57</v>
      </c>
      <c r="CY186" s="8">
        <v>53.49</v>
      </c>
      <c r="DB186" s="8">
        <v>51.11</v>
      </c>
      <c r="DC186" s="8">
        <v>41.17</v>
      </c>
      <c r="DF186" s="8">
        <v>55.09</v>
      </c>
      <c r="DI186" s="8">
        <v>52.76</v>
      </c>
      <c r="DM186" s="8">
        <v>90.1</v>
      </c>
      <c r="ED186" s="8">
        <v>72.617000000000004</v>
      </c>
      <c r="EE186" s="6" t="s">
        <v>1609</v>
      </c>
      <c r="EF186" s="6" t="s">
        <v>1609</v>
      </c>
      <c r="EG186" s="6" t="s">
        <v>1609</v>
      </c>
      <c r="EH186" s="8">
        <v>81.599999999999994</v>
      </c>
      <c r="EV186" s="8">
        <v>58.95</v>
      </c>
      <c r="EW186" s="8">
        <v>93.1</v>
      </c>
      <c r="FF186" s="8">
        <v>183.53800000000001</v>
      </c>
      <c r="FG186" s="8">
        <v>79.3</v>
      </c>
      <c r="FH186" s="8">
        <v>120.98</v>
      </c>
      <c r="FI186" s="8">
        <v>76.2</v>
      </c>
      <c r="FJ186" s="8">
        <v>41.5</v>
      </c>
      <c r="FK186" s="8">
        <v>43.6</v>
      </c>
      <c r="FL186" s="8">
        <v>41</v>
      </c>
      <c r="FM186" s="8">
        <v>37.200000000000003</v>
      </c>
      <c r="FN186" s="8">
        <v>40.299999999999997</v>
      </c>
      <c r="FO186" s="8">
        <v>683</v>
      </c>
      <c r="FP186" s="8">
        <v>697.7</v>
      </c>
      <c r="FQ186" s="8">
        <v>689</v>
      </c>
      <c r="GQ186" s="8">
        <v>261</v>
      </c>
      <c r="GR186" s="8">
        <v>100.4</v>
      </c>
      <c r="HF186" s="8">
        <v>104.86</v>
      </c>
      <c r="HG186" s="8">
        <v>232.5</v>
      </c>
      <c r="HH186" s="8">
        <v>74.5</v>
      </c>
      <c r="HI186" s="8">
        <v>66.626400000000004</v>
      </c>
    </row>
    <row r="187" spans="1:217" x14ac:dyDescent="0.25">
      <c r="A187" s="7">
        <v>36799</v>
      </c>
      <c r="B187" s="8">
        <v>98.8</v>
      </c>
      <c r="C187" s="8">
        <v>98.2</v>
      </c>
      <c r="D187" s="8">
        <v>97.8</v>
      </c>
      <c r="E187" s="8">
        <v>98.4</v>
      </c>
      <c r="F187" s="8">
        <v>97.6</v>
      </c>
      <c r="G187" s="8">
        <v>104.1</v>
      </c>
      <c r="I187" s="8">
        <v>100.2</v>
      </c>
      <c r="J187" s="8">
        <v>103.2</v>
      </c>
      <c r="K187" s="8">
        <v>100</v>
      </c>
      <c r="L187" s="8">
        <v>100.5</v>
      </c>
      <c r="M187" s="8">
        <v>96.8</v>
      </c>
      <c r="N187" s="8">
        <v>96.8</v>
      </c>
      <c r="P187" s="8">
        <v>54.8</v>
      </c>
      <c r="S187" s="8">
        <v>42.4</v>
      </c>
      <c r="V187" s="8">
        <v>69.069999999999993</v>
      </c>
      <c r="Y187" s="8">
        <v>71.62</v>
      </c>
      <c r="Z187" s="8">
        <v>90.61</v>
      </c>
      <c r="AA187" s="8">
        <v>64.37</v>
      </c>
      <c r="AB187" s="8">
        <v>62.9</v>
      </c>
      <c r="AC187" s="8">
        <v>55</v>
      </c>
      <c r="AE187" s="8">
        <v>287.14999999999998</v>
      </c>
      <c r="AF187" s="8">
        <v>270.12</v>
      </c>
      <c r="AK187" s="8">
        <v>25.85</v>
      </c>
      <c r="AL187" s="8">
        <v>453.53</v>
      </c>
      <c r="AM187" s="8">
        <v>28.08</v>
      </c>
      <c r="AY187" s="8">
        <v>84.6</v>
      </c>
      <c r="BA187" s="8">
        <v>86.1</v>
      </c>
      <c r="BB187" s="8">
        <v>76.3</v>
      </c>
      <c r="BF187" s="8">
        <v>271.77300000000002</v>
      </c>
      <c r="BG187" s="8">
        <v>46.7</v>
      </c>
      <c r="BQ187" s="8">
        <v>892</v>
      </c>
      <c r="CD187" s="8">
        <v>6.7</v>
      </c>
      <c r="CI187" s="8">
        <v>50.8</v>
      </c>
      <c r="CJ187" s="8">
        <v>50.4</v>
      </c>
      <c r="CK187" s="8">
        <v>53.2</v>
      </c>
      <c r="CL187" s="8">
        <v>152</v>
      </c>
      <c r="CM187" s="8">
        <v>2017</v>
      </c>
      <c r="CN187" s="8">
        <v>36.9</v>
      </c>
      <c r="CO187" s="8">
        <v>2930</v>
      </c>
      <c r="CQ187" s="8">
        <v>41.8</v>
      </c>
      <c r="CX187" s="8">
        <v>172.58</v>
      </c>
      <c r="CY187" s="8">
        <v>54.92</v>
      </c>
      <c r="DB187" s="8">
        <v>52.54</v>
      </c>
      <c r="DC187" s="8">
        <v>42.59</v>
      </c>
      <c r="DF187" s="8">
        <v>55.79</v>
      </c>
      <c r="DI187" s="8">
        <v>53.94</v>
      </c>
      <c r="DM187" s="8">
        <v>87.3</v>
      </c>
      <c r="ED187" s="8">
        <v>73.61</v>
      </c>
      <c r="EE187" s="8">
        <v>125.8</v>
      </c>
      <c r="EF187" s="8">
        <v>126.7</v>
      </c>
      <c r="EG187" s="8">
        <v>147.9</v>
      </c>
      <c r="EH187" s="8">
        <v>77.900000000000006</v>
      </c>
      <c r="EV187" s="8">
        <v>61.13</v>
      </c>
      <c r="EW187" s="8">
        <v>100</v>
      </c>
      <c r="FF187" s="8">
        <v>194.36099999999999</v>
      </c>
      <c r="FG187" s="8">
        <v>82.7</v>
      </c>
      <c r="FH187" s="8">
        <v>126.538</v>
      </c>
      <c r="FI187" s="8">
        <v>79.099999999999994</v>
      </c>
      <c r="FJ187" s="8">
        <v>40.299999999999997</v>
      </c>
      <c r="FK187" s="8">
        <v>42.3</v>
      </c>
      <c r="FL187" s="8">
        <v>39.4</v>
      </c>
      <c r="FM187" s="8">
        <v>36.4</v>
      </c>
      <c r="FN187" s="8">
        <v>38.799999999999997</v>
      </c>
      <c r="FO187" s="8">
        <v>677.7</v>
      </c>
      <c r="FP187" s="8">
        <v>697.1</v>
      </c>
      <c r="FQ187" s="8">
        <v>689</v>
      </c>
      <c r="GQ187" s="8">
        <v>270</v>
      </c>
      <c r="GR187" s="8">
        <v>97.6</v>
      </c>
      <c r="HF187" s="8">
        <v>107.17</v>
      </c>
      <c r="HG187" s="8">
        <v>236.7</v>
      </c>
      <c r="HH187" s="8">
        <v>75.8</v>
      </c>
      <c r="HI187" s="8">
        <v>67.733599999999996</v>
      </c>
    </row>
    <row r="188" spans="1:217" x14ac:dyDescent="0.25">
      <c r="A188" s="7">
        <v>36891</v>
      </c>
      <c r="B188" s="8">
        <v>98.5</v>
      </c>
      <c r="C188" s="8">
        <v>98.2</v>
      </c>
      <c r="D188" s="8">
        <v>99.2</v>
      </c>
      <c r="E188" s="8">
        <v>97.8</v>
      </c>
      <c r="F188" s="8">
        <v>97.4</v>
      </c>
      <c r="G188" s="8">
        <v>100.3</v>
      </c>
      <c r="I188" s="8">
        <v>99.4</v>
      </c>
      <c r="J188" s="8">
        <v>92.3</v>
      </c>
      <c r="K188" s="8">
        <v>100</v>
      </c>
      <c r="L188" s="8">
        <v>99.6</v>
      </c>
      <c r="M188" s="8">
        <v>102.5</v>
      </c>
      <c r="N188" s="8">
        <v>102.5</v>
      </c>
      <c r="P188" s="8">
        <v>54.1</v>
      </c>
      <c r="S188" s="8">
        <v>43.4</v>
      </c>
      <c r="V188" s="8">
        <v>69.89</v>
      </c>
      <c r="Y188" s="8">
        <v>72.25</v>
      </c>
      <c r="Z188" s="8">
        <v>92.68</v>
      </c>
      <c r="AA188" s="8">
        <v>64.55</v>
      </c>
      <c r="AB188" s="8">
        <v>64.22</v>
      </c>
      <c r="AC188" s="8">
        <v>56</v>
      </c>
      <c r="AE188" s="8">
        <v>287.01</v>
      </c>
      <c r="AF188" s="8">
        <v>268.79000000000002</v>
      </c>
      <c r="AK188" s="8">
        <v>26.54</v>
      </c>
      <c r="AL188" s="8">
        <v>446.04</v>
      </c>
      <c r="AM188" s="8">
        <v>28.5</v>
      </c>
      <c r="AY188" s="8">
        <v>84.7</v>
      </c>
      <c r="BA188" s="8">
        <v>86.2</v>
      </c>
      <c r="BB188" s="8">
        <v>75.8</v>
      </c>
      <c r="BF188" s="8">
        <v>274.12400000000002</v>
      </c>
      <c r="BG188" s="8">
        <v>48.1</v>
      </c>
      <c r="BQ188" s="8">
        <v>893</v>
      </c>
      <c r="CD188" s="8">
        <v>7.8</v>
      </c>
      <c r="CI188" s="8">
        <v>50.6</v>
      </c>
      <c r="CJ188" s="8">
        <v>50.2</v>
      </c>
      <c r="CK188" s="8">
        <v>53.4</v>
      </c>
      <c r="CL188" s="8">
        <v>159</v>
      </c>
      <c r="CM188" s="8">
        <v>2051</v>
      </c>
      <c r="CN188" s="8">
        <v>37.200000000000003</v>
      </c>
      <c r="CO188" s="8">
        <v>2960</v>
      </c>
      <c r="CQ188" s="8">
        <v>41.7</v>
      </c>
      <c r="CX188" s="8">
        <v>177.15</v>
      </c>
      <c r="CY188" s="8">
        <v>57.69</v>
      </c>
      <c r="DB188" s="8">
        <v>55.11</v>
      </c>
      <c r="DC188" s="8">
        <v>44.34</v>
      </c>
      <c r="DF188" s="8">
        <v>57.02</v>
      </c>
      <c r="DI188" s="8">
        <v>56.03</v>
      </c>
      <c r="DM188" s="8">
        <v>84.2</v>
      </c>
      <c r="ED188" s="8">
        <v>74.456999999999994</v>
      </c>
      <c r="EE188" s="6" t="s">
        <v>1609</v>
      </c>
      <c r="EF188" s="6" t="s">
        <v>1609</v>
      </c>
      <c r="EG188" s="6" t="s">
        <v>1609</v>
      </c>
      <c r="EH188" s="8">
        <v>83.7</v>
      </c>
      <c r="EV188" s="8">
        <v>67.03</v>
      </c>
      <c r="EW188" s="8">
        <v>107.1</v>
      </c>
      <c r="FF188" s="8">
        <v>196.721</v>
      </c>
      <c r="FG188" s="8">
        <v>84.6</v>
      </c>
      <c r="FH188" s="8">
        <v>131.221</v>
      </c>
      <c r="FI188" s="8">
        <v>80.900000000000006</v>
      </c>
      <c r="FJ188" s="8">
        <v>40.299999999999997</v>
      </c>
      <c r="FK188" s="8">
        <v>42.9</v>
      </c>
      <c r="FL188" s="8">
        <v>39.6</v>
      </c>
      <c r="FM188" s="8">
        <v>35.4</v>
      </c>
      <c r="FN188" s="8">
        <v>37.9</v>
      </c>
      <c r="FO188" s="8">
        <v>675.9</v>
      </c>
      <c r="FP188" s="8">
        <v>696.6</v>
      </c>
      <c r="FQ188" s="8">
        <v>688</v>
      </c>
      <c r="GQ188" s="8">
        <v>271</v>
      </c>
      <c r="GR188" s="8">
        <v>94.9</v>
      </c>
      <c r="HF188" s="8">
        <v>109.61</v>
      </c>
      <c r="HG188" s="8">
        <v>240.4</v>
      </c>
      <c r="HH188" s="8">
        <v>76.2</v>
      </c>
      <c r="HI188" s="8">
        <v>68.128100000000003</v>
      </c>
    </row>
    <row r="189" spans="1:217" x14ac:dyDescent="0.25">
      <c r="A189" s="7">
        <v>36981</v>
      </c>
      <c r="B189" s="8">
        <v>103.3</v>
      </c>
      <c r="C189" s="8">
        <v>105.1</v>
      </c>
      <c r="D189" s="8">
        <v>99.6</v>
      </c>
      <c r="E189" s="8">
        <v>107.4</v>
      </c>
      <c r="F189" s="8">
        <v>107.6</v>
      </c>
      <c r="G189" s="8">
        <v>105.7</v>
      </c>
      <c r="I189" s="8">
        <v>98.4</v>
      </c>
      <c r="J189" s="8">
        <v>102</v>
      </c>
      <c r="K189" s="8">
        <v>98.2</v>
      </c>
      <c r="L189" s="8">
        <v>97.3</v>
      </c>
      <c r="M189" s="8">
        <v>103.5</v>
      </c>
      <c r="N189" s="8">
        <v>98.1</v>
      </c>
      <c r="P189" s="8">
        <v>55.3</v>
      </c>
      <c r="S189" s="8">
        <v>44.4</v>
      </c>
      <c r="V189" s="8">
        <v>69.92</v>
      </c>
      <c r="Y189" s="8">
        <v>72.040000000000006</v>
      </c>
      <c r="Z189" s="8">
        <v>91.67</v>
      </c>
      <c r="AA189" s="8">
        <v>64.569999999999993</v>
      </c>
      <c r="AB189" s="8">
        <v>64.91</v>
      </c>
      <c r="AC189" s="8">
        <v>57</v>
      </c>
      <c r="AE189" s="8">
        <v>287.33999999999997</v>
      </c>
      <c r="AF189" s="8">
        <v>273.44</v>
      </c>
      <c r="AK189" s="8">
        <v>27.31</v>
      </c>
      <c r="AL189" s="8">
        <v>476.2</v>
      </c>
      <c r="AM189" s="8">
        <v>29.04</v>
      </c>
      <c r="AY189" s="8">
        <v>84.9</v>
      </c>
      <c r="BA189" s="8">
        <v>86.7</v>
      </c>
      <c r="BB189" s="8">
        <v>75.5</v>
      </c>
      <c r="BF189" s="8">
        <v>279.29700000000003</v>
      </c>
      <c r="BG189" s="8">
        <v>49.9</v>
      </c>
      <c r="BQ189" s="8">
        <v>930</v>
      </c>
      <c r="CD189" s="8">
        <v>7.1</v>
      </c>
      <c r="CI189" s="8">
        <v>51.2</v>
      </c>
      <c r="CJ189" s="8">
        <v>50.9</v>
      </c>
      <c r="CK189" s="8">
        <v>53.9</v>
      </c>
      <c r="CL189" s="8">
        <v>156</v>
      </c>
      <c r="CM189" s="8">
        <v>2009</v>
      </c>
      <c r="CN189" s="8">
        <v>38.299999999999997</v>
      </c>
      <c r="CO189" s="8">
        <v>3040</v>
      </c>
      <c r="CQ189" s="8">
        <v>42.3</v>
      </c>
      <c r="CX189" s="8">
        <v>184.01</v>
      </c>
      <c r="CY189" s="8">
        <v>60.5</v>
      </c>
      <c r="DB189" s="8">
        <v>57.54</v>
      </c>
      <c r="DC189" s="8">
        <v>45.26</v>
      </c>
      <c r="DF189" s="8">
        <v>59.55</v>
      </c>
      <c r="DI189" s="8">
        <v>58.48</v>
      </c>
      <c r="DM189" s="8">
        <v>81</v>
      </c>
      <c r="ED189" s="8">
        <v>75.319000000000003</v>
      </c>
      <c r="EE189" s="8">
        <v>122.3</v>
      </c>
      <c r="EF189" s="8">
        <v>123</v>
      </c>
      <c r="EG189" s="8">
        <v>144.69999999999999</v>
      </c>
      <c r="EH189" s="8">
        <v>97.5</v>
      </c>
      <c r="EV189" s="8">
        <v>68.3</v>
      </c>
      <c r="EW189" s="8">
        <v>102.5</v>
      </c>
      <c r="FF189" s="8">
        <v>198.374</v>
      </c>
      <c r="FG189" s="8">
        <v>86.5</v>
      </c>
      <c r="FH189" s="8">
        <v>131.91800000000001</v>
      </c>
      <c r="FI189" s="8">
        <v>83.3</v>
      </c>
      <c r="FJ189" s="8">
        <v>41.7</v>
      </c>
      <c r="FK189" s="8">
        <v>43.7</v>
      </c>
      <c r="FL189" s="8">
        <v>40.6</v>
      </c>
      <c r="FM189" s="8">
        <v>38</v>
      </c>
      <c r="FN189" s="8">
        <v>40.6</v>
      </c>
      <c r="FO189" s="8">
        <v>685.2</v>
      </c>
      <c r="FP189" s="8">
        <v>701.1</v>
      </c>
      <c r="FQ189" s="8">
        <v>691</v>
      </c>
      <c r="GL189" s="8">
        <v>7300.88</v>
      </c>
      <c r="GM189" s="8">
        <v>9020.24</v>
      </c>
      <c r="GQ189" s="8">
        <v>279</v>
      </c>
      <c r="GR189" s="8">
        <v>91.1</v>
      </c>
      <c r="HF189" s="8">
        <v>112.14</v>
      </c>
      <c r="HG189" s="8">
        <v>246.3</v>
      </c>
      <c r="HH189" s="8">
        <v>76.900000000000006</v>
      </c>
      <c r="HI189" s="8">
        <v>69.045500000000004</v>
      </c>
    </row>
    <row r="190" spans="1:217" x14ac:dyDescent="0.25">
      <c r="A190" s="7">
        <v>37072</v>
      </c>
      <c r="B190" s="8">
        <v>98.8</v>
      </c>
      <c r="C190" s="8">
        <v>98.8</v>
      </c>
      <c r="D190" s="8">
        <v>97.3</v>
      </c>
      <c r="E190" s="8">
        <v>99.5</v>
      </c>
      <c r="F190" s="8">
        <v>99.3</v>
      </c>
      <c r="G190" s="8">
        <v>101.3</v>
      </c>
      <c r="I190" s="8">
        <v>98.5</v>
      </c>
      <c r="J190" s="8">
        <v>97.9</v>
      </c>
      <c r="K190" s="8">
        <v>98.6</v>
      </c>
      <c r="L190" s="8">
        <v>98</v>
      </c>
      <c r="M190" s="8">
        <v>102.3</v>
      </c>
      <c r="N190" s="8">
        <v>99.2</v>
      </c>
      <c r="P190" s="8">
        <v>56.8</v>
      </c>
      <c r="S190" s="8">
        <v>46</v>
      </c>
      <c r="V190" s="8">
        <v>71.209999999999994</v>
      </c>
      <c r="Y190" s="8">
        <v>73.28</v>
      </c>
      <c r="Z190" s="8">
        <v>91.83</v>
      </c>
      <c r="AA190" s="8">
        <v>66.08</v>
      </c>
      <c r="AB190" s="8">
        <v>66.319999999999993</v>
      </c>
      <c r="AC190" s="8">
        <v>57</v>
      </c>
      <c r="AE190" s="8">
        <v>290.23</v>
      </c>
      <c r="AF190" s="8">
        <v>275.17</v>
      </c>
      <c r="AK190" s="8">
        <v>28.19</v>
      </c>
      <c r="AL190" s="8">
        <v>470.01</v>
      </c>
      <c r="AM190" s="8">
        <v>29.5</v>
      </c>
      <c r="AY190" s="8">
        <v>84.9</v>
      </c>
      <c r="BA190" s="8">
        <v>86.9</v>
      </c>
      <c r="BB190" s="8">
        <v>73.900000000000006</v>
      </c>
      <c r="BF190" s="8">
        <v>283.05799999999999</v>
      </c>
      <c r="BG190" s="8">
        <v>51.5</v>
      </c>
      <c r="BQ190" s="8">
        <v>962</v>
      </c>
      <c r="CD190" s="8">
        <v>7.8</v>
      </c>
      <c r="CI190" s="8">
        <v>52.8</v>
      </c>
      <c r="CJ190" s="8">
        <v>52.5</v>
      </c>
      <c r="CK190" s="8">
        <v>54.8</v>
      </c>
      <c r="CL190" s="8">
        <v>166</v>
      </c>
      <c r="CM190" s="8">
        <v>2110</v>
      </c>
      <c r="CN190" s="8">
        <v>38.700000000000003</v>
      </c>
      <c r="CO190" s="8">
        <v>3080</v>
      </c>
      <c r="CQ190" s="8">
        <v>43.1</v>
      </c>
      <c r="CX190" s="8">
        <v>187.97</v>
      </c>
      <c r="CY190" s="8">
        <v>63.6</v>
      </c>
      <c r="DB190" s="8">
        <v>60.3</v>
      </c>
      <c r="DC190" s="8">
        <v>46.65</v>
      </c>
      <c r="DF190" s="8">
        <v>60.66</v>
      </c>
      <c r="DI190" s="8">
        <v>60.66</v>
      </c>
      <c r="DM190" s="8">
        <v>81.2</v>
      </c>
      <c r="ED190" s="8">
        <v>76.274000000000001</v>
      </c>
      <c r="EE190" s="6" t="s">
        <v>1609</v>
      </c>
      <c r="EF190" s="6" t="s">
        <v>1609</v>
      </c>
      <c r="EG190" s="6" t="s">
        <v>1609</v>
      </c>
      <c r="EH190" s="8">
        <v>91.3</v>
      </c>
      <c r="EV190" s="8">
        <v>67.02</v>
      </c>
      <c r="EW190" s="8">
        <v>100.1</v>
      </c>
      <c r="FF190" s="8">
        <v>203.76499999999999</v>
      </c>
      <c r="FG190" s="8">
        <v>88.7</v>
      </c>
      <c r="FH190" s="8">
        <v>137.40899999999999</v>
      </c>
      <c r="FI190" s="8">
        <v>86.2</v>
      </c>
      <c r="FJ190" s="8">
        <v>43.5</v>
      </c>
      <c r="FK190" s="8">
        <v>46.2</v>
      </c>
      <c r="FL190" s="8">
        <v>42.5</v>
      </c>
      <c r="FM190" s="8">
        <v>39.1</v>
      </c>
      <c r="FN190" s="8">
        <v>41.7</v>
      </c>
      <c r="FO190" s="8">
        <v>687.8</v>
      </c>
      <c r="FP190" s="8">
        <v>699.5</v>
      </c>
      <c r="FQ190" s="8">
        <v>689</v>
      </c>
      <c r="GL190" s="8">
        <v>7723.86</v>
      </c>
      <c r="GM190" s="8">
        <v>9421.89</v>
      </c>
      <c r="GQ190" s="8">
        <v>283</v>
      </c>
      <c r="GR190" s="8">
        <v>90.3</v>
      </c>
      <c r="HF190" s="8">
        <v>114.19</v>
      </c>
      <c r="HG190" s="8">
        <v>250.4</v>
      </c>
      <c r="HH190" s="8">
        <v>77.3</v>
      </c>
      <c r="HI190" s="8">
        <v>70.042100000000005</v>
      </c>
    </row>
    <row r="191" spans="1:217" x14ac:dyDescent="0.25">
      <c r="A191" s="7">
        <v>37164</v>
      </c>
      <c r="B191" s="8">
        <v>102.8</v>
      </c>
      <c r="C191" s="8">
        <v>105.1</v>
      </c>
      <c r="D191" s="8">
        <v>99.3</v>
      </c>
      <c r="E191" s="8">
        <v>107.6</v>
      </c>
      <c r="F191" s="8">
        <v>107.2</v>
      </c>
      <c r="G191" s="8">
        <v>110.1</v>
      </c>
      <c r="I191" s="8">
        <v>96.4</v>
      </c>
      <c r="J191" s="8">
        <v>94.3</v>
      </c>
      <c r="K191" s="8">
        <v>96.6</v>
      </c>
      <c r="L191" s="8">
        <v>96.3</v>
      </c>
      <c r="M191" s="8">
        <v>98.3</v>
      </c>
      <c r="N191" s="8">
        <v>99.8</v>
      </c>
      <c r="P191" s="8">
        <v>60.5</v>
      </c>
      <c r="S191" s="8">
        <v>48.4</v>
      </c>
      <c r="V191" s="8">
        <v>72.81</v>
      </c>
      <c r="Y191" s="8">
        <v>75.38</v>
      </c>
      <c r="Z191" s="8">
        <v>92.71</v>
      </c>
      <c r="AA191" s="8">
        <v>68.47</v>
      </c>
      <c r="AB191" s="8">
        <v>66.73</v>
      </c>
      <c r="AC191" s="8">
        <v>60</v>
      </c>
      <c r="AE191" s="8">
        <v>290.69</v>
      </c>
      <c r="AF191" s="8">
        <v>281.81</v>
      </c>
      <c r="AK191" s="8">
        <v>28.6</v>
      </c>
      <c r="AL191" s="8">
        <v>470.81</v>
      </c>
      <c r="AM191" s="8">
        <v>29.59</v>
      </c>
      <c r="AY191" s="8">
        <v>84.7</v>
      </c>
      <c r="BA191" s="8">
        <v>86.4</v>
      </c>
      <c r="BB191" s="8">
        <v>75.099999999999994</v>
      </c>
      <c r="BF191" s="8">
        <v>286.35000000000002</v>
      </c>
      <c r="BG191" s="8">
        <v>53.1</v>
      </c>
      <c r="BQ191" s="8">
        <v>983</v>
      </c>
      <c r="CD191" s="8">
        <v>7.2</v>
      </c>
      <c r="CI191" s="8">
        <v>54.3</v>
      </c>
      <c r="CJ191" s="8">
        <v>54.2</v>
      </c>
      <c r="CK191" s="8">
        <v>55.2</v>
      </c>
      <c r="CL191" s="8">
        <v>154</v>
      </c>
      <c r="CM191" s="8">
        <v>2057</v>
      </c>
      <c r="CN191" s="8">
        <v>40.299999999999997</v>
      </c>
      <c r="CO191" s="8">
        <v>3210</v>
      </c>
      <c r="CQ191" s="8">
        <v>44.7</v>
      </c>
      <c r="CX191" s="8">
        <v>191.33</v>
      </c>
      <c r="CY191" s="8">
        <v>65.25</v>
      </c>
      <c r="DB191" s="8">
        <v>61.81</v>
      </c>
      <c r="DC191" s="8">
        <v>47.6</v>
      </c>
      <c r="DF191" s="8">
        <v>61.7</v>
      </c>
      <c r="DI191" s="8">
        <v>62</v>
      </c>
      <c r="DM191" s="8">
        <v>78.599999999999994</v>
      </c>
      <c r="ED191" s="8">
        <v>77.91</v>
      </c>
      <c r="EE191" s="8">
        <v>119.1</v>
      </c>
      <c r="EF191" s="8">
        <v>119.9</v>
      </c>
      <c r="EG191" s="8">
        <v>141.30000000000001</v>
      </c>
      <c r="EH191" s="8">
        <v>102.7</v>
      </c>
      <c r="EV191" s="8">
        <v>67.08</v>
      </c>
      <c r="EW191" s="8">
        <v>108.4</v>
      </c>
      <c r="FF191" s="8">
        <v>208.42</v>
      </c>
      <c r="FG191" s="8">
        <v>91.1</v>
      </c>
      <c r="FH191" s="8">
        <v>139.66</v>
      </c>
      <c r="FI191" s="8">
        <v>88.1</v>
      </c>
      <c r="FJ191" s="8">
        <v>43.5</v>
      </c>
      <c r="FK191" s="8">
        <v>45.9</v>
      </c>
      <c r="FL191" s="8">
        <v>42.4</v>
      </c>
      <c r="FM191" s="8">
        <v>39.6</v>
      </c>
      <c r="FN191" s="8">
        <v>42.1</v>
      </c>
      <c r="FO191" s="8">
        <v>693.8</v>
      </c>
      <c r="FP191" s="8">
        <v>705.9</v>
      </c>
      <c r="FQ191" s="8">
        <v>697</v>
      </c>
      <c r="GL191" s="8">
        <v>8291.11</v>
      </c>
      <c r="GM191" s="8">
        <v>9889.6299999999992</v>
      </c>
      <c r="GQ191" s="8">
        <v>288</v>
      </c>
      <c r="GR191" s="8">
        <v>87.6</v>
      </c>
      <c r="HF191" s="8">
        <v>116.32</v>
      </c>
      <c r="HG191" s="8">
        <v>254.3</v>
      </c>
      <c r="HH191" s="8">
        <v>78.099999999999994</v>
      </c>
      <c r="HI191" s="8">
        <v>71.1708</v>
      </c>
    </row>
    <row r="192" spans="1:217" x14ac:dyDescent="0.25">
      <c r="A192" s="7">
        <v>37256</v>
      </c>
      <c r="B192" s="8">
        <v>98.5</v>
      </c>
      <c r="C192" s="8">
        <v>100.5</v>
      </c>
      <c r="D192" s="8">
        <v>93.4</v>
      </c>
      <c r="E192" s="8">
        <v>103.6</v>
      </c>
      <c r="F192" s="8">
        <v>103</v>
      </c>
      <c r="G192" s="8">
        <v>107.4</v>
      </c>
      <c r="I192" s="8">
        <v>93</v>
      </c>
      <c r="J192" s="8">
        <v>96.2</v>
      </c>
      <c r="K192" s="8">
        <v>92.7</v>
      </c>
      <c r="L192" s="8">
        <v>92.5</v>
      </c>
      <c r="M192" s="8">
        <v>94.1</v>
      </c>
      <c r="N192" s="8">
        <v>100.5</v>
      </c>
      <c r="P192" s="8">
        <v>63.5</v>
      </c>
      <c r="S192" s="8">
        <v>50.2</v>
      </c>
      <c r="V192" s="8">
        <v>72.75</v>
      </c>
      <c r="Y192" s="8">
        <v>74.66</v>
      </c>
      <c r="Z192" s="8">
        <v>93.25</v>
      </c>
      <c r="AA192" s="8">
        <v>67.36</v>
      </c>
      <c r="AB192" s="8">
        <v>68.28</v>
      </c>
      <c r="AC192" s="8">
        <v>56</v>
      </c>
      <c r="AE192" s="8">
        <v>293.47000000000003</v>
      </c>
      <c r="AF192" s="8">
        <v>282.32</v>
      </c>
      <c r="AK192" s="8">
        <v>28.86</v>
      </c>
      <c r="AL192" s="8">
        <v>494.93</v>
      </c>
      <c r="AM192" s="8">
        <v>29.6</v>
      </c>
      <c r="AY192" s="8">
        <v>83.1</v>
      </c>
      <c r="BA192" s="8">
        <v>84.6</v>
      </c>
      <c r="BB192" s="8">
        <v>74.8</v>
      </c>
      <c r="BF192" s="8">
        <v>283.99900000000002</v>
      </c>
      <c r="BG192" s="8">
        <v>53.4</v>
      </c>
      <c r="BQ192" s="8">
        <v>993</v>
      </c>
      <c r="CD192" s="8">
        <v>8.3000000000000007</v>
      </c>
      <c r="CI192" s="8">
        <v>54.5</v>
      </c>
      <c r="CJ192" s="8">
        <v>54.2</v>
      </c>
      <c r="CK192" s="8">
        <v>56.8</v>
      </c>
      <c r="CL192" s="8">
        <v>167</v>
      </c>
      <c r="CM192" s="8">
        <v>2223</v>
      </c>
      <c r="CN192" s="8">
        <v>40.5</v>
      </c>
      <c r="CO192" s="8">
        <v>3220</v>
      </c>
      <c r="CQ192" s="8">
        <v>44.7</v>
      </c>
      <c r="CX192" s="8">
        <v>197.53</v>
      </c>
      <c r="CY192" s="8">
        <v>66.819999999999993</v>
      </c>
      <c r="DB192" s="8">
        <v>63.64</v>
      </c>
      <c r="DC192" s="8">
        <v>50.41</v>
      </c>
      <c r="DF192" s="8">
        <v>63.21</v>
      </c>
      <c r="DI192" s="8">
        <v>63.73</v>
      </c>
      <c r="DM192" s="8">
        <v>73.8</v>
      </c>
      <c r="ED192" s="8">
        <v>79.991</v>
      </c>
      <c r="EE192" s="6" t="s">
        <v>1609</v>
      </c>
      <c r="EF192" s="6" t="s">
        <v>1609</v>
      </c>
      <c r="EG192" s="6" t="s">
        <v>1609</v>
      </c>
      <c r="EH192" s="8">
        <v>117.7</v>
      </c>
      <c r="EV192" s="8">
        <v>67.150000000000006</v>
      </c>
      <c r="EW192" s="8">
        <v>109.3</v>
      </c>
      <c r="FF192" s="8">
        <v>209.36</v>
      </c>
      <c r="FG192" s="8">
        <v>91.7</v>
      </c>
      <c r="FH192" s="8">
        <v>143.31299999999999</v>
      </c>
      <c r="FI192" s="8">
        <v>89.4</v>
      </c>
      <c r="FJ192" s="8">
        <v>43.4</v>
      </c>
      <c r="FK192" s="8">
        <v>45.4</v>
      </c>
      <c r="FL192" s="8">
        <v>42.1</v>
      </c>
      <c r="FM192" s="8">
        <v>39.700000000000003</v>
      </c>
      <c r="FN192" s="8">
        <v>41.6</v>
      </c>
      <c r="FO192" s="8">
        <v>705.6</v>
      </c>
      <c r="FP192" s="8">
        <v>717.9</v>
      </c>
      <c r="FQ192" s="8">
        <v>708</v>
      </c>
      <c r="GL192" s="8">
        <v>9072.4</v>
      </c>
      <c r="GM192" s="8">
        <v>10567.37</v>
      </c>
      <c r="GQ192" s="8">
        <v>284</v>
      </c>
      <c r="GR192" s="8">
        <v>83.8</v>
      </c>
      <c r="HF192" s="8">
        <v>118.24</v>
      </c>
      <c r="HG192" s="8">
        <v>257.39999999999998</v>
      </c>
      <c r="HH192" s="8">
        <v>79.099999999999994</v>
      </c>
      <c r="HI192" s="8">
        <v>71.589200000000005</v>
      </c>
    </row>
    <row r="193" spans="1:217" x14ac:dyDescent="0.25">
      <c r="A193" s="7">
        <v>37346</v>
      </c>
      <c r="B193" s="8">
        <v>101.7</v>
      </c>
      <c r="C193" s="8">
        <v>102.8</v>
      </c>
      <c r="D193" s="8">
        <v>98.1</v>
      </c>
      <c r="E193" s="8">
        <v>104.8</v>
      </c>
      <c r="F193" s="8">
        <v>105.4</v>
      </c>
      <c r="G193" s="8">
        <v>100.5</v>
      </c>
      <c r="I193" s="8">
        <v>98.7</v>
      </c>
      <c r="J193" s="8">
        <v>103.8</v>
      </c>
      <c r="K193" s="8">
        <v>98.3</v>
      </c>
      <c r="L193" s="8">
        <v>97.2</v>
      </c>
      <c r="M193" s="8">
        <v>105</v>
      </c>
      <c r="N193" s="8">
        <v>104.5</v>
      </c>
      <c r="P193" s="8">
        <v>66.400000000000006</v>
      </c>
      <c r="S193" s="8">
        <v>52.1</v>
      </c>
      <c r="V193" s="8">
        <v>73.41</v>
      </c>
      <c r="Y193" s="8">
        <v>75.41</v>
      </c>
      <c r="Z193" s="8">
        <v>92.66</v>
      </c>
      <c r="AA193" s="8">
        <v>68.459999999999994</v>
      </c>
      <c r="AB193" s="8">
        <v>68.69</v>
      </c>
      <c r="AC193" s="8">
        <v>58</v>
      </c>
      <c r="AE193" s="8">
        <v>300.36</v>
      </c>
      <c r="AF193" s="8">
        <v>290.26</v>
      </c>
      <c r="AG193" s="8">
        <v>79.849999999999994</v>
      </c>
      <c r="AH193" s="8">
        <v>74.91</v>
      </c>
      <c r="AI193" s="8">
        <v>88.47</v>
      </c>
      <c r="AJ193" s="8">
        <v>81.349999999999994</v>
      </c>
      <c r="AK193" s="8">
        <v>28.67</v>
      </c>
      <c r="AL193" s="8">
        <v>466.11</v>
      </c>
      <c r="AM193" s="8">
        <v>29.66</v>
      </c>
      <c r="AN193" s="8">
        <v>43.8</v>
      </c>
      <c r="AY193" s="8">
        <v>83.3</v>
      </c>
      <c r="BA193" s="8">
        <v>84.7</v>
      </c>
      <c r="BB193" s="8">
        <v>74.5</v>
      </c>
      <c r="BF193" s="8">
        <v>288.23</v>
      </c>
      <c r="BG193" s="8">
        <v>55</v>
      </c>
      <c r="BQ193" s="8">
        <v>1052</v>
      </c>
      <c r="CD193" s="8">
        <v>9.6999999999999993</v>
      </c>
      <c r="CI193" s="8">
        <v>55</v>
      </c>
      <c r="CJ193" s="8">
        <v>54.7</v>
      </c>
      <c r="CK193" s="8">
        <v>57.4</v>
      </c>
      <c r="CL193" s="8">
        <v>170</v>
      </c>
      <c r="CM193" s="8">
        <v>2203</v>
      </c>
      <c r="CN193" s="8">
        <v>40.799999999999997</v>
      </c>
      <c r="CO193" s="8">
        <v>3240</v>
      </c>
      <c r="CQ193" s="8">
        <v>45.5</v>
      </c>
      <c r="CX193" s="8">
        <v>203.97</v>
      </c>
      <c r="CY193" s="8">
        <v>70.69</v>
      </c>
      <c r="DB193" s="8">
        <v>67.069999999999993</v>
      </c>
      <c r="DC193" s="8">
        <v>52.07</v>
      </c>
      <c r="DF193" s="8">
        <v>65.260000000000005</v>
      </c>
      <c r="DI193" s="8">
        <v>66.650000000000006</v>
      </c>
      <c r="DM193" s="8">
        <v>73.8</v>
      </c>
      <c r="DN193" s="8">
        <v>60.83</v>
      </c>
      <c r="DQ193" s="8">
        <v>66.97</v>
      </c>
      <c r="DR193" s="8">
        <v>51.86</v>
      </c>
      <c r="DS193" s="8">
        <v>68.959999999999994</v>
      </c>
      <c r="DY193" s="8">
        <v>100</v>
      </c>
      <c r="DZ193" s="8">
        <v>342155279</v>
      </c>
      <c r="EA193" s="8">
        <v>97998747</v>
      </c>
      <c r="EB193" s="8">
        <v>39286713</v>
      </c>
      <c r="ED193" s="8">
        <v>84.58</v>
      </c>
      <c r="EE193" s="8">
        <v>115.9</v>
      </c>
      <c r="EF193" s="8">
        <v>116.3</v>
      </c>
      <c r="EG193" s="8">
        <v>137.5</v>
      </c>
      <c r="EH193" s="8">
        <v>107.5</v>
      </c>
      <c r="EV193" s="8">
        <v>70.83</v>
      </c>
      <c r="EW193" s="8">
        <v>112.4</v>
      </c>
      <c r="FF193" s="8">
        <v>213.41200000000001</v>
      </c>
      <c r="FG193" s="8">
        <v>93.4</v>
      </c>
      <c r="FH193" s="8">
        <v>145.15299999999999</v>
      </c>
      <c r="FI193" s="8">
        <v>91</v>
      </c>
      <c r="FJ193" s="8">
        <v>44.8</v>
      </c>
      <c r="FK193" s="8">
        <v>46.3</v>
      </c>
      <c r="FL193" s="8">
        <v>43.6</v>
      </c>
      <c r="FM193" s="8">
        <v>41.8</v>
      </c>
      <c r="FN193" s="8">
        <v>43.8</v>
      </c>
      <c r="FO193" s="8">
        <v>733.6</v>
      </c>
      <c r="FP193" s="8">
        <v>736.8</v>
      </c>
      <c r="FQ193" s="8">
        <v>729</v>
      </c>
      <c r="GL193" s="8">
        <v>9794.82</v>
      </c>
      <c r="GM193" s="8">
        <v>11300.55</v>
      </c>
      <c r="GQ193" s="8">
        <v>289</v>
      </c>
      <c r="GR193" s="8">
        <v>82.8</v>
      </c>
      <c r="HF193" s="8">
        <v>120.4</v>
      </c>
      <c r="HG193" s="8">
        <v>261.10000000000002</v>
      </c>
      <c r="HH193" s="8">
        <v>80.900000000000006</v>
      </c>
      <c r="HI193" s="8">
        <v>73.178600000000003</v>
      </c>
    </row>
    <row r="194" spans="1:217" x14ac:dyDescent="0.25">
      <c r="A194" s="7">
        <v>37437</v>
      </c>
      <c r="B194" s="8">
        <v>100</v>
      </c>
      <c r="C194" s="8">
        <v>100.5</v>
      </c>
      <c r="D194" s="8">
        <v>96.3</v>
      </c>
      <c r="E194" s="8">
        <v>102.4</v>
      </c>
      <c r="F194" s="8">
        <v>102.3</v>
      </c>
      <c r="G194" s="8">
        <v>102.7</v>
      </c>
      <c r="I194" s="8">
        <v>98.4</v>
      </c>
      <c r="J194" s="8">
        <v>94.2</v>
      </c>
      <c r="K194" s="8">
        <v>98.7</v>
      </c>
      <c r="L194" s="8">
        <v>98.6</v>
      </c>
      <c r="M194" s="8">
        <v>99</v>
      </c>
      <c r="N194" s="8">
        <v>103.2</v>
      </c>
      <c r="P194" s="8">
        <v>71.400000000000006</v>
      </c>
      <c r="S194" s="8">
        <v>55.2</v>
      </c>
      <c r="V194" s="8">
        <v>75.47</v>
      </c>
      <c r="Y194" s="8">
        <v>76.84</v>
      </c>
      <c r="Z194" s="8">
        <v>93.05</v>
      </c>
      <c r="AA194" s="8">
        <v>70.209999999999994</v>
      </c>
      <c r="AB194" s="8">
        <v>72.2</v>
      </c>
      <c r="AC194" s="8">
        <v>57</v>
      </c>
      <c r="AE194" s="8">
        <v>301.13</v>
      </c>
      <c r="AF194" s="8">
        <v>296.39</v>
      </c>
      <c r="AG194" s="8">
        <v>82.9</v>
      </c>
      <c r="AH194" s="8">
        <v>79.260000000000005</v>
      </c>
      <c r="AI194" s="8">
        <v>89.08</v>
      </c>
      <c r="AJ194" s="8">
        <v>86</v>
      </c>
      <c r="AK194" s="8">
        <v>28.96</v>
      </c>
      <c r="AL194" s="8">
        <v>489.59</v>
      </c>
      <c r="AM194" s="8">
        <v>30.17</v>
      </c>
      <c r="AN194" s="8">
        <v>43.6</v>
      </c>
      <c r="AY194" s="8">
        <v>84</v>
      </c>
      <c r="BA194" s="8">
        <v>85.7</v>
      </c>
      <c r="BB194" s="8">
        <v>74</v>
      </c>
      <c r="BF194" s="8">
        <v>293.87299999999999</v>
      </c>
      <c r="BG194" s="8">
        <v>56.6</v>
      </c>
      <c r="BQ194" s="8">
        <v>1117</v>
      </c>
      <c r="CD194" s="8">
        <v>9.5</v>
      </c>
      <c r="CI194" s="8">
        <v>56.9</v>
      </c>
      <c r="CJ194" s="8">
        <v>56.6</v>
      </c>
      <c r="CK194" s="8">
        <v>59.1</v>
      </c>
      <c r="CL194" s="8">
        <v>174</v>
      </c>
      <c r="CM194" s="8">
        <v>2272</v>
      </c>
      <c r="CN194" s="8">
        <v>41.9</v>
      </c>
      <c r="CO194" s="8">
        <v>3330</v>
      </c>
      <c r="CQ194" s="8">
        <v>47.2</v>
      </c>
      <c r="CX194" s="8">
        <v>208.95</v>
      </c>
      <c r="CY194" s="8">
        <v>75.95</v>
      </c>
      <c r="DB194" s="8">
        <v>71.38</v>
      </c>
      <c r="DC194" s="8">
        <v>52.62</v>
      </c>
      <c r="DF194" s="8">
        <v>67.13</v>
      </c>
      <c r="DI194" s="8">
        <v>70.069999999999993</v>
      </c>
      <c r="DM194" s="8">
        <v>72.2</v>
      </c>
      <c r="DN194" s="8">
        <v>60.12</v>
      </c>
      <c r="DQ194" s="8">
        <v>66.260000000000005</v>
      </c>
      <c r="DR194" s="8">
        <v>50.92</v>
      </c>
      <c r="DS194" s="8">
        <v>68.930000000000007</v>
      </c>
      <c r="DY194" s="8">
        <v>102</v>
      </c>
      <c r="DZ194" s="8">
        <v>345915186</v>
      </c>
      <c r="EA194" s="8">
        <v>99152362</v>
      </c>
      <c r="EB194" s="8">
        <v>40181894</v>
      </c>
      <c r="ED194" s="8">
        <v>86.363</v>
      </c>
      <c r="EE194" s="6" t="s">
        <v>1609</v>
      </c>
      <c r="EF194" s="6" t="s">
        <v>1609</v>
      </c>
      <c r="EG194" s="6" t="s">
        <v>1609</v>
      </c>
      <c r="EH194" s="8">
        <v>108.7</v>
      </c>
      <c r="EV194" s="8">
        <v>73.92</v>
      </c>
      <c r="EW194" s="8">
        <v>104.4</v>
      </c>
      <c r="FF194" s="8">
        <v>216.95500000000001</v>
      </c>
      <c r="FG194" s="8">
        <v>94.7</v>
      </c>
      <c r="FH194" s="8">
        <v>147.50800000000001</v>
      </c>
      <c r="FI194" s="8">
        <v>92.4</v>
      </c>
      <c r="FJ194" s="8">
        <v>46.4</v>
      </c>
      <c r="FK194" s="8">
        <v>48.4</v>
      </c>
      <c r="FL194" s="8">
        <v>44.8</v>
      </c>
      <c r="FM194" s="8">
        <v>42.8</v>
      </c>
      <c r="FN194" s="8">
        <v>45.2</v>
      </c>
      <c r="FO194" s="8">
        <v>751.3</v>
      </c>
      <c r="FP194" s="8">
        <v>751.9</v>
      </c>
      <c r="FQ194" s="8">
        <v>746</v>
      </c>
      <c r="GL194" s="8">
        <v>10487.07</v>
      </c>
      <c r="GM194" s="8">
        <v>12051.23</v>
      </c>
      <c r="GQ194" s="8">
        <v>298</v>
      </c>
      <c r="GR194" s="8">
        <v>82.2</v>
      </c>
      <c r="HF194" s="8">
        <v>123.49</v>
      </c>
      <c r="HG194" s="8">
        <v>265.60000000000002</v>
      </c>
      <c r="HH194" s="8">
        <v>81.3</v>
      </c>
      <c r="HI194" s="8">
        <v>74.643000000000001</v>
      </c>
    </row>
    <row r="195" spans="1:217" x14ac:dyDescent="0.25">
      <c r="A195" s="7">
        <v>37529</v>
      </c>
      <c r="B195" s="8">
        <v>103.4</v>
      </c>
      <c r="C195" s="8">
        <v>105.5</v>
      </c>
      <c r="D195" s="8">
        <v>100.1</v>
      </c>
      <c r="E195" s="8">
        <v>107.8</v>
      </c>
      <c r="F195" s="8">
        <v>108.8</v>
      </c>
      <c r="G195" s="8">
        <v>101</v>
      </c>
      <c r="I195" s="8">
        <v>97.8</v>
      </c>
      <c r="J195" s="8">
        <v>110</v>
      </c>
      <c r="K195" s="8">
        <v>96.9</v>
      </c>
      <c r="L195" s="8">
        <v>96.3</v>
      </c>
      <c r="M195" s="8">
        <v>100.2</v>
      </c>
      <c r="N195" s="8">
        <v>106.5</v>
      </c>
      <c r="P195" s="8">
        <v>74.8</v>
      </c>
      <c r="S195" s="8">
        <v>57.5</v>
      </c>
      <c r="V195" s="8">
        <v>77.8</v>
      </c>
      <c r="Y195" s="8">
        <v>80.33</v>
      </c>
      <c r="Z195" s="8">
        <v>98.18</v>
      </c>
      <c r="AA195" s="8">
        <v>73.099999999999994</v>
      </c>
      <c r="AB195" s="8">
        <v>71.8</v>
      </c>
      <c r="AC195" s="8">
        <v>59</v>
      </c>
      <c r="AE195" s="8">
        <v>304.27</v>
      </c>
      <c r="AF195" s="8">
        <v>304.20999999999998</v>
      </c>
      <c r="AG195" s="8">
        <v>84.11</v>
      </c>
      <c r="AH195" s="8">
        <v>79.400000000000006</v>
      </c>
      <c r="AI195" s="8">
        <v>92.29</v>
      </c>
      <c r="AJ195" s="8">
        <v>87.32</v>
      </c>
      <c r="AK195" s="8">
        <v>28.78</v>
      </c>
      <c r="AL195" s="8">
        <v>481.65</v>
      </c>
      <c r="AM195" s="8">
        <v>30.01</v>
      </c>
      <c r="AN195" s="8">
        <v>46.3</v>
      </c>
      <c r="AY195" s="8">
        <v>83.8</v>
      </c>
      <c r="BA195" s="8">
        <v>85.2</v>
      </c>
      <c r="BB195" s="8">
        <v>75.3</v>
      </c>
      <c r="BF195" s="8">
        <v>295.75299999999999</v>
      </c>
      <c r="BG195" s="8">
        <v>57.7</v>
      </c>
      <c r="BQ195" s="8">
        <v>1143</v>
      </c>
      <c r="CD195" s="8">
        <v>8</v>
      </c>
      <c r="CI195" s="8">
        <v>59.2</v>
      </c>
      <c r="CJ195" s="8">
        <v>59.2</v>
      </c>
      <c r="CK195" s="8">
        <v>59.9</v>
      </c>
      <c r="CL195" s="8">
        <v>169</v>
      </c>
      <c r="CM195" s="8">
        <v>2215</v>
      </c>
      <c r="CN195" s="8">
        <v>44</v>
      </c>
      <c r="CO195" s="8">
        <v>3500</v>
      </c>
      <c r="CQ195" s="8">
        <v>49</v>
      </c>
      <c r="CX195" s="8">
        <v>213.26</v>
      </c>
      <c r="CY195" s="8">
        <v>75</v>
      </c>
      <c r="DB195" s="8">
        <v>70.760000000000005</v>
      </c>
      <c r="DC195" s="8">
        <v>53.33</v>
      </c>
      <c r="DF195" s="8">
        <v>68.67</v>
      </c>
      <c r="DI195" s="8">
        <v>70.239999999999995</v>
      </c>
      <c r="DM195" s="8">
        <v>68.599999999999994</v>
      </c>
      <c r="DN195" s="8">
        <v>63.53</v>
      </c>
      <c r="DQ195" s="8">
        <v>71.08</v>
      </c>
      <c r="DR195" s="8">
        <v>53.38</v>
      </c>
      <c r="DS195" s="8">
        <v>70.17</v>
      </c>
      <c r="DY195" s="8">
        <v>103</v>
      </c>
      <c r="DZ195" s="8">
        <v>349928548</v>
      </c>
      <c r="EA195" s="8">
        <v>100244925</v>
      </c>
      <c r="EB195" s="8">
        <v>41054824</v>
      </c>
      <c r="ED195" s="8">
        <v>87.400999999999996</v>
      </c>
      <c r="EE195" s="8">
        <v>112.7</v>
      </c>
      <c r="EF195" s="8">
        <v>112.7</v>
      </c>
      <c r="EG195" s="8">
        <v>133.69999999999999</v>
      </c>
      <c r="EH195" s="8">
        <v>113.8</v>
      </c>
      <c r="EV195" s="8">
        <v>76.91</v>
      </c>
      <c r="EW195" s="8">
        <v>117.3</v>
      </c>
      <c r="FF195" s="8">
        <v>221.679</v>
      </c>
      <c r="FG195" s="8">
        <v>96.2</v>
      </c>
      <c r="FH195" s="8">
        <v>151.012</v>
      </c>
      <c r="FI195" s="8">
        <v>94.3</v>
      </c>
      <c r="FJ195" s="8">
        <v>44.9</v>
      </c>
      <c r="FK195" s="8">
        <v>45.8</v>
      </c>
      <c r="FL195" s="8">
        <v>44.5</v>
      </c>
      <c r="FM195" s="8">
        <v>42.7</v>
      </c>
      <c r="FN195" s="8">
        <v>44.3</v>
      </c>
      <c r="FO195" s="8">
        <v>774.9</v>
      </c>
      <c r="FP195" s="8">
        <v>773.5</v>
      </c>
      <c r="FQ195" s="8">
        <v>770</v>
      </c>
      <c r="GL195" s="8">
        <v>11052.26</v>
      </c>
      <c r="GM195" s="8">
        <v>12577.96</v>
      </c>
      <c r="GQ195" s="8">
        <v>309</v>
      </c>
      <c r="GR195" s="8">
        <v>82.6</v>
      </c>
      <c r="HF195" s="8">
        <v>126.56</v>
      </c>
      <c r="HG195" s="8">
        <v>270.89999999999998</v>
      </c>
      <c r="HH195" s="8">
        <v>80.599999999999994</v>
      </c>
      <c r="HI195" s="8">
        <v>75.973299999999995</v>
      </c>
    </row>
    <row r="196" spans="1:217" x14ac:dyDescent="0.25">
      <c r="A196" s="7">
        <v>37621</v>
      </c>
      <c r="B196" s="8">
        <v>100.6</v>
      </c>
      <c r="C196" s="8">
        <v>101.4</v>
      </c>
      <c r="D196" s="8">
        <v>100.6</v>
      </c>
      <c r="E196" s="8">
        <v>101.7</v>
      </c>
      <c r="F196" s="8">
        <v>101.5</v>
      </c>
      <c r="G196" s="8">
        <v>103</v>
      </c>
      <c r="I196" s="8">
        <v>98.6</v>
      </c>
      <c r="J196" s="8">
        <v>102</v>
      </c>
      <c r="K196" s="8">
        <v>98.4</v>
      </c>
      <c r="L196" s="8">
        <v>96.2</v>
      </c>
      <c r="M196" s="8">
        <v>111.1</v>
      </c>
      <c r="N196" s="8">
        <v>111.1</v>
      </c>
      <c r="P196" s="8">
        <v>77.5</v>
      </c>
      <c r="S196" s="8">
        <v>59.6</v>
      </c>
      <c r="V196" s="8">
        <v>78.67</v>
      </c>
      <c r="Y196" s="8">
        <v>80.400000000000006</v>
      </c>
      <c r="Z196" s="8">
        <v>98</v>
      </c>
      <c r="AA196" s="8">
        <v>73.25</v>
      </c>
      <c r="AB196" s="8">
        <v>74.61</v>
      </c>
      <c r="AC196" s="8">
        <v>64</v>
      </c>
      <c r="AE196" s="8">
        <v>309.64</v>
      </c>
      <c r="AF196" s="8">
        <v>308.06</v>
      </c>
      <c r="AG196" s="8">
        <v>84.19</v>
      </c>
      <c r="AH196" s="8">
        <v>79.739999999999995</v>
      </c>
      <c r="AI196" s="8">
        <v>91.88</v>
      </c>
      <c r="AJ196" s="8">
        <v>87.31</v>
      </c>
      <c r="AK196" s="8">
        <v>29.04</v>
      </c>
      <c r="AL196" s="8">
        <v>483.53</v>
      </c>
      <c r="AM196" s="8">
        <v>30.41</v>
      </c>
      <c r="AN196" s="8">
        <v>46.6</v>
      </c>
      <c r="AY196" s="8">
        <v>82.1</v>
      </c>
      <c r="BA196" s="8">
        <v>83.6</v>
      </c>
      <c r="BB196" s="8">
        <v>73.8</v>
      </c>
      <c r="BE196" s="8">
        <v>59.8</v>
      </c>
      <c r="BF196" s="8">
        <v>295.75299999999999</v>
      </c>
      <c r="BG196" s="8">
        <v>57.7</v>
      </c>
      <c r="BQ196" s="8">
        <v>1165</v>
      </c>
      <c r="CD196" s="8">
        <v>11.2</v>
      </c>
      <c r="CI196" s="8">
        <v>59.8</v>
      </c>
      <c r="CJ196" s="8">
        <v>59.7</v>
      </c>
      <c r="CK196" s="8">
        <v>60.7</v>
      </c>
      <c r="CL196" s="8">
        <v>172</v>
      </c>
      <c r="CM196" s="8">
        <v>2251</v>
      </c>
      <c r="CN196" s="8">
        <v>44.9</v>
      </c>
      <c r="CO196" s="8">
        <v>3570</v>
      </c>
      <c r="CQ196" s="8">
        <v>49.5</v>
      </c>
      <c r="CX196" s="8">
        <v>220.49</v>
      </c>
      <c r="CY196" s="8">
        <v>76.02</v>
      </c>
      <c r="DB196" s="8">
        <v>71.849999999999994</v>
      </c>
      <c r="DC196" s="8">
        <v>54.66</v>
      </c>
      <c r="DF196" s="8">
        <v>71.180000000000007</v>
      </c>
      <c r="DI196" s="8">
        <v>71.849999999999994</v>
      </c>
      <c r="DM196" s="8">
        <v>65.099999999999994</v>
      </c>
      <c r="DN196" s="8">
        <v>63.92</v>
      </c>
      <c r="DQ196" s="8">
        <v>71.02</v>
      </c>
      <c r="DR196" s="8">
        <v>53.7</v>
      </c>
      <c r="DS196" s="8">
        <v>72.489999999999995</v>
      </c>
      <c r="DY196" s="8">
        <v>104</v>
      </c>
      <c r="DZ196" s="8">
        <v>353528470</v>
      </c>
      <c r="EA196" s="8">
        <v>100921130</v>
      </c>
      <c r="EB196" s="8">
        <v>41456433</v>
      </c>
      <c r="ED196" s="8">
        <v>88.05</v>
      </c>
      <c r="EE196" s="6" t="s">
        <v>1609</v>
      </c>
      <c r="EF196" s="6" t="s">
        <v>1609</v>
      </c>
      <c r="EG196" s="6" t="s">
        <v>1609</v>
      </c>
      <c r="EH196" s="8">
        <v>118</v>
      </c>
      <c r="EV196" s="8">
        <v>75.83</v>
      </c>
      <c r="EW196" s="8">
        <v>122.6</v>
      </c>
      <c r="FF196" s="8">
        <v>218.673</v>
      </c>
      <c r="FG196" s="8">
        <v>96.1</v>
      </c>
      <c r="FH196" s="8">
        <v>151.27600000000001</v>
      </c>
      <c r="FI196" s="8">
        <v>94.5</v>
      </c>
      <c r="FJ196" s="8">
        <v>44.6</v>
      </c>
      <c r="FK196" s="8">
        <v>45.8</v>
      </c>
      <c r="FL196" s="8">
        <v>43.9</v>
      </c>
      <c r="FM196" s="8">
        <v>41.9</v>
      </c>
      <c r="FN196" s="8">
        <v>43</v>
      </c>
      <c r="FO196" s="8">
        <v>804.1</v>
      </c>
      <c r="FP196" s="8">
        <v>800.6</v>
      </c>
      <c r="FQ196" s="8">
        <v>797</v>
      </c>
      <c r="GL196" s="8">
        <v>11556.55</v>
      </c>
      <c r="GM196" s="8">
        <v>12939.39</v>
      </c>
      <c r="GQ196" s="8">
        <v>310</v>
      </c>
      <c r="GR196" s="8">
        <v>82.3</v>
      </c>
      <c r="HF196" s="8">
        <v>129.24</v>
      </c>
      <c r="HG196" s="8">
        <v>274.7</v>
      </c>
      <c r="HH196" s="8">
        <v>83.8</v>
      </c>
      <c r="HI196" s="8">
        <v>76.393600000000006</v>
      </c>
    </row>
    <row r="197" spans="1:217" x14ac:dyDescent="0.25">
      <c r="A197" s="7">
        <v>37711</v>
      </c>
      <c r="B197" s="8">
        <v>102.3</v>
      </c>
      <c r="C197" s="8">
        <v>103.1</v>
      </c>
      <c r="D197" s="8">
        <v>98.4</v>
      </c>
      <c r="E197" s="8">
        <v>105.1</v>
      </c>
      <c r="F197" s="8">
        <v>105.1</v>
      </c>
      <c r="G197" s="8">
        <v>105.2</v>
      </c>
      <c r="I197" s="8">
        <v>100.2</v>
      </c>
      <c r="J197" s="8">
        <v>100.1</v>
      </c>
      <c r="K197" s="8">
        <v>100.2</v>
      </c>
      <c r="L197" s="8">
        <v>99.4</v>
      </c>
      <c r="M197" s="8">
        <v>104.5</v>
      </c>
      <c r="N197" s="8">
        <v>109.1</v>
      </c>
      <c r="P197" s="8">
        <v>78.5</v>
      </c>
      <c r="S197" s="8">
        <v>61.2</v>
      </c>
      <c r="V197" s="8">
        <v>78.83</v>
      </c>
      <c r="Y197" s="8">
        <v>80.12</v>
      </c>
      <c r="Z197" s="8">
        <v>96.89</v>
      </c>
      <c r="AA197" s="8">
        <v>73.239999999999995</v>
      </c>
      <c r="AB197" s="8">
        <v>75.81</v>
      </c>
      <c r="AC197" s="8">
        <v>61</v>
      </c>
      <c r="AE197" s="8">
        <v>310.27999999999997</v>
      </c>
      <c r="AF197" s="8">
        <v>314.91000000000003</v>
      </c>
      <c r="AG197" s="8">
        <v>83.3</v>
      </c>
      <c r="AH197" s="8">
        <v>79.39</v>
      </c>
      <c r="AI197" s="8">
        <v>90</v>
      </c>
      <c r="AJ197" s="8">
        <v>86.33</v>
      </c>
      <c r="AK197" s="8">
        <v>28.96</v>
      </c>
      <c r="AL197" s="8">
        <v>474.82</v>
      </c>
      <c r="AM197" s="8">
        <v>30.48</v>
      </c>
      <c r="AN197" s="8">
        <v>45.8</v>
      </c>
      <c r="AY197" s="8">
        <v>83.3</v>
      </c>
      <c r="AZ197" s="8">
        <v>93.3</v>
      </c>
      <c r="BA197" s="8">
        <v>84.8</v>
      </c>
      <c r="BB197" s="8">
        <v>74.5</v>
      </c>
      <c r="BC197" s="8">
        <v>93.1</v>
      </c>
      <c r="BD197" s="8">
        <v>94.1</v>
      </c>
      <c r="BE197" s="8">
        <v>60.7</v>
      </c>
      <c r="BF197" s="8">
        <v>296.22399999999999</v>
      </c>
      <c r="BG197" s="8">
        <v>60.4</v>
      </c>
      <c r="BQ197" s="8">
        <v>1230</v>
      </c>
      <c r="CD197" s="8">
        <v>10.1</v>
      </c>
      <c r="CI197" s="8">
        <v>61</v>
      </c>
      <c r="CJ197" s="8">
        <v>60.9</v>
      </c>
      <c r="CK197" s="8">
        <v>62</v>
      </c>
      <c r="CL197" s="8">
        <v>182</v>
      </c>
      <c r="CM197" s="8">
        <v>2287</v>
      </c>
      <c r="CN197" s="8">
        <v>46</v>
      </c>
      <c r="CO197" s="8">
        <v>3660</v>
      </c>
      <c r="CQ197" s="8">
        <v>51.2</v>
      </c>
      <c r="CX197" s="8">
        <v>222.54</v>
      </c>
      <c r="CY197" s="8">
        <v>78.349999999999994</v>
      </c>
      <c r="DB197" s="8">
        <v>73.84</v>
      </c>
      <c r="DC197" s="8">
        <v>55.26</v>
      </c>
      <c r="DF197" s="8">
        <v>71.81</v>
      </c>
      <c r="DI197" s="8">
        <v>73.319999999999993</v>
      </c>
      <c r="DM197" s="8">
        <v>62.7</v>
      </c>
      <c r="DN197" s="8">
        <v>69.58</v>
      </c>
      <c r="DQ197" s="8">
        <v>76.02</v>
      </c>
      <c r="DR197" s="8">
        <v>60</v>
      </c>
      <c r="DS197" s="8">
        <v>78.819999999999993</v>
      </c>
      <c r="DY197" s="8">
        <v>106</v>
      </c>
      <c r="DZ197" s="8">
        <v>359521443</v>
      </c>
      <c r="EA197" s="8">
        <v>103440197</v>
      </c>
      <c r="EB197" s="8">
        <v>42531766</v>
      </c>
      <c r="ED197" s="8">
        <v>90.043999999999997</v>
      </c>
      <c r="EE197" s="8">
        <v>109.6</v>
      </c>
      <c r="EF197" s="8">
        <v>109.3</v>
      </c>
      <c r="EG197" s="8">
        <v>129.4</v>
      </c>
      <c r="EH197" s="8">
        <v>137.9</v>
      </c>
      <c r="EV197" s="8">
        <v>78.23</v>
      </c>
      <c r="EW197" s="8">
        <v>124</v>
      </c>
      <c r="FF197" s="8">
        <v>219.929</v>
      </c>
      <c r="FG197" s="8">
        <v>97</v>
      </c>
      <c r="FH197" s="8">
        <v>151.631</v>
      </c>
      <c r="FI197" s="8">
        <v>95</v>
      </c>
      <c r="FJ197" s="8">
        <v>45.6</v>
      </c>
      <c r="FK197" s="8">
        <v>47.2</v>
      </c>
      <c r="FL197" s="8">
        <v>44.4</v>
      </c>
      <c r="FM197" s="8">
        <v>42.6</v>
      </c>
      <c r="FN197" s="8">
        <v>43.3</v>
      </c>
      <c r="FO197" s="8">
        <v>848.3</v>
      </c>
      <c r="FP197" s="8">
        <v>842.4</v>
      </c>
      <c r="FQ197" s="8">
        <v>839</v>
      </c>
      <c r="GL197" s="8">
        <v>12419.61</v>
      </c>
      <c r="GM197" s="8">
        <v>14317.26</v>
      </c>
      <c r="GQ197" s="8">
        <v>312</v>
      </c>
      <c r="GR197" s="8">
        <v>81.599999999999994</v>
      </c>
      <c r="HF197" s="8">
        <v>131.83000000000001</v>
      </c>
      <c r="HG197" s="8">
        <v>278</v>
      </c>
      <c r="HH197" s="8">
        <v>84.3</v>
      </c>
      <c r="HI197" s="8">
        <v>77.572100000000006</v>
      </c>
    </row>
    <row r="198" spans="1:217" x14ac:dyDescent="0.25">
      <c r="A198" s="7">
        <v>37802</v>
      </c>
      <c r="B198" s="8">
        <v>101.3</v>
      </c>
      <c r="C198" s="8">
        <v>102</v>
      </c>
      <c r="D198" s="8">
        <v>97.7</v>
      </c>
      <c r="E198" s="8">
        <v>103.9</v>
      </c>
      <c r="F198" s="8">
        <v>104.1</v>
      </c>
      <c r="G198" s="8">
        <v>102.5</v>
      </c>
      <c r="I198" s="8">
        <v>99.3</v>
      </c>
      <c r="J198" s="8">
        <v>104.8</v>
      </c>
      <c r="K198" s="8">
        <v>98.9</v>
      </c>
      <c r="L198" s="8">
        <v>97.8</v>
      </c>
      <c r="M198" s="8">
        <v>105.5</v>
      </c>
      <c r="N198" s="8">
        <v>109.7</v>
      </c>
      <c r="P198" s="8">
        <v>82</v>
      </c>
      <c r="S198" s="8">
        <v>64.5</v>
      </c>
      <c r="V198" s="8">
        <v>80.34</v>
      </c>
      <c r="Y198" s="8">
        <v>81.819999999999993</v>
      </c>
      <c r="Z198" s="8">
        <v>96.27</v>
      </c>
      <c r="AA198" s="8">
        <v>75.62</v>
      </c>
      <c r="AB198" s="8">
        <v>76.92</v>
      </c>
      <c r="AC198" s="8">
        <v>65</v>
      </c>
      <c r="AE198" s="8">
        <v>312.04000000000002</v>
      </c>
      <c r="AF198" s="8">
        <v>318.27</v>
      </c>
      <c r="AG198" s="8">
        <v>84.38</v>
      </c>
      <c r="AH198" s="8">
        <v>80.72</v>
      </c>
      <c r="AI198" s="8">
        <v>90.6</v>
      </c>
      <c r="AJ198" s="8">
        <v>86.52</v>
      </c>
      <c r="AK198" s="8">
        <v>29.76</v>
      </c>
      <c r="AL198" s="8">
        <v>496.03</v>
      </c>
      <c r="AM198" s="8">
        <v>31.28</v>
      </c>
      <c r="AN198" s="8">
        <v>46.4</v>
      </c>
      <c r="AY198" s="8">
        <v>84.9</v>
      </c>
      <c r="AZ198" s="8">
        <v>92.7</v>
      </c>
      <c r="BA198" s="8">
        <v>86.6</v>
      </c>
      <c r="BB198" s="8">
        <v>75.8</v>
      </c>
      <c r="BC198" s="8">
        <v>92.6</v>
      </c>
      <c r="BD198" s="8">
        <v>93.2</v>
      </c>
      <c r="BE198" s="8">
        <v>62</v>
      </c>
      <c r="BF198" s="8">
        <v>302.33600000000001</v>
      </c>
      <c r="BG198" s="8">
        <v>61.1</v>
      </c>
      <c r="BQ198" s="8">
        <v>1310</v>
      </c>
      <c r="CD198" s="8">
        <v>9.1999999999999993</v>
      </c>
      <c r="CI198" s="8">
        <v>63.3</v>
      </c>
      <c r="CJ198" s="8">
        <v>63.3</v>
      </c>
      <c r="CK198" s="8">
        <v>63.7</v>
      </c>
      <c r="CL198" s="8">
        <v>188</v>
      </c>
      <c r="CM198" s="8">
        <v>2363</v>
      </c>
      <c r="CN198" s="8">
        <v>47.7</v>
      </c>
      <c r="CO198" s="8">
        <v>3790</v>
      </c>
      <c r="CQ198" s="8">
        <v>53</v>
      </c>
      <c r="CX198" s="8">
        <v>224.36</v>
      </c>
      <c r="CY198" s="8">
        <v>76.92</v>
      </c>
      <c r="DB198" s="8">
        <v>72.790000000000006</v>
      </c>
      <c r="DC198" s="8">
        <v>55.76</v>
      </c>
      <c r="DF198" s="8">
        <v>72.38</v>
      </c>
      <c r="DI198" s="8">
        <v>72.87</v>
      </c>
      <c r="DM198" s="8">
        <v>59.8</v>
      </c>
      <c r="DN198" s="8">
        <v>71.59</v>
      </c>
      <c r="DQ198" s="8">
        <v>77.650000000000006</v>
      </c>
      <c r="DR198" s="8">
        <v>63.78</v>
      </c>
      <c r="DS198" s="8">
        <v>76.83</v>
      </c>
      <c r="DY198" s="8">
        <v>108</v>
      </c>
      <c r="DZ198" s="8">
        <v>362452952</v>
      </c>
      <c r="EA198" s="8">
        <v>105077453</v>
      </c>
      <c r="EB198" s="8">
        <v>43287421</v>
      </c>
      <c r="ED198" s="8">
        <v>91.248999999999995</v>
      </c>
      <c r="EE198" s="6" t="s">
        <v>1609</v>
      </c>
      <c r="EF198" s="6" t="s">
        <v>1609</v>
      </c>
      <c r="EG198" s="6" t="s">
        <v>1609</v>
      </c>
      <c r="EH198" s="8">
        <v>129.30000000000001</v>
      </c>
      <c r="EV198" s="8">
        <v>78.33</v>
      </c>
      <c r="EW198" s="8">
        <v>116.9</v>
      </c>
      <c r="FF198" s="8">
        <v>221.815</v>
      </c>
      <c r="FG198" s="8">
        <v>98.1</v>
      </c>
      <c r="FH198" s="8">
        <v>152.14099999999999</v>
      </c>
      <c r="FI198" s="8">
        <v>96</v>
      </c>
      <c r="FJ198" s="8">
        <v>45.9</v>
      </c>
      <c r="FK198" s="8">
        <v>47.7</v>
      </c>
      <c r="FL198" s="8">
        <v>44.9</v>
      </c>
      <c r="FM198" s="8">
        <v>42</v>
      </c>
      <c r="FN198" s="8">
        <v>42.8</v>
      </c>
      <c r="FO198" s="8">
        <v>877.7</v>
      </c>
      <c r="FP198" s="8">
        <v>871.1</v>
      </c>
      <c r="FQ198" s="8">
        <v>871</v>
      </c>
      <c r="GL198" s="8">
        <v>12784.79</v>
      </c>
      <c r="GM198" s="8">
        <v>14859.97</v>
      </c>
      <c r="GQ198" s="8">
        <v>319</v>
      </c>
      <c r="GR198" s="8">
        <v>81.099999999999994</v>
      </c>
      <c r="HF198" s="8">
        <v>134.68</v>
      </c>
      <c r="HG198" s="8">
        <v>281.39999999999998</v>
      </c>
      <c r="HH198" s="8">
        <v>84.6</v>
      </c>
      <c r="HI198" s="8">
        <v>78.975300000000004</v>
      </c>
    </row>
    <row r="199" spans="1:217" x14ac:dyDescent="0.25">
      <c r="A199" s="7">
        <v>37894</v>
      </c>
      <c r="B199" s="8">
        <v>100.3</v>
      </c>
      <c r="C199" s="8">
        <v>101</v>
      </c>
      <c r="D199" s="8">
        <v>97.4</v>
      </c>
      <c r="E199" s="8">
        <v>102.5</v>
      </c>
      <c r="F199" s="8">
        <v>102.7</v>
      </c>
      <c r="G199" s="8">
        <v>101.1</v>
      </c>
      <c r="I199" s="8">
        <v>98.4</v>
      </c>
      <c r="J199" s="8">
        <v>99.6</v>
      </c>
      <c r="K199" s="8">
        <v>98.3</v>
      </c>
      <c r="L199" s="8">
        <v>98</v>
      </c>
      <c r="M199" s="8">
        <v>99.8</v>
      </c>
      <c r="N199" s="8">
        <v>110</v>
      </c>
      <c r="O199" s="8">
        <v>85.3</v>
      </c>
      <c r="P199" s="8">
        <v>86.1</v>
      </c>
      <c r="Q199" s="8">
        <v>83.4</v>
      </c>
      <c r="R199" s="8">
        <v>69</v>
      </c>
      <c r="S199" s="8">
        <v>68.3</v>
      </c>
      <c r="T199" s="8">
        <v>71.8</v>
      </c>
      <c r="V199" s="8">
        <v>82.95</v>
      </c>
      <c r="Y199" s="8">
        <v>84.24</v>
      </c>
      <c r="Z199" s="8">
        <v>96.62</v>
      </c>
      <c r="AA199" s="8">
        <v>78.62</v>
      </c>
      <c r="AB199" s="8">
        <v>79.95</v>
      </c>
      <c r="AC199" s="8">
        <v>64</v>
      </c>
      <c r="AE199" s="8">
        <v>314.63</v>
      </c>
      <c r="AF199" s="8">
        <v>322.37</v>
      </c>
      <c r="AG199" s="8">
        <v>84.56</v>
      </c>
      <c r="AH199" s="8">
        <v>80.38</v>
      </c>
      <c r="AI199" s="8">
        <v>91.73</v>
      </c>
      <c r="AJ199" s="8">
        <v>87.8</v>
      </c>
      <c r="AK199" s="8">
        <v>30.6</v>
      </c>
      <c r="AL199" s="8">
        <v>488.28</v>
      </c>
      <c r="AM199" s="8">
        <v>32.1</v>
      </c>
      <c r="AN199" s="8">
        <v>47.5</v>
      </c>
      <c r="AY199" s="8">
        <v>83.8</v>
      </c>
      <c r="AZ199" s="8">
        <v>92.5</v>
      </c>
      <c r="BA199" s="8">
        <v>85.6</v>
      </c>
      <c r="BB199" s="8">
        <v>73</v>
      </c>
      <c r="BC199" s="8">
        <v>91.9</v>
      </c>
      <c r="BD199" s="8">
        <v>95</v>
      </c>
      <c r="BE199" s="8">
        <v>63.1</v>
      </c>
      <c r="BF199" s="8">
        <v>306.09800000000001</v>
      </c>
      <c r="BG199" s="8">
        <v>61.9</v>
      </c>
      <c r="BL199" s="8">
        <v>251</v>
      </c>
      <c r="BM199" s="8">
        <v>612</v>
      </c>
      <c r="BN199" s="8">
        <v>405</v>
      </c>
      <c r="BO199" s="8">
        <v>455</v>
      </c>
      <c r="BQ199" s="8">
        <v>1345</v>
      </c>
      <c r="CD199" s="8">
        <v>8.5</v>
      </c>
      <c r="CI199" s="8">
        <v>66</v>
      </c>
      <c r="CJ199" s="8">
        <v>66.099999999999994</v>
      </c>
      <c r="CK199" s="8">
        <v>65.099999999999994</v>
      </c>
      <c r="CL199" s="8">
        <v>202</v>
      </c>
      <c r="CM199" s="8">
        <v>2343</v>
      </c>
      <c r="CN199" s="8">
        <v>49.3</v>
      </c>
      <c r="CO199" s="8">
        <v>3920</v>
      </c>
      <c r="CQ199" s="8">
        <v>55.2</v>
      </c>
      <c r="CX199" s="8">
        <v>228.11</v>
      </c>
      <c r="CY199" s="8">
        <v>76.92</v>
      </c>
      <c r="DB199" s="8">
        <v>73.13</v>
      </c>
      <c r="DC199" s="8">
        <v>57.43</v>
      </c>
      <c r="DF199" s="8">
        <v>73.3</v>
      </c>
      <c r="DI199" s="8">
        <v>73.44</v>
      </c>
      <c r="DM199" s="8">
        <v>59.3</v>
      </c>
      <c r="DN199" s="8">
        <v>72.34</v>
      </c>
      <c r="DQ199" s="8">
        <v>78.31</v>
      </c>
      <c r="DR199" s="8">
        <v>64.84</v>
      </c>
      <c r="DS199" s="8">
        <v>76.94</v>
      </c>
      <c r="DY199" s="8">
        <v>109</v>
      </c>
      <c r="DZ199" s="8">
        <v>363927970</v>
      </c>
      <c r="EA199" s="8">
        <v>107111035</v>
      </c>
      <c r="EB199" s="8">
        <v>44223109</v>
      </c>
      <c r="ED199" s="8">
        <v>92.941000000000003</v>
      </c>
      <c r="EE199" s="8">
        <v>106.6</v>
      </c>
      <c r="EF199" s="8">
        <v>105.5</v>
      </c>
      <c r="EG199" s="8">
        <v>125.1</v>
      </c>
      <c r="EH199" s="8">
        <v>132.1</v>
      </c>
      <c r="EV199" s="8">
        <v>76.75</v>
      </c>
      <c r="EW199" s="8">
        <v>139.5</v>
      </c>
      <c r="FF199" s="8">
        <v>223.82499999999999</v>
      </c>
      <c r="FG199" s="8">
        <v>98.9</v>
      </c>
      <c r="FH199" s="8">
        <v>152.21700000000001</v>
      </c>
      <c r="FI199" s="8">
        <v>96.8</v>
      </c>
      <c r="FJ199" s="8">
        <v>45.8</v>
      </c>
      <c r="FK199" s="8">
        <v>47.2</v>
      </c>
      <c r="FL199" s="8">
        <v>45</v>
      </c>
      <c r="FM199" s="8">
        <v>43.2</v>
      </c>
      <c r="FN199" s="8">
        <v>43.8</v>
      </c>
      <c r="FO199" s="8">
        <v>936.7</v>
      </c>
      <c r="FP199" s="8">
        <v>937.6</v>
      </c>
      <c r="FQ199" s="8">
        <v>940</v>
      </c>
      <c r="GL199" s="8">
        <v>13344.4</v>
      </c>
      <c r="GM199" s="8">
        <v>15603.97</v>
      </c>
      <c r="GQ199" s="8">
        <v>326</v>
      </c>
      <c r="GR199" s="8">
        <v>80.7</v>
      </c>
      <c r="HF199" s="8">
        <v>138.57</v>
      </c>
      <c r="HG199" s="8">
        <v>285.7</v>
      </c>
      <c r="HH199" s="8">
        <v>87.1</v>
      </c>
      <c r="HI199" s="8">
        <v>80.350300000000004</v>
      </c>
    </row>
    <row r="200" spans="1:217" x14ac:dyDescent="0.25">
      <c r="A200" s="7">
        <v>37986</v>
      </c>
      <c r="B200" s="8">
        <v>102.9</v>
      </c>
      <c r="C200" s="8">
        <v>105.6</v>
      </c>
      <c r="D200" s="8">
        <v>101.9</v>
      </c>
      <c r="E200" s="8">
        <v>107.2</v>
      </c>
      <c r="F200" s="8">
        <v>108.4</v>
      </c>
      <c r="G200" s="8">
        <v>99.1</v>
      </c>
      <c r="I200" s="8">
        <v>95.6</v>
      </c>
      <c r="J200" s="8">
        <v>104.3</v>
      </c>
      <c r="K200" s="8">
        <v>95</v>
      </c>
      <c r="L200" s="8">
        <v>93.2</v>
      </c>
      <c r="M200" s="8">
        <v>105.5</v>
      </c>
      <c r="N200" s="8">
        <v>110.7</v>
      </c>
      <c r="O200" s="8">
        <v>88.2</v>
      </c>
      <c r="P200" s="8">
        <v>89.6</v>
      </c>
      <c r="Q200" s="8">
        <v>85.2</v>
      </c>
      <c r="R200" s="8">
        <v>71.599999999999994</v>
      </c>
      <c r="S200" s="8">
        <v>71.099999999999994</v>
      </c>
      <c r="T200" s="8">
        <v>73.400000000000006</v>
      </c>
      <c r="V200" s="8">
        <v>84.33</v>
      </c>
      <c r="Y200" s="8">
        <v>85.7</v>
      </c>
      <c r="Z200" s="8">
        <v>99.9</v>
      </c>
      <c r="AA200" s="8">
        <v>79.400000000000006</v>
      </c>
      <c r="AB200" s="8">
        <v>81.16</v>
      </c>
      <c r="AC200" s="8">
        <v>70</v>
      </c>
      <c r="AE200" s="8">
        <v>314.68</v>
      </c>
      <c r="AF200" s="8">
        <v>318.92</v>
      </c>
      <c r="AG200" s="8">
        <v>86.82</v>
      </c>
      <c r="AH200" s="8">
        <v>85.22</v>
      </c>
      <c r="AI200" s="8">
        <v>89.17</v>
      </c>
      <c r="AJ200" s="8">
        <v>88.06</v>
      </c>
      <c r="AK200" s="8">
        <v>31.53</v>
      </c>
      <c r="AL200" s="8">
        <v>512.55999999999995</v>
      </c>
      <c r="AM200" s="8">
        <v>32.96</v>
      </c>
      <c r="AN200" s="8">
        <v>48.4</v>
      </c>
      <c r="AY200" s="8">
        <v>82.5</v>
      </c>
      <c r="AZ200" s="8">
        <v>93</v>
      </c>
      <c r="BA200" s="8">
        <v>84.1</v>
      </c>
      <c r="BB200" s="8">
        <v>73.8</v>
      </c>
      <c r="BC200" s="8">
        <v>92.5</v>
      </c>
      <c r="BD200" s="8">
        <v>95.2</v>
      </c>
      <c r="BE200" s="8">
        <v>63.3</v>
      </c>
      <c r="BF200" s="8">
        <v>306.09800000000001</v>
      </c>
      <c r="BG200" s="8">
        <v>61</v>
      </c>
      <c r="BL200" s="8">
        <v>261</v>
      </c>
      <c r="BM200" s="8">
        <v>632</v>
      </c>
      <c r="BN200" s="8">
        <v>442</v>
      </c>
      <c r="BO200" s="8">
        <v>500</v>
      </c>
      <c r="BQ200" s="8">
        <v>1380</v>
      </c>
      <c r="CD200" s="8">
        <v>10.9</v>
      </c>
      <c r="CI200" s="8">
        <v>67.099999999999994</v>
      </c>
      <c r="CJ200" s="8">
        <v>67.400000000000006</v>
      </c>
      <c r="CK200" s="8">
        <v>65.8</v>
      </c>
      <c r="CL200" s="8">
        <v>186</v>
      </c>
      <c r="CM200" s="8">
        <v>2400</v>
      </c>
      <c r="CN200" s="8">
        <v>50.2</v>
      </c>
      <c r="CO200" s="8">
        <v>3990</v>
      </c>
      <c r="CQ200" s="8">
        <v>56.8</v>
      </c>
      <c r="CX200" s="8">
        <v>232.08</v>
      </c>
      <c r="CY200" s="8">
        <v>77.25</v>
      </c>
      <c r="DB200" s="8">
        <v>73.599999999999994</v>
      </c>
      <c r="DC200" s="8">
        <v>58.41</v>
      </c>
      <c r="DF200" s="8">
        <v>74.58</v>
      </c>
      <c r="DI200" s="8">
        <v>74.209999999999994</v>
      </c>
      <c r="DM200" s="8">
        <v>64.400000000000006</v>
      </c>
      <c r="DN200" s="8">
        <v>77.28</v>
      </c>
      <c r="DQ200" s="8">
        <v>85.11</v>
      </c>
      <c r="DR200" s="8">
        <v>67.739999999999995</v>
      </c>
      <c r="DS200" s="8">
        <v>81.599999999999994</v>
      </c>
      <c r="DY200" s="8">
        <v>110</v>
      </c>
      <c r="DZ200" s="8">
        <v>367292970</v>
      </c>
      <c r="EA200" s="8">
        <v>107730354</v>
      </c>
      <c r="EB200" s="8">
        <v>44494825</v>
      </c>
      <c r="ED200" s="8">
        <v>93.518000000000001</v>
      </c>
      <c r="EE200" s="6" t="s">
        <v>1609</v>
      </c>
      <c r="EF200" s="6" t="s">
        <v>1609</v>
      </c>
      <c r="EG200" s="6" t="s">
        <v>1609</v>
      </c>
      <c r="EH200" s="8">
        <v>129.5</v>
      </c>
      <c r="EV200" s="8">
        <v>80.319999999999993</v>
      </c>
      <c r="EW200" s="8">
        <v>137</v>
      </c>
      <c r="FF200" s="8">
        <v>228.09399999999999</v>
      </c>
      <c r="FG200" s="8">
        <v>100</v>
      </c>
      <c r="FH200" s="8">
        <v>157.214</v>
      </c>
      <c r="FI200" s="8">
        <v>97.8</v>
      </c>
      <c r="FJ200" s="8">
        <v>46.4</v>
      </c>
      <c r="FK200" s="8">
        <v>47.3</v>
      </c>
      <c r="FL200" s="8">
        <v>45.8</v>
      </c>
      <c r="FM200" s="8">
        <v>44.8</v>
      </c>
      <c r="FN200" s="8">
        <v>44.5</v>
      </c>
      <c r="FO200" s="8">
        <v>1000</v>
      </c>
      <c r="FP200" s="8">
        <v>1000</v>
      </c>
      <c r="FQ200" s="8">
        <v>1000</v>
      </c>
      <c r="GL200" s="8">
        <v>13966.96</v>
      </c>
      <c r="GM200" s="8">
        <v>16320.06</v>
      </c>
      <c r="GQ200" s="8">
        <v>329</v>
      </c>
      <c r="GR200" s="8">
        <v>80.599999999999994</v>
      </c>
      <c r="HF200" s="8">
        <v>143.12</v>
      </c>
      <c r="HG200" s="8">
        <v>293.8</v>
      </c>
      <c r="HH200" s="8">
        <v>88.5</v>
      </c>
      <c r="HI200" s="8">
        <v>81.210800000000006</v>
      </c>
    </row>
    <row r="201" spans="1:217" x14ac:dyDescent="0.25">
      <c r="A201" s="7">
        <v>38077</v>
      </c>
      <c r="B201" s="8">
        <v>95.2</v>
      </c>
      <c r="C201" s="8">
        <v>94.3</v>
      </c>
      <c r="D201" s="8">
        <v>93.8</v>
      </c>
      <c r="E201" s="8">
        <v>94.5</v>
      </c>
      <c r="F201" s="8">
        <v>94.1</v>
      </c>
      <c r="G201" s="8">
        <v>96.6</v>
      </c>
      <c r="I201" s="8">
        <v>97.8</v>
      </c>
      <c r="J201" s="8">
        <v>103.9</v>
      </c>
      <c r="K201" s="8">
        <v>97.3</v>
      </c>
      <c r="L201" s="8">
        <v>96.4</v>
      </c>
      <c r="M201" s="8">
        <v>102.6</v>
      </c>
      <c r="N201" s="8">
        <v>109.9</v>
      </c>
      <c r="O201" s="8">
        <v>87</v>
      </c>
      <c r="P201" s="8">
        <v>88.8</v>
      </c>
      <c r="Q201" s="8">
        <v>83.1</v>
      </c>
      <c r="R201" s="8">
        <v>71.3</v>
      </c>
      <c r="S201" s="8">
        <v>70.900000000000006</v>
      </c>
      <c r="T201" s="8">
        <v>72.599999999999994</v>
      </c>
      <c r="V201" s="8">
        <v>85.42</v>
      </c>
      <c r="Y201" s="8">
        <v>85.29</v>
      </c>
      <c r="Z201" s="8">
        <v>100.97</v>
      </c>
      <c r="AA201" s="8">
        <v>78.44</v>
      </c>
      <c r="AB201" s="8">
        <v>85.72</v>
      </c>
      <c r="AC201" s="8">
        <v>67</v>
      </c>
      <c r="AE201" s="8">
        <v>318.13</v>
      </c>
      <c r="AF201" s="8">
        <v>320.60000000000002</v>
      </c>
      <c r="AG201" s="8">
        <v>86.82</v>
      </c>
      <c r="AH201" s="8">
        <v>84.35</v>
      </c>
      <c r="AI201" s="8">
        <v>90.8</v>
      </c>
      <c r="AJ201" s="8">
        <v>88.53</v>
      </c>
      <c r="AK201" s="8">
        <v>32.909999999999997</v>
      </c>
      <c r="AL201" s="8">
        <v>512.70000000000005</v>
      </c>
      <c r="AM201" s="8">
        <v>34.21</v>
      </c>
      <c r="AN201" s="8">
        <v>54.6</v>
      </c>
      <c r="AY201" s="8">
        <v>83.9</v>
      </c>
      <c r="AZ201" s="8">
        <v>92.9</v>
      </c>
      <c r="BA201" s="8">
        <v>85.5</v>
      </c>
      <c r="BB201" s="8">
        <v>75</v>
      </c>
      <c r="BC201" s="8">
        <v>92.5</v>
      </c>
      <c r="BD201" s="8">
        <v>94.5</v>
      </c>
      <c r="BE201" s="8">
        <v>65.400000000000006</v>
      </c>
      <c r="BF201" s="8">
        <v>314.56099999999998</v>
      </c>
      <c r="BG201" s="8">
        <v>62.6</v>
      </c>
      <c r="BL201" s="8">
        <v>282</v>
      </c>
      <c r="BM201" s="8">
        <v>690</v>
      </c>
      <c r="BN201" s="8">
        <v>473</v>
      </c>
      <c r="BO201" s="8">
        <v>505</v>
      </c>
      <c r="BQ201" s="8">
        <v>1456</v>
      </c>
      <c r="CD201" s="8">
        <v>9.9</v>
      </c>
      <c r="CI201" s="8">
        <v>69.3</v>
      </c>
      <c r="CJ201" s="8">
        <v>69.599999999999994</v>
      </c>
      <c r="CK201" s="8">
        <v>67.599999999999994</v>
      </c>
      <c r="CL201" s="8">
        <v>200</v>
      </c>
      <c r="CM201" s="8">
        <v>2486</v>
      </c>
      <c r="CN201" s="8">
        <v>51.8</v>
      </c>
      <c r="CO201" s="8">
        <v>4120</v>
      </c>
      <c r="CQ201" s="8">
        <v>59</v>
      </c>
      <c r="CX201" s="8">
        <v>233.58</v>
      </c>
      <c r="CY201" s="8">
        <v>76.59</v>
      </c>
      <c r="DB201" s="8">
        <v>73.239999999999995</v>
      </c>
      <c r="DC201" s="8">
        <v>59.24</v>
      </c>
      <c r="DF201" s="8">
        <v>74.88</v>
      </c>
      <c r="DI201" s="8">
        <v>74.09</v>
      </c>
      <c r="DM201" s="8">
        <v>73.599999999999994</v>
      </c>
      <c r="DN201" s="8">
        <v>78.78</v>
      </c>
      <c r="DQ201" s="8">
        <v>87.02</v>
      </c>
      <c r="DR201" s="8">
        <v>69.319999999999993</v>
      </c>
      <c r="DS201" s="8">
        <v>81.349999999999994</v>
      </c>
      <c r="DY201" s="8">
        <v>111</v>
      </c>
      <c r="DZ201" s="8">
        <v>368435902</v>
      </c>
      <c r="EA201" s="8">
        <v>108720039</v>
      </c>
      <c r="EB201" s="8">
        <v>45010481</v>
      </c>
      <c r="ED201" s="8">
        <v>94.486000000000004</v>
      </c>
      <c r="EE201" s="8">
        <v>104.2</v>
      </c>
      <c r="EF201" s="8">
        <v>102.8</v>
      </c>
      <c r="EG201" s="8">
        <v>121.1</v>
      </c>
      <c r="EH201" s="8">
        <v>142.69999999999999</v>
      </c>
      <c r="EV201" s="8">
        <v>78.55</v>
      </c>
      <c r="EW201" s="8">
        <v>142.80000000000001</v>
      </c>
      <c r="FF201" s="8">
        <v>229.761</v>
      </c>
      <c r="FG201" s="8">
        <v>101.3</v>
      </c>
      <c r="FH201" s="8">
        <v>156.51300000000001</v>
      </c>
      <c r="FI201" s="8">
        <v>98.3</v>
      </c>
      <c r="FJ201" s="8">
        <v>49.8</v>
      </c>
      <c r="FK201" s="8">
        <v>51.5</v>
      </c>
      <c r="FL201" s="8">
        <v>48</v>
      </c>
      <c r="FM201" s="8">
        <v>47</v>
      </c>
      <c r="FN201" s="8">
        <v>46.6</v>
      </c>
      <c r="FO201" s="8">
        <v>1044.5</v>
      </c>
      <c r="FP201" s="8">
        <v>1041.0999999999999</v>
      </c>
      <c r="FQ201" s="8">
        <v>1030</v>
      </c>
      <c r="GL201" s="8">
        <v>15575.75</v>
      </c>
      <c r="GM201" s="8">
        <v>18521.18</v>
      </c>
      <c r="GQ201" s="8">
        <v>336</v>
      </c>
      <c r="GR201" s="8">
        <v>80.3</v>
      </c>
      <c r="HF201" s="8">
        <v>148.07</v>
      </c>
      <c r="HG201" s="8">
        <v>298.39999999999998</v>
      </c>
      <c r="HH201" s="8">
        <v>91.3</v>
      </c>
      <c r="HI201" s="8">
        <v>82.261499999999998</v>
      </c>
    </row>
    <row r="202" spans="1:217" x14ac:dyDescent="0.25">
      <c r="A202" s="7">
        <v>38168</v>
      </c>
      <c r="B202" s="8">
        <v>100.2</v>
      </c>
      <c r="C202" s="8">
        <v>100.5</v>
      </c>
      <c r="D202" s="8">
        <v>94.8</v>
      </c>
      <c r="E202" s="8">
        <v>103</v>
      </c>
      <c r="F202" s="8">
        <v>103.8</v>
      </c>
      <c r="G202" s="8">
        <v>97.3</v>
      </c>
      <c r="I202" s="8">
        <v>99.1</v>
      </c>
      <c r="J202" s="8">
        <v>102.9</v>
      </c>
      <c r="K202" s="8">
        <v>98.8</v>
      </c>
      <c r="L202" s="8">
        <v>98.7</v>
      </c>
      <c r="M202" s="8">
        <v>99.2</v>
      </c>
      <c r="N202" s="8">
        <v>112.3</v>
      </c>
      <c r="O202" s="8">
        <v>84.4</v>
      </c>
      <c r="P202" s="8">
        <v>85.5</v>
      </c>
      <c r="Q202" s="8">
        <v>82</v>
      </c>
      <c r="R202" s="8">
        <v>70.599999999999994</v>
      </c>
      <c r="S202" s="8">
        <v>70.099999999999994</v>
      </c>
      <c r="T202" s="8">
        <v>72.599999999999994</v>
      </c>
      <c r="V202" s="8">
        <v>86.64</v>
      </c>
      <c r="Y202" s="8">
        <v>86.25</v>
      </c>
      <c r="Z202" s="8">
        <v>100.08</v>
      </c>
      <c r="AA202" s="8">
        <v>80.09</v>
      </c>
      <c r="AB202" s="8">
        <v>87.51</v>
      </c>
      <c r="AC202" s="8">
        <v>69</v>
      </c>
      <c r="AE202" s="8">
        <v>318.26</v>
      </c>
      <c r="AF202" s="8">
        <v>328.53</v>
      </c>
      <c r="AG202" s="8">
        <v>87.99</v>
      </c>
      <c r="AH202" s="8">
        <v>85.61</v>
      </c>
      <c r="AI202" s="8">
        <v>91.79</v>
      </c>
      <c r="AJ202" s="8">
        <v>89.97</v>
      </c>
      <c r="AK202" s="8">
        <v>34.340000000000003</v>
      </c>
      <c r="AL202" s="8">
        <v>539.12</v>
      </c>
      <c r="AM202" s="8">
        <v>35.32</v>
      </c>
      <c r="AN202" s="8">
        <v>56.8</v>
      </c>
      <c r="AY202" s="8">
        <v>82.8</v>
      </c>
      <c r="AZ202" s="8">
        <v>93.7</v>
      </c>
      <c r="BA202" s="8">
        <v>84.3</v>
      </c>
      <c r="BB202" s="8">
        <v>74.5</v>
      </c>
      <c r="BC202" s="8">
        <v>93.4</v>
      </c>
      <c r="BD202" s="8">
        <v>94.8</v>
      </c>
      <c r="BE202" s="8">
        <v>68.3</v>
      </c>
      <c r="BF202" s="8">
        <v>326.31599999999997</v>
      </c>
      <c r="BG202" s="8">
        <v>65.3</v>
      </c>
      <c r="BL202" s="8">
        <v>304</v>
      </c>
      <c r="BM202" s="8">
        <v>741</v>
      </c>
      <c r="BN202" s="8">
        <v>516</v>
      </c>
      <c r="BO202" s="8">
        <v>560</v>
      </c>
      <c r="BQ202" s="8">
        <v>1539</v>
      </c>
      <c r="CD202" s="8">
        <v>8.6</v>
      </c>
      <c r="CI202" s="8">
        <v>72.099999999999994</v>
      </c>
      <c r="CJ202" s="8">
        <v>72.5</v>
      </c>
      <c r="CK202" s="8">
        <v>69.8</v>
      </c>
      <c r="CL202" s="8">
        <v>203</v>
      </c>
      <c r="CM202" s="8">
        <v>2553</v>
      </c>
      <c r="CN202" s="8">
        <v>54.1</v>
      </c>
      <c r="CO202" s="8">
        <v>4300</v>
      </c>
      <c r="CQ202" s="8">
        <v>61.2</v>
      </c>
      <c r="CX202" s="8">
        <v>236.46</v>
      </c>
      <c r="CY202" s="8">
        <v>76.45</v>
      </c>
      <c r="DB202" s="8">
        <v>73.319999999999993</v>
      </c>
      <c r="DC202" s="8">
        <v>60.21</v>
      </c>
      <c r="DF202" s="8">
        <v>75.709999999999994</v>
      </c>
      <c r="DI202" s="8">
        <v>74.45</v>
      </c>
      <c r="DM202" s="8">
        <v>77.2</v>
      </c>
      <c r="DN202" s="8">
        <v>81.400000000000006</v>
      </c>
      <c r="DQ202" s="8">
        <v>89.67</v>
      </c>
      <c r="DR202" s="8">
        <v>72.819999999999993</v>
      </c>
      <c r="DS202" s="8">
        <v>81.040000000000006</v>
      </c>
      <c r="DY202" s="8">
        <v>112</v>
      </c>
      <c r="DZ202" s="8">
        <v>373330828</v>
      </c>
      <c r="EA202" s="8">
        <v>109467869</v>
      </c>
      <c r="EB202" s="8">
        <v>45819489</v>
      </c>
      <c r="ED202" s="8">
        <v>96.396000000000001</v>
      </c>
      <c r="EE202" s="6" t="s">
        <v>1609</v>
      </c>
      <c r="EF202" s="6" t="s">
        <v>1609</v>
      </c>
      <c r="EG202" s="6" t="s">
        <v>1609</v>
      </c>
      <c r="EH202" s="8">
        <v>136.5</v>
      </c>
      <c r="EV202" s="8">
        <v>77.37</v>
      </c>
      <c r="EW202" s="8">
        <v>159.80000000000001</v>
      </c>
      <c r="FF202" s="8">
        <v>232.47</v>
      </c>
      <c r="FG202" s="8">
        <v>102.4</v>
      </c>
      <c r="FH202" s="8">
        <v>159.251</v>
      </c>
      <c r="FI202" s="8">
        <v>99</v>
      </c>
      <c r="FJ202" s="8">
        <v>50.6</v>
      </c>
      <c r="FK202" s="8">
        <v>52.2</v>
      </c>
      <c r="FL202" s="8">
        <v>49.5</v>
      </c>
      <c r="FM202" s="8">
        <v>47.4</v>
      </c>
      <c r="FN202" s="8">
        <v>47.5</v>
      </c>
      <c r="FO202" s="8">
        <v>1063.0999999999999</v>
      </c>
      <c r="FP202" s="8">
        <v>1066.0999999999999</v>
      </c>
      <c r="FQ202" s="8">
        <v>1053</v>
      </c>
      <c r="GL202" s="8">
        <v>16449.009999999998</v>
      </c>
      <c r="GM202" s="8">
        <v>19282.189999999999</v>
      </c>
      <c r="GQ202" s="8">
        <v>350</v>
      </c>
      <c r="GR202" s="8">
        <v>80.400000000000006</v>
      </c>
      <c r="HF202" s="8">
        <v>153.78</v>
      </c>
      <c r="HG202" s="8">
        <v>305.7</v>
      </c>
      <c r="HH202" s="8">
        <v>91.8</v>
      </c>
      <c r="HI202" s="8">
        <v>84.010999999999996</v>
      </c>
    </row>
    <row r="203" spans="1:217" x14ac:dyDescent="0.25">
      <c r="A203" s="7">
        <v>38260</v>
      </c>
      <c r="B203" s="8">
        <v>100.7</v>
      </c>
      <c r="C203" s="8">
        <v>101.3</v>
      </c>
      <c r="D203" s="8">
        <v>99.4</v>
      </c>
      <c r="E203" s="8">
        <v>102.1</v>
      </c>
      <c r="F203" s="8">
        <v>101.6</v>
      </c>
      <c r="G203" s="8">
        <v>105.8</v>
      </c>
      <c r="I203" s="8">
        <v>99.1</v>
      </c>
      <c r="J203" s="8">
        <v>98.9</v>
      </c>
      <c r="K203" s="8">
        <v>99.1</v>
      </c>
      <c r="L203" s="8">
        <v>99.8</v>
      </c>
      <c r="M203" s="8">
        <v>95.2</v>
      </c>
      <c r="N203" s="8">
        <v>111.7</v>
      </c>
      <c r="O203" s="8">
        <v>84.2</v>
      </c>
      <c r="P203" s="8">
        <v>85</v>
      </c>
      <c r="Q203" s="8">
        <v>82.3</v>
      </c>
      <c r="R203" s="8">
        <v>70.599999999999994</v>
      </c>
      <c r="S203" s="8">
        <v>70.099999999999994</v>
      </c>
      <c r="T203" s="8">
        <v>72.7</v>
      </c>
      <c r="V203" s="8">
        <v>90.35</v>
      </c>
      <c r="Y203" s="8">
        <v>89.65</v>
      </c>
      <c r="Z203" s="8">
        <v>102.89</v>
      </c>
      <c r="AA203" s="8">
        <v>83.69</v>
      </c>
      <c r="AB203" s="8">
        <v>91.91</v>
      </c>
      <c r="AC203" s="8">
        <v>67</v>
      </c>
      <c r="AE203" s="8">
        <v>321.87</v>
      </c>
      <c r="AF203" s="8">
        <v>329.88</v>
      </c>
      <c r="AG203" s="8">
        <v>89.69</v>
      </c>
      <c r="AH203" s="8">
        <v>88.88</v>
      </c>
      <c r="AI203" s="8">
        <v>90.59</v>
      </c>
      <c r="AJ203" s="8">
        <v>91.94</v>
      </c>
      <c r="AK203" s="8">
        <v>35.26</v>
      </c>
      <c r="AL203" s="8">
        <v>531.82000000000005</v>
      </c>
      <c r="AM203" s="8">
        <v>36.43</v>
      </c>
      <c r="AN203" s="8">
        <v>59.1</v>
      </c>
      <c r="AY203" s="8">
        <v>81.900000000000006</v>
      </c>
      <c r="AZ203" s="8">
        <v>93.4</v>
      </c>
      <c r="BA203" s="8">
        <v>83.2</v>
      </c>
      <c r="BB203" s="8">
        <v>74.400000000000006</v>
      </c>
      <c r="BC203" s="8">
        <v>92.8</v>
      </c>
      <c r="BD203" s="8">
        <v>95.6</v>
      </c>
      <c r="BE203" s="8">
        <v>70.5</v>
      </c>
      <c r="BF203" s="8">
        <v>335.72</v>
      </c>
      <c r="BG203" s="8">
        <v>67.2</v>
      </c>
      <c r="BL203" s="8">
        <v>248</v>
      </c>
      <c r="BM203" s="8">
        <v>730</v>
      </c>
      <c r="BN203" s="8">
        <v>585</v>
      </c>
      <c r="BO203" s="8">
        <v>652</v>
      </c>
      <c r="BQ203" s="8">
        <v>1571</v>
      </c>
      <c r="CD203" s="8">
        <v>9</v>
      </c>
      <c r="CI203" s="8">
        <v>75.599999999999994</v>
      </c>
      <c r="CJ203" s="8">
        <v>76.3</v>
      </c>
      <c r="CK203" s="8">
        <v>71.3</v>
      </c>
      <c r="CL203" s="8">
        <v>204</v>
      </c>
      <c r="CM203" s="8">
        <v>2578</v>
      </c>
      <c r="CN203" s="8">
        <v>55.9</v>
      </c>
      <c r="CO203" s="8">
        <v>4450</v>
      </c>
      <c r="CQ203" s="8">
        <v>64.5</v>
      </c>
      <c r="CX203" s="8">
        <v>238.82</v>
      </c>
      <c r="CY203" s="8">
        <v>77.09</v>
      </c>
      <c r="DB203" s="8">
        <v>74.05</v>
      </c>
      <c r="DC203" s="8">
        <v>61.26</v>
      </c>
      <c r="DF203" s="8">
        <v>76.290000000000006</v>
      </c>
      <c r="DI203" s="8">
        <v>75.13</v>
      </c>
      <c r="DM203" s="8">
        <v>77.8</v>
      </c>
      <c r="DN203" s="8">
        <v>84.28</v>
      </c>
      <c r="DQ203" s="8">
        <v>93.16</v>
      </c>
      <c r="DR203" s="8">
        <v>74.239999999999995</v>
      </c>
      <c r="DS203" s="8">
        <v>86.55</v>
      </c>
      <c r="DY203" s="8">
        <v>113</v>
      </c>
      <c r="DZ203" s="8">
        <v>378559061</v>
      </c>
      <c r="EA203" s="8">
        <v>110286669</v>
      </c>
      <c r="EB203" s="8">
        <v>46069358</v>
      </c>
      <c r="ED203" s="8">
        <v>98.921000000000006</v>
      </c>
      <c r="EE203" s="8">
        <v>102.4</v>
      </c>
      <c r="EF203" s="8">
        <v>101</v>
      </c>
      <c r="EG203" s="8">
        <v>117.5</v>
      </c>
      <c r="EH203" s="8">
        <v>154</v>
      </c>
      <c r="EV203" s="8">
        <v>77.459999999999994</v>
      </c>
      <c r="EW203" s="8">
        <v>160.5</v>
      </c>
      <c r="FF203" s="8">
        <v>237.804</v>
      </c>
      <c r="FG203" s="8">
        <v>104</v>
      </c>
      <c r="FH203" s="8">
        <v>162.17099999999999</v>
      </c>
      <c r="FI203" s="8">
        <v>100.1</v>
      </c>
      <c r="FJ203" s="8">
        <v>50.7</v>
      </c>
      <c r="FK203" s="8">
        <v>51.9</v>
      </c>
      <c r="FL203" s="8">
        <v>50.1</v>
      </c>
      <c r="FM203" s="8">
        <v>48.7</v>
      </c>
      <c r="FN203" s="8">
        <v>48.7</v>
      </c>
      <c r="FO203" s="8">
        <v>1084.9000000000001</v>
      </c>
      <c r="FP203" s="8">
        <v>1090.9000000000001</v>
      </c>
      <c r="FQ203" s="8">
        <v>1070</v>
      </c>
      <c r="GL203" s="8">
        <v>17217.349999999999</v>
      </c>
      <c r="GM203" s="8">
        <v>20029.759999999998</v>
      </c>
      <c r="GQ203" s="8">
        <v>358</v>
      </c>
      <c r="GR203" s="8">
        <v>80.7</v>
      </c>
      <c r="HF203" s="8">
        <v>159.25</v>
      </c>
      <c r="HG203" s="8">
        <v>317.39999999999998</v>
      </c>
      <c r="HH203" s="8">
        <v>94.8</v>
      </c>
      <c r="HI203" s="8">
        <v>85.767399999999995</v>
      </c>
    </row>
    <row r="204" spans="1:217" x14ac:dyDescent="0.25">
      <c r="A204" s="7">
        <v>38352</v>
      </c>
      <c r="B204" s="8">
        <v>102.9</v>
      </c>
      <c r="C204" s="8">
        <v>104.1</v>
      </c>
      <c r="D204" s="8">
        <v>97.5</v>
      </c>
      <c r="E204" s="8">
        <v>107</v>
      </c>
      <c r="F204" s="8">
        <v>107.2</v>
      </c>
      <c r="G204" s="8">
        <v>105.1</v>
      </c>
      <c r="I204" s="8">
        <v>99.4</v>
      </c>
      <c r="J204" s="8">
        <v>102.1</v>
      </c>
      <c r="K204" s="8">
        <v>99.2</v>
      </c>
      <c r="L204" s="8">
        <v>99.7</v>
      </c>
      <c r="M204" s="8">
        <v>95.9</v>
      </c>
      <c r="N204" s="8">
        <v>116.7</v>
      </c>
      <c r="O204" s="8">
        <v>84.8</v>
      </c>
      <c r="P204" s="8">
        <v>85.4</v>
      </c>
      <c r="Q204" s="8">
        <v>83.4</v>
      </c>
      <c r="R204" s="8">
        <v>71.8</v>
      </c>
      <c r="S204" s="8">
        <v>71.3</v>
      </c>
      <c r="T204" s="8">
        <v>73.900000000000006</v>
      </c>
      <c r="V204" s="8">
        <v>92.32</v>
      </c>
      <c r="Y204" s="8">
        <v>91.21</v>
      </c>
      <c r="Z204" s="8">
        <v>104.42</v>
      </c>
      <c r="AA204" s="8">
        <v>85.27</v>
      </c>
      <c r="AB204" s="8">
        <v>94.81</v>
      </c>
      <c r="AC204" s="8">
        <v>70</v>
      </c>
      <c r="AE204" s="8">
        <v>322.89999999999998</v>
      </c>
      <c r="AF204" s="8">
        <v>327.54000000000002</v>
      </c>
      <c r="AG204" s="8">
        <v>91.77</v>
      </c>
      <c r="AH204" s="8">
        <v>90.43</v>
      </c>
      <c r="AI204" s="8">
        <v>93.63</v>
      </c>
      <c r="AJ204" s="8">
        <v>92.28</v>
      </c>
      <c r="AK204" s="8">
        <v>35.369999999999997</v>
      </c>
      <c r="AL204" s="8">
        <v>574.70000000000005</v>
      </c>
      <c r="AM204" s="8">
        <v>36.89</v>
      </c>
      <c r="AN204" s="8">
        <v>61.4</v>
      </c>
      <c r="AY204" s="8">
        <v>80.599999999999994</v>
      </c>
      <c r="AZ204" s="8">
        <v>94.1</v>
      </c>
      <c r="BA204" s="8">
        <v>81.5</v>
      </c>
      <c r="BB204" s="8">
        <v>75</v>
      </c>
      <c r="BC204" s="8">
        <v>93.8</v>
      </c>
      <c r="BD204" s="8">
        <v>95.4</v>
      </c>
      <c r="BE204" s="8">
        <v>72.2</v>
      </c>
      <c r="BF204" s="8">
        <v>342.303</v>
      </c>
      <c r="BG204" s="8">
        <v>69.8</v>
      </c>
      <c r="BL204" s="8">
        <v>382</v>
      </c>
      <c r="BM204" s="8">
        <v>780</v>
      </c>
      <c r="BN204" s="8">
        <v>568</v>
      </c>
      <c r="BO204" s="8">
        <v>673</v>
      </c>
      <c r="BQ204" s="8">
        <v>1618</v>
      </c>
      <c r="CD204" s="8">
        <v>10</v>
      </c>
      <c r="CI204" s="8">
        <v>77.400000000000006</v>
      </c>
      <c r="CJ204" s="8">
        <v>78.099999999999994</v>
      </c>
      <c r="CK204" s="8">
        <v>72.599999999999994</v>
      </c>
      <c r="CL204" s="8">
        <v>193</v>
      </c>
      <c r="CM204" s="8">
        <v>2631</v>
      </c>
      <c r="CN204" s="8">
        <v>57.5</v>
      </c>
      <c r="CO204" s="8">
        <v>4580</v>
      </c>
      <c r="CQ204" s="8">
        <v>65.900000000000006</v>
      </c>
      <c r="CX204" s="8">
        <v>240.88</v>
      </c>
      <c r="CY204" s="8">
        <v>80.099999999999994</v>
      </c>
      <c r="DB204" s="8">
        <v>76.64</v>
      </c>
      <c r="DC204" s="8">
        <v>62.16</v>
      </c>
      <c r="DF204" s="8">
        <v>76.8</v>
      </c>
      <c r="DI204" s="8">
        <v>76.97</v>
      </c>
      <c r="DM204" s="8">
        <v>83.4</v>
      </c>
      <c r="DN204" s="8">
        <v>89.49</v>
      </c>
      <c r="DQ204" s="8">
        <v>97.94</v>
      </c>
      <c r="DR204" s="8">
        <v>79.92</v>
      </c>
      <c r="DS204" s="8">
        <v>91.86</v>
      </c>
      <c r="DY204" s="8">
        <v>114</v>
      </c>
      <c r="DZ204" s="8">
        <v>379563668</v>
      </c>
      <c r="EA204" s="8">
        <v>110879911</v>
      </c>
      <c r="EB204" s="8">
        <v>46300630</v>
      </c>
      <c r="ED204" s="8">
        <v>100.43600000000001</v>
      </c>
      <c r="EE204" s="6" t="s">
        <v>1609</v>
      </c>
      <c r="EF204" s="6" t="s">
        <v>1609</v>
      </c>
      <c r="EG204" s="6" t="s">
        <v>1609</v>
      </c>
      <c r="EH204" s="8">
        <v>173.8</v>
      </c>
      <c r="EV204" s="8">
        <v>78.650000000000006</v>
      </c>
      <c r="EW204" s="8">
        <v>159.30000000000001</v>
      </c>
      <c r="FF204" s="8">
        <v>231.52699999999999</v>
      </c>
      <c r="FG204" s="8">
        <v>104.4</v>
      </c>
      <c r="FH204" s="8">
        <v>157.62200000000001</v>
      </c>
      <c r="FI204" s="8">
        <v>100.3</v>
      </c>
      <c r="FJ204" s="8">
        <v>51.3</v>
      </c>
      <c r="FK204" s="8">
        <v>52.2</v>
      </c>
      <c r="FL204" s="8">
        <v>50.8</v>
      </c>
      <c r="FM204" s="8">
        <v>49.7</v>
      </c>
      <c r="FN204" s="8">
        <v>49.3</v>
      </c>
      <c r="FO204" s="8">
        <v>1124.0999999999999</v>
      </c>
      <c r="FP204" s="8">
        <v>1124.9000000000001</v>
      </c>
      <c r="FQ204" s="8">
        <v>1096</v>
      </c>
      <c r="GL204" s="8">
        <v>17930.77</v>
      </c>
      <c r="GM204" s="8">
        <v>20809.93</v>
      </c>
      <c r="GQ204" s="8">
        <v>362</v>
      </c>
      <c r="GR204" s="8">
        <v>81.3</v>
      </c>
      <c r="HF204" s="8">
        <v>165.13</v>
      </c>
      <c r="HG204" s="8">
        <v>324.10000000000002</v>
      </c>
      <c r="HH204" s="8">
        <v>95</v>
      </c>
      <c r="HI204" s="8">
        <v>86.999200000000002</v>
      </c>
    </row>
    <row r="205" spans="1:217" x14ac:dyDescent="0.25">
      <c r="A205" s="7">
        <v>38442</v>
      </c>
      <c r="B205" s="8">
        <v>103.3</v>
      </c>
      <c r="C205" s="8">
        <v>104.3</v>
      </c>
      <c r="D205" s="8">
        <v>100</v>
      </c>
      <c r="E205" s="8">
        <v>106.1</v>
      </c>
      <c r="F205" s="8">
        <v>105.9</v>
      </c>
      <c r="G205" s="8">
        <v>106.9</v>
      </c>
      <c r="I205" s="8">
        <v>100.8</v>
      </c>
      <c r="J205" s="8">
        <v>108.4</v>
      </c>
      <c r="K205" s="8">
        <v>100.2</v>
      </c>
      <c r="L205" s="8">
        <v>100.2</v>
      </c>
      <c r="M205" s="8">
        <v>99.9</v>
      </c>
      <c r="N205" s="8">
        <v>118.7</v>
      </c>
      <c r="O205" s="8">
        <v>83.2</v>
      </c>
      <c r="P205" s="8">
        <v>83.6</v>
      </c>
      <c r="Q205" s="8">
        <v>82.4</v>
      </c>
      <c r="R205" s="8">
        <v>71.7</v>
      </c>
      <c r="S205" s="8">
        <v>71</v>
      </c>
      <c r="T205" s="8">
        <v>74</v>
      </c>
      <c r="U205" s="8">
        <v>69.680000000000007</v>
      </c>
      <c r="V205" s="8">
        <v>95.24</v>
      </c>
      <c r="W205" s="8">
        <v>66.349999999999994</v>
      </c>
      <c r="X205" s="8">
        <v>79.53</v>
      </c>
      <c r="Y205" s="8">
        <v>95.13</v>
      </c>
      <c r="Z205" s="8">
        <v>95.32</v>
      </c>
      <c r="AA205" s="8">
        <v>95.03</v>
      </c>
      <c r="AB205" s="8">
        <v>95.54</v>
      </c>
      <c r="AC205" s="8">
        <v>98</v>
      </c>
      <c r="AD205" s="8">
        <v>76.010000000000005</v>
      </c>
      <c r="AE205" s="8">
        <v>322.69</v>
      </c>
      <c r="AF205" s="8">
        <v>329.18</v>
      </c>
      <c r="AG205" s="8">
        <v>90.09</v>
      </c>
      <c r="AH205" s="8">
        <v>87.62</v>
      </c>
      <c r="AI205" s="8">
        <v>93.89</v>
      </c>
      <c r="AJ205" s="8">
        <v>90.67</v>
      </c>
      <c r="AK205" s="8">
        <v>36.479999999999997</v>
      </c>
      <c r="AL205" s="8">
        <v>560.34</v>
      </c>
      <c r="AM205" s="8">
        <v>37.99</v>
      </c>
      <c r="AN205" s="8">
        <v>61.3</v>
      </c>
      <c r="AY205" s="8">
        <v>84.2</v>
      </c>
      <c r="AZ205" s="8">
        <v>97.5</v>
      </c>
      <c r="BA205" s="8">
        <v>85.7</v>
      </c>
      <c r="BB205" s="8">
        <v>75.599999999999994</v>
      </c>
      <c r="BC205" s="8">
        <v>97.1</v>
      </c>
      <c r="BD205" s="8">
        <v>99.2</v>
      </c>
      <c r="BE205" s="8">
        <v>75.5</v>
      </c>
      <c r="BF205" s="8">
        <v>355.93900000000002</v>
      </c>
      <c r="BG205" s="8">
        <v>73.3</v>
      </c>
      <c r="BI205" s="8">
        <v>79.2</v>
      </c>
      <c r="BJ205" s="8">
        <v>81</v>
      </c>
      <c r="BK205" s="8">
        <v>78.5</v>
      </c>
      <c r="BL205" s="8">
        <v>371</v>
      </c>
      <c r="BM205" s="8">
        <v>797</v>
      </c>
      <c r="BN205" s="8">
        <v>560</v>
      </c>
      <c r="BO205" s="8">
        <v>633</v>
      </c>
      <c r="BQ205" s="8">
        <v>1685</v>
      </c>
      <c r="CD205" s="8">
        <v>10.4</v>
      </c>
      <c r="CI205" s="8">
        <v>79.8</v>
      </c>
      <c r="CJ205" s="8">
        <v>80.400000000000006</v>
      </c>
      <c r="CK205" s="8">
        <v>75.7</v>
      </c>
      <c r="CL205" s="8">
        <v>214</v>
      </c>
      <c r="CM205" s="8">
        <v>2757</v>
      </c>
      <c r="CN205" s="8">
        <v>59.3</v>
      </c>
      <c r="CO205" s="8">
        <v>4720</v>
      </c>
      <c r="CP205" s="8">
        <v>311</v>
      </c>
      <c r="CQ205" s="8">
        <v>68.5</v>
      </c>
      <c r="CR205" s="8">
        <v>3543</v>
      </c>
      <c r="CS205" s="8">
        <v>79.2</v>
      </c>
      <c r="CT205" s="8">
        <v>186667</v>
      </c>
      <c r="CX205" s="8">
        <v>254.13</v>
      </c>
      <c r="CY205" s="8">
        <v>81.680000000000007</v>
      </c>
      <c r="DB205" s="8">
        <v>79.599999999999994</v>
      </c>
      <c r="DC205" s="8">
        <v>70.48</v>
      </c>
      <c r="DF205" s="8">
        <v>79.09</v>
      </c>
      <c r="DI205" s="8">
        <v>79.760000000000005</v>
      </c>
      <c r="DM205" s="8">
        <v>89.9</v>
      </c>
      <c r="DN205" s="8">
        <v>89.52</v>
      </c>
      <c r="DQ205" s="8">
        <v>97.98</v>
      </c>
      <c r="DR205" s="8">
        <v>80.97</v>
      </c>
      <c r="DS205" s="8">
        <v>88.86</v>
      </c>
      <c r="DY205" s="8">
        <v>115</v>
      </c>
      <c r="DZ205" s="8">
        <v>386792958</v>
      </c>
      <c r="EA205" s="8">
        <v>111961914</v>
      </c>
      <c r="EB205" s="8">
        <v>46665807</v>
      </c>
      <c r="ED205" s="8">
        <v>102.35</v>
      </c>
      <c r="EE205" s="8">
        <v>101.2</v>
      </c>
      <c r="EF205" s="8">
        <v>100</v>
      </c>
      <c r="EG205" s="8">
        <v>114.6</v>
      </c>
      <c r="EH205" s="8">
        <v>212.1</v>
      </c>
      <c r="EV205" s="8">
        <v>76.569999999999993</v>
      </c>
      <c r="EW205" s="8">
        <v>167.9</v>
      </c>
      <c r="EX205" s="8">
        <v>56.65</v>
      </c>
      <c r="EY205" s="8">
        <v>48.47</v>
      </c>
      <c r="EZ205" s="8">
        <v>33.81</v>
      </c>
      <c r="FE205" s="8">
        <v>104.5</v>
      </c>
      <c r="FF205" s="8">
        <v>236.96100000000001</v>
      </c>
      <c r="FG205" s="8">
        <v>105.4</v>
      </c>
      <c r="FH205" s="8">
        <v>160.18100000000001</v>
      </c>
      <c r="FI205" s="8">
        <v>100.8</v>
      </c>
      <c r="FJ205" s="8">
        <v>53.4</v>
      </c>
      <c r="FK205" s="8">
        <v>54.3</v>
      </c>
      <c r="FL205" s="8">
        <v>53.1</v>
      </c>
      <c r="FM205" s="8">
        <v>51.4</v>
      </c>
      <c r="FN205" s="8">
        <v>51.2</v>
      </c>
      <c r="FO205" s="8">
        <v>1176.0999999999999</v>
      </c>
      <c r="FP205" s="8">
        <v>1180</v>
      </c>
      <c r="FQ205" s="8">
        <v>1142</v>
      </c>
      <c r="GL205" s="8">
        <v>19588.46</v>
      </c>
      <c r="GM205" s="8">
        <v>22437.68</v>
      </c>
      <c r="GP205" s="8">
        <v>49.47</v>
      </c>
      <c r="GQ205" s="8">
        <v>364</v>
      </c>
      <c r="GR205" s="8">
        <v>81.900000000000006</v>
      </c>
      <c r="HC205" s="8">
        <v>140.19999999999999</v>
      </c>
      <c r="HF205" s="8">
        <v>171.96</v>
      </c>
      <c r="HG205" s="8">
        <v>331.6</v>
      </c>
      <c r="HH205" s="8">
        <v>96.5</v>
      </c>
      <c r="HI205" s="8">
        <v>88.413399999999996</v>
      </c>
    </row>
    <row r="206" spans="1:217" x14ac:dyDescent="0.25">
      <c r="A206" s="7">
        <v>38533</v>
      </c>
      <c r="B206" s="8">
        <v>104.3</v>
      </c>
      <c r="C206" s="8">
        <v>104.2</v>
      </c>
      <c r="D206" s="8">
        <v>97.3</v>
      </c>
      <c r="E206" s="8">
        <v>107.1</v>
      </c>
      <c r="F206" s="8">
        <v>107.4</v>
      </c>
      <c r="G206" s="8">
        <v>105</v>
      </c>
      <c r="I206" s="8">
        <v>104.5</v>
      </c>
      <c r="J206" s="8">
        <v>107.1</v>
      </c>
      <c r="K206" s="8">
        <v>104.3</v>
      </c>
      <c r="L206" s="8">
        <v>104.5</v>
      </c>
      <c r="M206" s="8">
        <v>103.3</v>
      </c>
      <c r="N206" s="8">
        <v>110.1</v>
      </c>
      <c r="O206" s="8">
        <v>82.6</v>
      </c>
      <c r="P206" s="8">
        <v>82.5</v>
      </c>
      <c r="Q206" s="8">
        <v>83.1</v>
      </c>
      <c r="R206" s="8">
        <v>72.2</v>
      </c>
      <c r="S206" s="8">
        <v>71.400000000000006</v>
      </c>
      <c r="T206" s="8">
        <v>74.900000000000006</v>
      </c>
      <c r="U206" s="8">
        <v>71.239999999999995</v>
      </c>
      <c r="V206" s="8">
        <v>98.25</v>
      </c>
      <c r="W206" s="8">
        <v>68.349999999999994</v>
      </c>
      <c r="X206" s="8">
        <v>79.709999999999994</v>
      </c>
      <c r="Y206" s="8">
        <v>97.93</v>
      </c>
      <c r="Z206" s="8">
        <v>98.64</v>
      </c>
      <c r="AA206" s="8">
        <v>97.59</v>
      </c>
      <c r="AB206" s="8">
        <v>99.24</v>
      </c>
      <c r="AC206" s="8">
        <v>98</v>
      </c>
      <c r="AD206" s="8">
        <v>79.260000000000005</v>
      </c>
      <c r="AE206" s="8">
        <v>320.76</v>
      </c>
      <c r="AF206" s="8">
        <v>333.51</v>
      </c>
      <c r="AG206" s="8">
        <v>92.02</v>
      </c>
      <c r="AH206" s="8">
        <v>90.91</v>
      </c>
      <c r="AI206" s="8">
        <v>93.61</v>
      </c>
      <c r="AJ206" s="8">
        <v>93.05</v>
      </c>
      <c r="AK206" s="8">
        <v>36.86</v>
      </c>
      <c r="AL206" s="8">
        <v>587.34</v>
      </c>
      <c r="AM206" s="8">
        <v>38.700000000000003</v>
      </c>
      <c r="AN206" s="8">
        <v>63</v>
      </c>
      <c r="AY206" s="8">
        <v>82.7</v>
      </c>
      <c r="AZ206" s="8">
        <v>96.1</v>
      </c>
      <c r="BA206" s="8">
        <v>84.2</v>
      </c>
      <c r="BB206" s="8">
        <v>73.599999999999994</v>
      </c>
      <c r="BC206" s="8">
        <v>95.2</v>
      </c>
      <c r="BD206" s="8">
        <v>99.3</v>
      </c>
      <c r="BE206" s="8">
        <v>79.5</v>
      </c>
      <c r="BF206" s="8">
        <v>376.62700000000001</v>
      </c>
      <c r="BG206" s="8">
        <v>79.099999999999994</v>
      </c>
      <c r="BI206" s="8">
        <v>89.3</v>
      </c>
      <c r="BJ206" s="8">
        <v>86.1</v>
      </c>
      <c r="BK206" s="8">
        <v>90.3</v>
      </c>
      <c r="BL206" s="8">
        <v>438</v>
      </c>
      <c r="BM206" s="8">
        <v>871</v>
      </c>
      <c r="BN206" s="8">
        <v>626</v>
      </c>
      <c r="BO206" s="8">
        <v>682</v>
      </c>
      <c r="BQ206" s="8">
        <v>1753</v>
      </c>
      <c r="CD206" s="8">
        <v>10.199999999999999</v>
      </c>
      <c r="CI206" s="8">
        <v>83.2</v>
      </c>
      <c r="CJ206" s="8">
        <v>83.9</v>
      </c>
      <c r="CK206" s="8">
        <v>78.3</v>
      </c>
      <c r="CL206" s="8">
        <v>217</v>
      </c>
      <c r="CM206" s="8">
        <v>2821</v>
      </c>
      <c r="CN206" s="8">
        <v>61.2</v>
      </c>
      <c r="CO206" s="8">
        <v>4870</v>
      </c>
      <c r="CP206" s="8">
        <v>316</v>
      </c>
      <c r="CQ206" s="8">
        <v>71.3</v>
      </c>
      <c r="CR206" s="8">
        <v>3657</v>
      </c>
      <c r="CS206" s="8">
        <v>81.5</v>
      </c>
      <c r="CT206" s="8">
        <v>192667</v>
      </c>
      <c r="CX206" s="8">
        <v>264.08</v>
      </c>
      <c r="CY206" s="8">
        <v>83.59</v>
      </c>
      <c r="DB206" s="8">
        <v>82.19</v>
      </c>
      <c r="DC206" s="8">
        <v>75.72</v>
      </c>
      <c r="DF206" s="8">
        <v>81.209999999999994</v>
      </c>
      <c r="DI206" s="8">
        <v>82.24</v>
      </c>
      <c r="DM206" s="8">
        <v>94.5</v>
      </c>
      <c r="DN206" s="8">
        <v>93.28</v>
      </c>
      <c r="DQ206" s="8">
        <v>102.29</v>
      </c>
      <c r="DR206" s="8">
        <v>83.94</v>
      </c>
      <c r="DS206" s="8">
        <v>93.36</v>
      </c>
      <c r="DY206" s="8">
        <v>117</v>
      </c>
      <c r="DZ206" s="8">
        <v>391741785</v>
      </c>
      <c r="EA206" s="8">
        <v>112803522</v>
      </c>
      <c r="EB206" s="8">
        <v>47176118</v>
      </c>
      <c r="ED206" s="8">
        <v>104.242</v>
      </c>
      <c r="EE206" s="6" t="s">
        <v>1609</v>
      </c>
      <c r="EF206" s="6" t="s">
        <v>1609</v>
      </c>
      <c r="EG206" s="6" t="s">
        <v>1609</v>
      </c>
      <c r="EH206" s="8">
        <v>204.5</v>
      </c>
      <c r="EV206" s="8">
        <v>78.52</v>
      </c>
      <c r="EW206" s="8">
        <v>169</v>
      </c>
      <c r="EX206" s="8">
        <v>56.48</v>
      </c>
      <c r="EY206" s="8">
        <v>50.15</v>
      </c>
      <c r="EZ206" s="8">
        <v>35.380000000000003</v>
      </c>
      <c r="FE206" s="8">
        <v>105.7</v>
      </c>
      <c r="FF206" s="8">
        <v>240.714</v>
      </c>
      <c r="FG206" s="8">
        <v>106.8</v>
      </c>
      <c r="FH206" s="8">
        <v>163.56700000000001</v>
      </c>
      <c r="FI206" s="8">
        <v>101.8</v>
      </c>
      <c r="FJ206" s="8">
        <v>54.9</v>
      </c>
      <c r="FK206" s="8">
        <v>56.5</v>
      </c>
      <c r="FL206" s="8">
        <v>54.3</v>
      </c>
      <c r="FM206" s="8">
        <v>51.6</v>
      </c>
      <c r="FN206" s="8">
        <v>51.8</v>
      </c>
      <c r="FO206" s="8">
        <v>1209.0999999999999</v>
      </c>
      <c r="FP206" s="8">
        <v>1214.4000000000001</v>
      </c>
      <c r="FQ206" s="8">
        <v>1173</v>
      </c>
      <c r="GL206" s="8">
        <v>20162.96</v>
      </c>
      <c r="GM206" s="8">
        <v>23223.13</v>
      </c>
      <c r="GP206" s="8">
        <v>51.12</v>
      </c>
      <c r="GQ206" s="8">
        <v>377</v>
      </c>
      <c r="GR206" s="8">
        <v>82.3</v>
      </c>
      <c r="HC206" s="8">
        <v>140.30000000000001</v>
      </c>
      <c r="HF206" s="8">
        <v>178.73</v>
      </c>
      <c r="HG206" s="8">
        <v>342.2</v>
      </c>
      <c r="HH206" s="8">
        <v>99.2</v>
      </c>
      <c r="HI206" s="8">
        <v>90.196299999999994</v>
      </c>
    </row>
    <row r="207" spans="1:217" x14ac:dyDescent="0.25">
      <c r="A207" s="7">
        <v>38625</v>
      </c>
      <c r="B207" s="8">
        <v>104.4</v>
      </c>
      <c r="C207" s="8">
        <v>103.3</v>
      </c>
      <c r="D207" s="8">
        <v>96.8</v>
      </c>
      <c r="E207" s="8">
        <v>106.1</v>
      </c>
      <c r="F207" s="8">
        <v>106.3</v>
      </c>
      <c r="G207" s="8">
        <v>104.7</v>
      </c>
      <c r="I207" s="8">
        <v>107.4</v>
      </c>
      <c r="J207" s="8">
        <v>108.3</v>
      </c>
      <c r="K207" s="8">
        <v>107.3</v>
      </c>
      <c r="L207" s="8">
        <v>108.2</v>
      </c>
      <c r="M207" s="8">
        <v>102.1</v>
      </c>
      <c r="N207" s="8">
        <v>103.8</v>
      </c>
      <c r="O207" s="8">
        <v>81.400000000000006</v>
      </c>
      <c r="P207" s="8">
        <v>81.099999999999994</v>
      </c>
      <c r="Q207" s="8">
        <v>82.2</v>
      </c>
      <c r="R207" s="8">
        <v>72.099999999999994</v>
      </c>
      <c r="S207" s="8">
        <v>71.3</v>
      </c>
      <c r="T207" s="8">
        <v>74.900000000000006</v>
      </c>
      <c r="U207" s="8">
        <v>73.78</v>
      </c>
      <c r="V207" s="8">
        <v>102.28</v>
      </c>
      <c r="W207" s="8">
        <v>71.64</v>
      </c>
      <c r="X207" s="8">
        <v>79.900000000000006</v>
      </c>
      <c r="Y207" s="8">
        <v>102.69</v>
      </c>
      <c r="Z207" s="8">
        <v>102.4</v>
      </c>
      <c r="AA207" s="8">
        <v>102.82</v>
      </c>
      <c r="AB207" s="8">
        <v>101.08</v>
      </c>
      <c r="AC207" s="8">
        <v>102</v>
      </c>
      <c r="AD207" s="8">
        <v>81.55</v>
      </c>
      <c r="AE207" s="8">
        <v>324.45</v>
      </c>
      <c r="AF207" s="8">
        <v>337.39</v>
      </c>
      <c r="AG207" s="8">
        <v>92.84</v>
      </c>
      <c r="AH207" s="8">
        <v>91.36</v>
      </c>
      <c r="AI207" s="8">
        <v>95.04</v>
      </c>
      <c r="AJ207" s="8">
        <v>94.25</v>
      </c>
      <c r="AK207" s="8">
        <v>37.049999999999997</v>
      </c>
      <c r="AL207" s="8">
        <v>592.36</v>
      </c>
      <c r="AM207" s="8">
        <v>39.159999999999997</v>
      </c>
      <c r="AN207" s="8">
        <v>63.8</v>
      </c>
      <c r="AY207" s="8">
        <v>84.4</v>
      </c>
      <c r="AZ207" s="8">
        <v>97.4</v>
      </c>
      <c r="BA207" s="8">
        <v>86.1</v>
      </c>
      <c r="BB207" s="8">
        <v>75.099999999999994</v>
      </c>
      <c r="BC207" s="8">
        <v>97.3</v>
      </c>
      <c r="BD207" s="8">
        <v>97.7</v>
      </c>
      <c r="BE207" s="8">
        <v>85.6</v>
      </c>
      <c r="BF207" s="8">
        <v>398.25599999999997</v>
      </c>
      <c r="BG207" s="8">
        <v>85</v>
      </c>
      <c r="BI207" s="8">
        <v>94.3</v>
      </c>
      <c r="BJ207" s="8">
        <v>94.9</v>
      </c>
      <c r="BK207" s="8">
        <v>94</v>
      </c>
      <c r="BL207" s="8">
        <v>486</v>
      </c>
      <c r="BM207" s="8">
        <v>940</v>
      </c>
      <c r="BN207" s="8">
        <v>658</v>
      </c>
      <c r="BO207" s="8">
        <v>730</v>
      </c>
      <c r="BQ207" s="8">
        <v>1782</v>
      </c>
      <c r="CD207" s="8">
        <v>9.3000000000000007</v>
      </c>
      <c r="CI207" s="8">
        <v>87.1</v>
      </c>
      <c r="CJ207" s="8">
        <v>88.1</v>
      </c>
      <c r="CK207" s="8">
        <v>80</v>
      </c>
      <c r="CL207" s="8">
        <v>218</v>
      </c>
      <c r="CM207" s="8">
        <v>2849</v>
      </c>
      <c r="CN207" s="8">
        <v>64.5</v>
      </c>
      <c r="CO207" s="8">
        <v>5130</v>
      </c>
      <c r="CP207" s="8">
        <v>329</v>
      </c>
      <c r="CQ207" s="8">
        <v>75.5</v>
      </c>
      <c r="CR207" s="8">
        <v>3604</v>
      </c>
      <c r="CS207" s="8">
        <v>83.5</v>
      </c>
      <c r="CT207" s="8">
        <v>196000</v>
      </c>
      <c r="CX207" s="8">
        <v>274.54000000000002</v>
      </c>
      <c r="CY207" s="8">
        <v>84.53</v>
      </c>
      <c r="DB207" s="8">
        <v>83.49</v>
      </c>
      <c r="DC207" s="8">
        <v>78.400000000000006</v>
      </c>
      <c r="DF207" s="8">
        <v>84.55</v>
      </c>
      <c r="DI207" s="8">
        <v>84.3</v>
      </c>
      <c r="DM207" s="8">
        <v>93.4</v>
      </c>
      <c r="DN207" s="8">
        <v>94.84</v>
      </c>
      <c r="DQ207" s="8">
        <v>105.55</v>
      </c>
      <c r="DR207" s="8">
        <v>83.44</v>
      </c>
      <c r="DS207" s="8">
        <v>96.84</v>
      </c>
      <c r="DY207" s="8">
        <v>117</v>
      </c>
      <c r="DZ207" s="8">
        <v>394921218</v>
      </c>
      <c r="EA207" s="8">
        <v>113335460</v>
      </c>
      <c r="EB207" s="8">
        <v>47474626</v>
      </c>
      <c r="ED207" s="8">
        <v>106.27500000000001</v>
      </c>
      <c r="EE207" s="8">
        <v>100.8</v>
      </c>
      <c r="EF207" s="8">
        <v>100.1</v>
      </c>
      <c r="EG207" s="8">
        <v>112</v>
      </c>
      <c r="EH207" s="8">
        <v>221.9</v>
      </c>
      <c r="EV207" s="8">
        <v>76.459999999999994</v>
      </c>
      <c r="EW207" s="8">
        <v>172.2</v>
      </c>
      <c r="EX207" s="8">
        <v>61.17</v>
      </c>
      <c r="EY207" s="8">
        <v>51.1</v>
      </c>
      <c r="EZ207" s="8">
        <v>36.78</v>
      </c>
      <c r="FE207" s="8">
        <v>107.1</v>
      </c>
      <c r="FF207" s="8">
        <v>247.273</v>
      </c>
      <c r="FG207" s="8">
        <v>108.1</v>
      </c>
      <c r="FH207" s="8">
        <v>167.083</v>
      </c>
      <c r="FI207" s="8">
        <v>103.1</v>
      </c>
      <c r="FJ207" s="8">
        <v>55.4</v>
      </c>
      <c r="FK207" s="8">
        <v>56.6</v>
      </c>
      <c r="FL207" s="8">
        <v>54.7</v>
      </c>
      <c r="FM207" s="8">
        <v>53.1</v>
      </c>
      <c r="FN207" s="8">
        <v>53.1</v>
      </c>
      <c r="FO207" s="8">
        <v>1247.2</v>
      </c>
      <c r="FP207" s="8">
        <v>1250.7</v>
      </c>
      <c r="FQ207" s="8">
        <v>1200</v>
      </c>
      <c r="GL207" s="8">
        <v>20963.03</v>
      </c>
      <c r="GM207" s="8">
        <v>24031.84</v>
      </c>
      <c r="GP207" s="8">
        <v>53.09</v>
      </c>
      <c r="GQ207" s="8">
        <v>392</v>
      </c>
      <c r="GR207" s="8">
        <v>83.3</v>
      </c>
      <c r="HC207" s="8">
        <v>146.9</v>
      </c>
      <c r="HF207" s="8">
        <v>184.88</v>
      </c>
      <c r="HG207" s="8">
        <v>352.5</v>
      </c>
      <c r="HH207" s="8">
        <v>101.4</v>
      </c>
      <c r="HI207" s="8">
        <v>91.955600000000004</v>
      </c>
    </row>
    <row r="208" spans="1:217" x14ac:dyDescent="0.25">
      <c r="A208" s="7">
        <v>38717</v>
      </c>
      <c r="B208" s="8">
        <v>106.9</v>
      </c>
      <c r="C208" s="8">
        <v>106.7</v>
      </c>
      <c r="D208" s="8">
        <v>101.7</v>
      </c>
      <c r="E208" s="8">
        <v>108.8</v>
      </c>
      <c r="F208" s="8">
        <v>110.1</v>
      </c>
      <c r="G208" s="8">
        <v>100.4</v>
      </c>
      <c r="I208" s="8">
        <v>107.3</v>
      </c>
      <c r="J208" s="8">
        <v>111.2</v>
      </c>
      <c r="K208" s="8">
        <v>107</v>
      </c>
      <c r="L208" s="8">
        <v>107.1</v>
      </c>
      <c r="M208" s="8">
        <v>106</v>
      </c>
      <c r="N208" s="8">
        <v>121</v>
      </c>
      <c r="O208" s="8">
        <v>81.8</v>
      </c>
      <c r="P208" s="8">
        <v>81.8</v>
      </c>
      <c r="Q208" s="8">
        <v>82.1</v>
      </c>
      <c r="R208" s="8">
        <v>73.5</v>
      </c>
      <c r="S208" s="8">
        <v>72.900000000000006</v>
      </c>
      <c r="T208" s="8">
        <v>75.400000000000006</v>
      </c>
      <c r="U208" s="8">
        <v>75.239999999999995</v>
      </c>
      <c r="V208" s="8">
        <v>104.23</v>
      </c>
      <c r="W208" s="8">
        <v>73.36</v>
      </c>
      <c r="X208" s="8">
        <v>80.55</v>
      </c>
      <c r="Y208" s="8">
        <v>104.26</v>
      </c>
      <c r="Z208" s="8">
        <v>103.64</v>
      </c>
      <c r="AA208" s="8">
        <v>104.56</v>
      </c>
      <c r="AB208" s="8">
        <v>104.15</v>
      </c>
      <c r="AC208" s="8">
        <v>103</v>
      </c>
      <c r="AD208" s="8">
        <v>83.52</v>
      </c>
      <c r="AE208" s="8">
        <v>327.08999999999997</v>
      </c>
      <c r="AF208" s="8">
        <v>335.41</v>
      </c>
      <c r="AG208" s="8">
        <v>94.41</v>
      </c>
      <c r="AH208" s="8">
        <v>92.79</v>
      </c>
      <c r="AI208" s="8">
        <v>96.83</v>
      </c>
      <c r="AJ208" s="8">
        <v>95.21</v>
      </c>
      <c r="AK208" s="8">
        <v>37.659999999999997</v>
      </c>
      <c r="AL208" s="8">
        <v>601.66</v>
      </c>
      <c r="AM208" s="8">
        <v>40</v>
      </c>
      <c r="AN208" s="8">
        <v>65.400000000000006</v>
      </c>
      <c r="AY208" s="8">
        <v>82</v>
      </c>
      <c r="AZ208" s="8">
        <v>96.6</v>
      </c>
      <c r="BA208" s="8">
        <v>83.4</v>
      </c>
      <c r="BB208" s="8">
        <v>74.2</v>
      </c>
      <c r="BC208" s="8">
        <v>96</v>
      </c>
      <c r="BD208" s="8">
        <v>99</v>
      </c>
      <c r="BE208" s="8">
        <v>91.2</v>
      </c>
      <c r="BF208" s="8">
        <v>419.88499999999999</v>
      </c>
      <c r="BG208" s="8">
        <v>89.7</v>
      </c>
      <c r="BI208" s="8">
        <v>106.6</v>
      </c>
      <c r="BJ208" s="8">
        <v>97.3</v>
      </c>
      <c r="BK208" s="8">
        <v>109.7</v>
      </c>
      <c r="BL208" s="8">
        <v>539</v>
      </c>
      <c r="BM208" s="8">
        <v>1076</v>
      </c>
      <c r="BN208" s="8">
        <v>752</v>
      </c>
      <c r="BO208" s="8">
        <v>805</v>
      </c>
      <c r="BQ208" s="8">
        <v>1824</v>
      </c>
      <c r="BR208" s="8">
        <v>123.7</v>
      </c>
      <c r="BU208" s="8">
        <v>139.63</v>
      </c>
      <c r="BX208" s="8">
        <v>104.97</v>
      </c>
      <c r="CD208" s="8">
        <v>12.8</v>
      </c>
      <c r="CI208" s="8">
        <v>88.8</v>
      </c>
      <c r="CJ208" s="8">
        <v>89.7</v>
      </c>
      <c r="CK208" s="8">
        <v>82</v>
      </c>
      <c r="CL208" s="8">
        <v>232</v>
      </c>
      <c r="CM208" s="8">
        <v>2940</v>
      </c>
      <c r="CN208" s="8">
        <v>65.599999999999994</v>
      </c>
      <c r="CO208" s="8">
        <v>5210</v>
      </c>
      <c r="CP208" s="8">
        <v>343</v>
      </c>
      <c r="CQ208" s="8">
        <v>76.7</v>
      </c>
      <c r="CR208" s="8">
        <v>3913</v>
      </c>
      <c r="CS208" s="8">
        <v>83.6</v>
      </c>
      <c r="CT208" s="8">
        <v>198333</v>
      </c>
      <c r="CX208" s="8">
        <v>283.85000000000002</v>
      </c>
      <c r="CY208" s="8">
        <v>87.26</v>
      </c>
      <c r="DB208" s="8">
        <v>86.54</v>
      </c>
      <c r="DC208" s="8">
        <v>82.67</v>
      </c>
      <c r="DF208" s="8">
        <v>86.79</v>
      </c>
      <c r="DI208" s="8">
        <v>87.1</v>
      </c>
      <c r="DM208" s="8">
        <v>90.1</v>
      </c>
      <c r="DN208" s="8">
        <v>99.65</v>
      </c>
      <c r="DQ208" s="8">
        <v>107.43</v>
      </c>
      <c r="DR208" s="8">
        <v>90.02</v>
      </c>
      <c r="DS208" s="8">
        <v>103.21</v>
      </c>
      <c r="DY208" s="8">
        <v>120</v>
      </c>
      <c r="DZ208" s="8">
        <v>401738138</v>
      </c>
      <c r="EA208" s="8">
        <v>116399935</v>
      </c>
      <c r="EB208" s="8">
        <v>48096661</v>
      </c>
      <c r="ED208" s="8">
        <v>107.23099999999999</v>
      </c>
      <c r="EE208" s="6" t="s">
        <v>1609</v>
      </c>
      <c r="EF208" s="6" t="s">
        <v>1609</v>
      </c>
      <c r="EG208" s="6" t="s">
        <v>1609</v>
      </c>
      <c r="EH208" s="8">
        <v>285.5</v>
      </c>
      <c r="EV208" s="8">
        <v>77.53</v>
      </c>
      <c r="EW208" s="8">
        <v>174.6</v>
      </c>
      <c r="EX208" s="8">
        <v>59.43</v>
      </c>
      <c r="EY208" s="8">
        <v>50.99</v>
      </c>
      <c r="EZ208" s="8">
        <v>36.630000000000003</v>
      </c>
      <c r="FE208" s="8">
        <v>107.6</v>
      </c>
      <c r="FF208" s="8">
        <v>247.40799999999999</v>
      </c>
      <c r="FG208" s="8">
        <v>108.7</v>
      </c>
      <c r="FH208" s="8">
        <v>167.56700000000001</v>
      </c>
      <c r="FI208" s="8">
        <v>103.6</v>
      </c>
      <c r="FJ208" s="8">
        <v>55.4</v>
      </c>
      <c r="FK208" s="8">
        <v>56.2</v>
      </c>
      <c r="FL208" s="8">
        <v>55.4</v>
      </c>
      <c r="FM208" s="8">
        <v>53.8</v>
      </c>
      <c r="FN208" s="8">
        <v>53.5</v>
      </c>
      <c r="FO208" s="8">
        <v>1295.4000000000001</v>
      </c>
      <c r="FP208" s="8">
        <v>1299.9000000000001</v>
      </c>
      <c r="FQ208" s="8">
        <v>1246</v>
      </c>
      <c r="GL208" s="8">
        <v>22165.57</v>
      </c>
      <c r="GM208" s="8">
        <v>25393.74</v>
      </c>
      <c r="GP208" s="8">
        <v>54.48</v>
      </c>
      <c r="GQ208" s="8">
        <v>400</v>
      </c>
      <c r="GR208" s="8">
        <v>84.5</v>
      </c>
      <c r="HC208" s="8">
        <v>151</v>
      </c>
      <c r="HF208" s="8">
        <v>190.23</v>
      </c>
      <c r="HG208" s="8">
        <v>360.5</v>
      </c>
      <c r="HH208" s="8">
        <v>103.9</v>
      </c>
      <c r="HI208" s="8">
        <v>93.134799999999998</v>
      </c>
    </row>
    <row r="209" spans="1:217" x14ac:dyDescent="0.25">
      <c r="A209" s="7">
        <v>38807</v>
      </c>
      <c r="B209" s="8">
        <v>108.1</v>
      </c>
      <c r="C209" s="8">
        <v>107.1</v>
      </c>
      <c r="D209" s="8">
        <v>101.3</v>
      </c>
      <c r="E209" s="8">
        <v>109.5</v>
      </c>
      <c r="F209" s="8">
        <v>109.7</v>
      </c>
      <c r="G209" s="8">
        <v>107.9</v>
      </c>
      <c r="H209" s="8">
        <v>110.4</v>
      </c>
      <c r="I209" s="8">
        <v>110.8</v>
      </c>
      <c r="J209" s="8">
        <v>105.1</v>
      </c>
      <c r="K209" s="8">
        <v>111.2</v>
      </c>
      <c r="L209" s="8">
        <v>110.7</v>
      </c>
      <c r="M209" s="8">
        <v>114.3</v>
      </c>
      <c r="N209" s="8">
        <v>115.3</v>
      </c>
      <c r="O209" s="8">
        <v>80.8</v>
      </c>
      <c r="P209" s="8">
        <v>81</v>
      </c>
      <c r="Q209" s="8">
        <v>80.7</v>
      </c>
      <c r="R209" s="8">
        <v>74.3</v>
      </c>
      <c r="S209" s="8">
        <v>73.8</v>
      </c>
      <c r="T209" s="8">
        <v>76.2</v>
      </c>
      <c r="U209" s="8">
        <v>76.7</v>
      </c>
      <c r="V209" s="8">
        <v>108.1</v>
      </c>
      <c r="W209" s="8">
        <v>74.83</v>
      </c>
      <c r="X209" s="8">
        <v>81.95</v>
      </c>
      <c r="Y209" s="8">
        <v>107.45</v>
      </c>
      <c r="Z209" s="8">
        <v>104.58</v>
      </c>
      <c r="AA209" s="8">
        <v>108.87</v>
      </c>
      <c r="AB209" s="8">
        <v>109.8</v>
      </c>
      <c r="AC209" s="8">
        <v>110</v>
      </c>
      <c r="AD209" s="8">
        <v>87.47</v>
      </c>
      <c r="AE209" s="8">
        <v>330.45</v>
      </c>
      <c r="AF209" s="8">
        <v>336.92</v>
      </c>
      <c r="AG209" s="8">
        <v>91.87</v>
      </c>
      <c r="AH209" s="8">
        <v>91.43</v>
      </c>
      <c r="AI209" s="8">
        <v>92.5</v>
      </c>
      <c r="AJ209" s="8">
        <v>92.31</v>
      </c>
      <c r="AK209" s="8">
        <v>38.25</v>
      </c>
      <c r="AL209" s="8">
        <v>626.27</v>
      </c>
      <c r="AM209" s="8">
        <v>40.520000000000003</v>
      </c>
      <c r="AN209" s="8">
        <v>68.099999999999994</v>
      </c>
      <c r="AO209" s="8">
        <v>66</v>
      </c>
      <c r="AP209" s="8">
        <v>74.599999999999994</v>
      </c>
      <c r="AX209" s="8">
        <v>95.8</v>
      </c>
      <c r="AY209" s="8">
        <v>83.2</v>
      </c>
      <c r="AZ209" s="8">
        <v>95.8</v>
      </c>
      <c r="BA209" s="8">
        <v>84.7</v>
      </c>
      <c r="BB209" s="8">
        <v>74.3</v>
      </c>
      <c r="BC209" s="8">
        <v>95.3</v>
      </c>
      <c r="BD209" s="8">
        <v>97.9</v>
      </c>
      <c r="BE209" s="8">
        <v>97.7</v>
      </c>
      <c r="BF209" s="8">
        <v>445.27600000000001</v>
      </c>
      <c r="BG209" s="8">
        <v>94.9</v>
      </c>
      <c r="BH209" s="8">
        <v>94.244</v>
      </c>
      <c r="BI209" s="8">
        <v>120.6</v>
      </c>
      <c r="BJ209" s="8">
        <v>95.7</v>
      </c>
      <c r="BK209" s="8">
        <v>129.19999999999999</v>
      </c>
      <c r="BL209" s="8">
        <v>628</v>
      </c>
      <c r="BM209" s="8">
        <v>1249</v>
      </c>
      <c r="BN209" s="8">
        <v>941</v>
      </c>
      <c r="BO209" s="8">
        <v>968</v>
      </c>
      <c r="BQ209" s="8">
        <v>1888</v>
      </c>
      <c r="BR209" s="8">
        <v>128.30000000000001</v>
      </c>
      <c r="BU209" s="8">
        <v>145.5</v>
      </c>
      <c r="BX209" s="8">
        <v>108.21</v>
      </c>
      <c r="CD209" s="8">
        <v>12.3</v>
      </c>
      <c r="CI209" s="8">
        <v>90.8</v>
      </c>
      <c r="CJ209" s="8">
        <v>91.9</v>
      </c>
      <c r="CK209" s="8">
        <v>83.4</v>
      </c>
      <c r="CL209" s="8">
        <v>238</v>
      </c>
      <c r="CM209" s="8">
        <v>2949</v>
      </c>
      <c r="CN209" s="8">
        <v>67.400000000000006</v>
      </c>
      <c r="CO209" s="8">
        <v>5360</v>
      </c>
      <c r="CP209" s="8">
        <v>350</v>
      </c>
      <c r="CQ209" s="8">
        <v>79.8</v>
      </c>
      <c r="CR209" s="8">
        <v>4025</v>
      </c>
      <c r="CS209" s="8">
        <v>84.2</v>
      </c>
      <c r="CT209" s="8">
        <v>199000</v>
      </c>
      <c r="CU209" s="8">
        <v>90.69</v>
      </c>
      <c r="CV209" s="8">
        <v>89.8</v>
      </c>
      <c r="CW209" s="8">
        <v>92.11</v>
      </c>
      <c r="CX209" s="8">
        <v>294.06</v>
      </c>
      <c r="CY209" s="8">
        <v>91.24</v>
      </c>
      <c r="CZ209" s="8">
        <v>91.34</v>
      </c>
      <c r="DA209" s="8">
        <v>91.06</v>
      </c>
      <c r="DB209" s="8">
        <v>90.54</v>
      </c>
      <c r="DC209" s="8">
        <v>86.7</v>
      </c>
      <c r="DD209" s="8">
        <v>83.64</v>
      </c>
      <c r="DE209" s="8">
        <v>94.35</v>
      </c>
      <c r="DF209" s="8">
        <v>89.49</v>
      </c>
      <c r="DG209" s="8">
        <v>89.22</v>
      </c>
      <c r="DH209" s="8">
        <v>89.87</v>
      </c>
      <c r="DI209" s="8">
        <v>90.69</v>
      </c>
      <c r="DJ209" s="8">
        <v>92.41</v>
      </c>
      <c r="DK209" s="8">
        <v>89.96</v>
      </c>
      <c r="DL209" s="8">
        <v>95.22</v>
      </c>
      <c r="DM209" s="8">
        <v>91.5</v>
      </c>
      <c r="DN209" s="8">
        <v>103.64</v>
      </c>
      <c r="DQ209" s="8">
        <v>114.87</v>
      </c>
      <c r="DR209" s="8">
        <v>92.46</v>
      </c>
      <c r="DS209" s="8">
        <v>102.83</v>
      </c>
      <c r="DY209" s="8">
        <v>122</v>
      </c>
      <c r="DZ209" s="8">
        <v>412528903</v>
      </c>
      <c r="EA209" s="8">
        <v>117796169</v>
      </c>
      <c r="EB209" s="8">
        <v>48722810</v>
      </c>
      <c r="ED209" s="8">
        <v>108.387</v>
      </c>
      <c r="EE209" s="8">
        <v>101.3</v>
      </c>
      <c r="EF209" s="8">
        <v>101.5</v>
      </c>
      <c r="EG209" s="8">
        <v>110.2</v>
      </c>
      <c r="EH209" s="8">
        <v>311.89999999999998</v>
      </c>
      <c r="EI209" s="8">
        <v>86.6</v>
      </c>
      <c r="EJ209" s="8">
        <v>88.96</v>
      </c>
      <c r="EN209" s="8">
        <v>111.95</v>
      </c>
      <c r="EO209" s="8">
        <v>110.33</v>
      </c>
      <c r="EP209" s="8">
        <v>120.91</v>
      </c>
      <c r="EQ209" s="8">
        <v>100</v>
      </c>
      <c r="ER209" s="8">
        <v>100</v>
      </c>
      <c r="ES209" s="8">
        <v>100</v>
      </c>
      <c r="ET209" s="8">
        <v>100</v>
      </c>
      <c r="EU209" s="8">
        <v>100</v>
      </c>
      <c r="EV209" s="8">
        <v>77.86</v>
      </c>
      <c r="EW209" s="8">
        <v>174.8</v>
      </c>
      <c r="EX209" s="8">
        <v>62.34</v>
      </c>
      <c r="EY209" s="8">
        <v>52.09</v>
      </c>
      <c r="EZ209" s="8">
        <v>37.68</v>
      </c>
      <c r="FE209" s="8">
        <v>108.8</v>
      </c>
      <c r="FF209" s="8">
        <v>250.79599999999999</v>
      </c>
      <c r="FG209" s="8">
        <v>110.5</v>
      </c>
      <c r="FH209" s="8">
        <v>172.309</v>
      </c>
      <c r="FI209" s="8">
        <v>104.6</v>
      </c>
      <c r="FJ209" s="8">
        <v>58.9</v>
      </c>
      <c r="FK209" s="8">
        <v>59.6</v>
      </c>
      <c r="FL209" s="8">
        <v>58.8</v>
      </c>
      <c r="FM209" s="8">
        <v>57.1</v>
      </c>
      <c r="FN209" s="8">
        <v>56.5</v>
      </c>
      <c r="FO209" s="8">
        <v>1320.2</v>
      </c>
      <c r="FP209" s="8">
        <v>1324</v>
      </c>
      <c r="FQ209" s="8">
        <v>1265</v>
      </c>
      <c r="GL209" s="8">
        <v>25708.720000000001</v>
      </c>
      <c r="GM209" s="8">
        <v>26640.66</v>
      </c>
      <c r="GP209" s="8">
        <v>56.39</v>
      </c>
      <c r="GQ209" s="8">
        <v>413</v>
      </c>
      <c r="GR209" s="8">
        <v>85.8</v>
      </c>
      <c r="HB209" s="8">
        <v>71.8</v>
      </c>
      <c r="HC209" s="8">
        <v>159.4</v>
      </c>
      <c r="HF209" s="8">
        <v>193.32</v>
      </c>
      <c r="HG209" s="8">
        <v>366.2</v>
      </c>
      <c r="HH209" s="8">
        <v>104.1</v>
      </c>
      <c r="HI209" s="8">
        <v>94.328699999999998</v>
      </c>
    </row>
    <row r="210" spans="1:217" x14ac:dyDescent="0.25">
      <c r="A210" s="7">
        <v>38898</v>
      </c>
      <c r="B210" s="8">
        <v>109</v>
      </c>
      <c r="C210" s="8">
        <v>108</v>
      </c>
      <c r="D210" s="8">
        <v>101.4</v>
      </c>
      <c r="E210" s="8">
        <v>110.8</v>
      </c>
      <c r="F210" s="8">
        <v>111.7</v>
      </c>
      <c r="G210" s="8">
        <v>104.5</v>
      </c>
      <c r="H210" s="8">
        <v>113.3</v>
      </c>
      <c r="I210" s="8">
        <v>111.8</v>
      </c>
      <c r="J210" s="8">
        <v>109.9</v>
      </c>
      <c r="K210" s="8">
        <v>112</v>
      </c>
      <c r="L210" s="8">
        <v>111.3</v>
      </c>
      <c r="M210" s="8">
        <v>116.2</v>
      </c>
      <c r="N210" s="8">
        <v>108.1</v>
      </c>
      <c r="O210" s="8">
        <v>82.3</v>
      </c>
      <c r="P210" s="8">
        <v>82.5</v>
      </c>
      <c r="Q210" s="8">
        <v>81.8</v>
      </c>
      <c r="R210" s="8">
        <v>77</v>
      </c>
      <c r="S210" s="8">
        <v>76.599999999999994</v>
      </c>
      <c r="T210" s="8">
        <v>78.3</v>
      </c>
      <c r="U210" s="8">
        <v>78.790000000000006</v>
      </c>
      <c r="V210" s="8">
        <v>110.81</v>
      </c>
      <c r="W210" s="8">
        <v>77.02</v>
      </c>
      <c r="X210" s="8">
        <v>83.74</v>
      </c>
      <c r="Y210" s="8">
        <v>110.78</v>
      </c>
      <c r="Z210" s="8">
        <v>108.72</v>
      </c>
      <c r="AA210" s="8">
        <v>111.82</v>
      </c>
      <c r="AB210" s="8">
        <v>110.88</v>
      </c>
      <c r="AC210" s="8">
        <v>111</v>
      </c>
      <c r="AD210" s="8">
        <v>88.91</v>
      </c>
      <c r="AE210" s="8">
        <v>332.81</v>
      </c>
      <c r="AF210" s="8">
        <v>335.17</v>
      </c>
      <c r="AG210" s="8">
        <v>94.43</v>
      </c>
      <c r="AH210" s="8">
        <v>94.17</v>
      </c>
      <c r="AI210" s="8">
        <v>94.77</v>
      </c>
      <c r="AJ210" s="8">
        <v>94.75</v>
      </c>
      <c r="AK210" s="8">
        <v>39.01</v>
      </c>
      <c r="AL210" s="8">
        <v>648.01</v>
      </c>
      <c r="AM210" s="8">
        <v>41.39</v>
      </c>
      <c r="AN210" s="8">
        <v>72.2</v>
      </c>
      <c r="AO210" s="8">
        <v>71.2</v>
      </c>
      <c r="AP210" s="8">
        <v>75.3</v>
      </c>
      <c r="AX210" s="8">
        <v>97.3</v>
      </c>
      <c r="AY210" s="8">
        <v>83.5</v>
      </c>
      <c r="AZ210" s="8">
        <v>97.3</v>
      </c>
      <c r="BA210" s="8">
        <v>85.4</v>
      </c>
      <c r="BB210" s="8">
        <v>72.7</v>
      </c>
      <c r="BC210" s="8">
        <v>97</v>
      </c>
      <c r="BD210" s="8">
        <v>98.3</v>
      </c>
      <c r="BE210" s="8">
        <v>103.6</v>
      </c>
      <c r="BF210" s="8">
        <v>473.017</v>
      </c>
      <c r="BG210" s="8">
        <v>102.7</v>
      </c>
      <c r="BH210" s="8">
        <v>100.613</v>
      </c>
      <c r="BI210" s="8">
        <v>132.69999999999999</v>
      </c>
      <c r="BJ210" s="8">
        <v>124.9</v>
      </c>
      <c r="BK210" s="8">
        <v>135.1</v>
      </c>
      <c r="BL210" s="8">
        <v>687</v>
      </c>
      <c r="BM210" s="8">
        <v>1356</v>
      </c>
      <c r="BN210" s="8">
        <v>1008</v>
      </c>
      <c r="BO210" s="8">
        <v>1128</v>
      </c>
      <c r="BQ210" s="8">
        <v>1942</v>
      </c>
      <c r="BR210" s="8">
        <v>133.80000000000001</v>
      </c>
      <c r="BU210" s="8">
        <v>153.11000000000001</v>
      </c>
      <c r="BX210" s="8">
        <v>111.45</v>
      </c>
      <c r="CD210" s="8">
        <v>11.4</v>
      </c>
      <c r="CI210" s="8">
        <v>93.6</v>
      </c>
      <c r="CJ210" s="8">
        <v>94.7</v>
      </c>
      <c r="CK210" s="8">
        <v>85.9</v>
      </c>
      <c r="CL210" s="8">
        <v>247</v>
      </c>
      <c r="CM210" s="8">
        <v>3109</v>
      </c>
      <c r="CN210" s="8">
        <v>68.900000000000006</v>
      </c>
      <c r="CO210" s="8">
        <v>5480</v>
      </c>
      <c r="CP210" s="8">
        <v>365</v>
      </c>
      <c r="CQ210" s="8">
        <v>81.400000000000006</v>
      </c>
      <c r="CR210" s="8">
        <v>4137</v>
      </c>
      <c r="CS210" s="8">
        <v>87.4</v>
      </c>
      <c r="CT210" s="8">
        <v>205000</v>
      </c>
      <c r="CU210" s="8">
        <v>93.29</v>
      </c>
      <c r="CV210" s="8">
        <v>93.92</v>
      </c>
      <c r="CW210" s="8">
        <v>92.29</v>
      </c>
      <c r="CX210" s="8">
        <v>301.66000000000003</v>
      </c>
      <c r="CY210" s="8">
        <v>93.69</v>
      </c>
      <c r="CZ210" s="8">
        <v>95.35</v>
      </c>
      <c r="DA210" s="8">
        <v>90.57</v>
      </c>
      <c r="DB210" s="8">
        <v>93.4</v>
      </c>
      <c r="DC210" s="8">
        <v>91.01</v>
      </c>
      <c r="DD210" s="8">
        <v>90.16</v>
      </c>
      <c r="DE210" s="8">
        <v>93.16</v>
      </c>
      <c r="DF210" s="8">
        <v>91.78</v>
      </c>
      <c r="DG210" s="8">
        <v>92.28</v>
      </c>
      <c r="DH210" s="8">
        <v>91.11</v>
      </c>
      <c r="DI210" s="8">
        <v>92.81</v>
      </c>
      <c r="DJ210" s="8">
        <v>94.93</v>
      </c>
      <c r="DK210" s="8">
        <v>94.17</v>
      </c>
      <c r="DL210" s="8">
        <v>95.82</v>
      </c>
      <c r="DM210" s="8">
        <v>93.2</v>
      </c>
      <c r="DN210" s="8">
        <v>105.08</v>
      </c>
      <c r="DQ210" s="8">
        <v>111.43</v>
      </c>
      <c r="DR210" s="8">
        <v>97.11</v>
      </c>
      <c r="DS210" s="8">
        <v>107.86</v>
      </c>
      <c r="DY210" s="8">
        <v>123</v>
      </c>
      <c r="DZ210" s="8">
        <v>413717631</v>
      </c>
      <c r="EA210" s="8">
        <v>117615084</v>
      </c>
      <c r="EB210" s="8">
        <v>49161409</v>
      </c>
      <c r="ED210" s="8">
        <v>110.48699999999999</v>
      </c>
      <c r="EE210" s="6" t="s">
        <v>1609</v>
      </c>
      <c r="EF210" s="6" t="s">
        <v>1609</v>
      </c>
      <c r="EG210" s="6" t="s">
        <v>1609</v>
      </c>
      <c r="EH210" s="8">
        <v>298.89999999999998</v>
      </c>
      <c r="EI210" s="8">
        <v>87.4</v>
      </c>
      <c r="EJ210" s="8">
        <v>93.89</v>
      </c>
      <c r="EN210" s="8">
        <v>123.48</v>
      </c>
      <c r="EO210" s="8">
        <v>123.41</v>
      </c>
      <c r="EP210" s="8">
        <v>126.62</v>
      </c>
      <c r="EQ210" s="8">
        <v>97.2</v>
      </c>
      <c r="ER210" s="8">
        <v>97.8</v>
      </c>
      <c r="ES210" s="8">
        <v>99.3</v>
      </c>
      <c r="ET210" s="8">
        <v>97.4</v>
      </c>
      <c r="EU210" s="8">
        <v>101</v>
      </c>
      <c r="EV210" s="8">
        <v>75.62</v>
      </c>
      <c r="EW210" s="8">
        <v>181.5</v>
      </c>
      <c r="EX210" s="8">
        <v>69.34</v>
      </c>
      <c r="EY210" s="8">
        <v>53.45</v>
      </c>
      <c r="EZ210" s="8">
        <v>38.74</v>
      </c>
      <c r="FE210" s="8">
        <v>110.2</v>
      </c>
      <c r="FF210" s="8">
        <v>255.499</v>
      </c>
      <c r="FG210" s="8">
        <v>111.7</v>
      </c>
      <c r="FH210" s="8">
        <v>173.55799999999999</v>
      </c>
      <c r="FI210" s="8">
        <v>106</v>
      </c>
      <c r="FJ210" s="8">
        <v>61.8</v>
      </c>
      <c r="FK210" s="8">
        <v>62.8</v>
      </c>
      <c r="FL210" s="8">
        <v>61.7</v>
      </c>
      <c r="FM210" s="8">
        <v>59.3</v>
      </c>
      <c r="FN210" s="8">
        <v>59.3</v>
      </c>
      <c r="FO210" s="8">
        <v>1331.9</v>
      </c>
      <c r="FP210" s="8">
        <v>1336.8</v>
      </c>
      <c r="FQ210" s="8">
        <v>1275</v>
      </c>
      <c r="GL210" s="8">
        <v>28191.75</v>
      </c>
      <c r="GM210" s="8">
        <v>29742.69</v>
      </c>
      <c r="GP210" s="8">
        <v>58</v>
      </c>
      <c r="GQ210" s="8">
        <v>426</v>
      </c>
      <c r="GR210" s="8">
        <v>87.3</v>
      </c>
      <c r="HB210" s="8">
        <v>74.599999999999994</v>
      </c>
      <c r="HC210" s="8">
        <v>165.5</v>
      </c>
      <c r="HF210" s="8">
        <v>192.71</v>
      </c>
      <c r="HG210" s="8">
        <v>370</v>
      </c>
      <c r="HH210" s="8">
        <v>105.7</v>
      </c>
      <c r="HI210" s="8">
        <v>96.585499999999996</v>
      </c>
    </row>
    <row r="211" spans="1:217" x14ac:dyDescent="0.25">
      <c r="A211" s="7">
        <v>38990</v>
      </c>
      <c r="B211" s="8">
        <v>109.7</v>
      </c>
      <c r="C211" s="8">
        <v>107.5</v>
      </c>
      <c r="D211" s="8">
        <v>101.5</v>
      </c>
      <c r="E211" s="8">
        <v>110.1</v>
      </c>
      <c r="F211" s="8">
        <v>109.9</v>
      </c>
      <c r="G211" s="8">
        <v>111.6</v>
      </c>
      <c r="H211" s="8">
        <v>112.2</v>
      </c>
      <c r="I211" s="8">
        <v>115.5</v>
      </c>
      <c r="J211" s="8">
        <v>114.4</v>
      </c>
      <c r="K211" s="8">
        <v>115.6</v>
      </c>
      <c r="L211" s="8">
        <v>115.6</v>
      </c>
      <c r="M211" s="8">
        <v>115.8</v>
      </c>
      <c r="N211" s="8">
        <v>107.4</v>
      </c>
      <c r="O211" s="8">
        <v>82</v>
      </c>
      <c r="P211" s="8">
        <v>82.6</v>
      </c>
      <c r="Q211" s="8">
        <v>80.8</v>
      </c>
      <c r="R211" s="8">
        <v>78.400000000000006</v>
      </c>
      <c r="S211" s="8">
        <v>78.5</v>
      </c>
      <c r="T211" s="8">
        <v>78.3</v>
      </c>
      <c r="U211" s="8">
        <v>81.069999999999993</v>
      </c>
      <c r="V211" s="8">
        <v>113.07</v>
      </c>
      <c r="W211" s="8">
        <v>79.790000000000006</v>
      </c>
      <c r="X211" s="8">
        <v>84.56</v>
      </c>
      <c r="Y211" s="8">
        <v>113.46</v>
      </c>
      <c r="Z211" s="8">
        <v>109.94</v>
      </c>
      <c r="AA211" s="8">
        <v>115.18</v>
      </c>
      <c r="AB211" s="8">
        <v>111.99</v>
      </c>
      <c r="AC211" s="8">
        <v>113</v>
      </c>
      <c r="AD211" s="8">
        <v>92.96</v>
      </c>
      <c r="AE211" s="8">
        <v>330.97</v>
      </c>
      <c r="AF211" s="8">
        <v>340.4</v>
      </c>
      <c r="AG211" s="8">
        <v>95.33</v>
      </c>
      <c r="AH211" s="8">
        <v>94.4</v>
      </c>
      <c r="AI211" s="8">
        <v>96.7</v>
      </c>
      <c r="AJ211" s="8">
        <v>96.08</v>
      </c>
      <c r="AK211" s="8">
        <v>40.08</v>
      </c>
      <c r="AL211" s="8">
        <v>680.65</v>
      </c>
      <c r="AM211" s="8">
        <v>42.28</v>
      </c>
      <c r="AN211" s="8">
        <v>73.400000000000006</v>
      </c>
      <c r="AO211" s="8">
        <v>72.099999999999994</v>
      </c>
      <c r="AP211" s="8">
        <v>77.900000000000006</v>
      </c>
      <c r="AX211" s="8">
        <v>98.1</v>
      </c>
      <c r="AY211" s="8">
        <v>82.3</v>
      </c>
      <c r="AZ211" s="8">
        <v>98.1</v>
      </c>
      <c r="BA211" s="8">
        <v>83.8</v>
      </c>
      <c r="BB211" s="8">
        <v>73.8</v>
      </c>
      <c r="BC211" s="8">
        <v>97.7</v>
      </c>
      <c r="BD211" s="8">
        <v>99.8</v>
      </c>
      <c r="BE211" s="8">
        <v>105.7</v>
      </c>
      <c r="BF211" s="8">
        <v>484.30200000000002</v>
      </c>
      <c r="BG211" s="8">
        <v>103.8</v>
      </c>
      <c r="BH211" s="8">
        <v>103.32899999999999</v>
      </c>
      <c r="BI211" s="8">
        <v>142</v>
      </c>
      <c r="BJ211" s="8">
        <v>131.30000000000001</v>
      </c>
      <c r="BK211" s="8">
        <v>145.4</v>
      </c>
      <c r="BL211" s="8">
        <v>733</v>
      </c>
      <c r="BM211" s="8">
        <v>1433</v>
      </c>
      <c r="BN211" s="8">
        <v>1095</v>
      </c>
      <c r="BO211" s="8">
        <v>1167</v>
      </c>
      <c r="BQ211" s="8">
        <v>1957</v>
      </c>
      <c r="BR211" s="8">
        <v>138.19999999999999</v>
      </c>
      <c r="BU211" s="8">
        <v>157.44999999999999</v>
      </c>
      <c r="BX211" s="8">
        <v>115.75</v>
      </c>
      <c r="CD211" s="8">
        <v>11.7</v>
      </c>
      <c r="CI211" s="8">
        <v>96.6</v>
      </c>
      <c r="CJ211" s="8">
        <v>98</v>
      </c>
      <c r="CK211" s="8">
        <v>86.6</v>
      </c>
      <c r="CL211" s="8">
        <v>239</v>
      </c>
      <c r="CM211" s="8">
        <v>3066</v>
      </c>
      <c r="CN211" s="8">
        <v>71</v>
      </c>
      <c r="CO211" s="8">
        <v>5650</v>
      </c>
      <c r="CP211" s="8">
        <v>343</v>
      </c>
      <c r="CQ211" s="8">
        <v>84</v>
      </c>
      <c r="CR211" s="8">
        <v>4015</v>
      </c>
      <c r="CS211" s="8">
        <v>90.1</v>
      </c>
      <c r="CT211" s="8">
        <v>207333</v>
      </c>
      <c r="CU211" s="8">
        <v>94.79</v>
      </c>
      <c r="CV211" s="8">
        <v>96.69</v>
      </c>
      <c r="CW211" s="8">
        <v>91.74</v>
      </c>
      <c r="CX211" s="8">
        <v>307.39999999999998</v>
      </c>
      <c r="CY211" s="8">
        <v>94.12</v>
      </c>
      <c r="CZ211" s="8">
        <v>96.72</v>
      </c>
      <c r="DA211" s="8">
        <v>89.23</v>
      </c>
      <c r="DB211" s="8">
        <v>94.35</v>
      </c>
      <c r="DC211" s="8">
        <v>95.37</v>
      </c>
      <c r="DD211" s="8">
        <v>95.38</v>
      </c>
      <c r="DE211" s="8">
        <v>95.36</v>
      </c>
      <c r="DF211" s="8">
        <v>95.31</v>
      </c>
      <c r="DG211" s="8">
        <v>97.7</v>
      </c>
      <c r="DH211" s="8">
        <v>92.09</v>
      </c>
      <c r="DI211" s="8">
        <v>94.69</v>
      </c>
      <c r="DJ211" s="8">
        <v>95.4</v>
      </c>
      <c r="DK211" s="8">
        <v>96.28</v>
      </c>
      <c r="DL211" s="8">
        <v>94.4</v>
      </c>
      <c r="DM211" s="8">
        <v>92.7</v>
      </c>
      <c r="DN211" s="8">
        <v>107.59</v>
      </c>
      <c r="DQ211" s="8">
        <v>114.15</v>
      </c>
      <c r="DR211" s="8">
        <v>99.45</v>
      </c>
      <c r="DS211" s="8">
        <v>110.27</v>
      </c>
      <c r="DY211" s="8">
        <v>124</v>
      </c>
      <c r="DZ211" s="8">
        <v>416076006</v>
      </c>
      <c r="EA211" s="8">
        <v>118531383</v>
      </c>
      <c r="EB211" s="8">
        <v>49386066</v>
      </c>
      <c r="ED211" s="8">
        <v>112.494</v>
      </c>
      <c r="EE211" s="8">
        <v>102.6</v>
      </c>
      <c r="EF211" s="8">
        <v>104.3</v>
      </c>
      <c r="EG211" s="8">
        <v>109</v>
      </c>
      <c r="EH211" s="8">
        <v>318.7</v>
      </c>
      <c r="EI211" s="8">
        <v>96.21</v>
      </c>
      <c r="EJ211" s="8">
        <v>102.09</v>
      </c>
      <c r="EN211" s="8">
        <v>136.32</v>
      </c>
      <c r="EO211" s="8">
        <v>137.1</v>
      </c>
      <c r="EP211" s="8">
        <v>136.43</v>
      </c>
      <c r="EQ211" s="8">
        <v>96.1</v>
      </c>
      <c r="ER211" s="8">
        <v>99.2</v>
      </c>
      <c r="ES211" s="8">
        <v>98.7</v>
      </c>
      <c r="ET211" s="8">
        <v>95.9</v>
      </c>
      <c r="EU211" s="8">
        <v>102.5</v>
      </c>
      <c r="EV211" s="8">
        <v>77.569999999999993</v>
      </c>
      <c r="EW211" s="8">
        <v>175.4</v>
      </c>
      <c r="EX211" s="8">
        <v>71.59</v>
      </c>
      <c r="EY211" s="8">
        <v>54.26</v>
      </c>
      <c r="EZ211" s="8">
        <v>39.380000000000003</v>
      </c>
      <c r="FE211" s="8">
        <v>111.5</v>
      </c>
      <c r="FF211" s="8">
        <v>262.17599999999999</v>
      </c>
      <c r="FG211" s="8">
        <v>113.2</v>
      </c>
      <c r="FH211" s="8">
        <v>176.256</v>
      </c>
      <c r="FI211" s="8">
        <v>107.3</v>
      </c>
      <c r="FJ211" s="8">
        <v>63.8</v>
      </c>
      <c r="FK211" s="8">
        <v>64.2</v>
      </c>
      <c r="FL211" s="8">
        <v>63.7</v>
      </c>
      <c r="FM211" s="8">
        <v>63.1</v>
      </c>
      <c r="FN211" s="8">
        <v>62.4</v>
      </c>
      <c r="FO211" s="8">
        <v>1362.9</v>
      </c>
      <c r="FP211" s="8">
        <v>1369.9</v>
      </c>
      <c r="FQ211" s="8">
        <v>1306</v>
      </c>
      <c r="FW211" s="8">
        <v>7179</v>
      </c>
      <c r="FX211" s="8">
        <v>5873</v>
      </c>
      <c r="FY211" s="8">
        <v>100</v>
      </c>
      <c r="FZ211" s="8">
        <v>5706</v>
      </c>
      <c r="GA211" s="8">
        <v>3590</v>
      </c>
      <c r="GB211" s="8">
        <v>5427</v>
      </c>
      <c r="GC211" s="8">
        <v>2859</v>
      </c>
      <c r="GD211" s="8">
        <v>3006</v>
      </c>
      <c r="GL211" s="8">
        <v>32291.23</v>
      </c>
      <c r="GM211" s="8">
        <v>33289.839999999997</v>
      </c>
      <c r="GP211" s="8">
        <v>59.54</v>
      </c>
      <c r="GQ211" s="8">
        <v>439</v>
      </c>
      <c r="GR211" s="8">
        <v>89.6</v>
      </c>
      <c r="HB211" s="8">
        <v>76.599999999999994</v>
      </c>
      <c r="HC211" s="8">
        <v>173.2</v>
      </c>
      <c r="HF211" s="8">
        <v>191.24</v>
      </c>
      <c r="HG211" s="8">
        <v>373</v>
      </c>
      <c r="HH211" s="8">
        <v>104.8</v>
      </c>
      <c r="HI211" s="8">
        <v>98.596100000000007</v>
      </c>
    </row>
    <row r="212" spans="1:217" x14ac:dyDescent="0.25">
      <c r="A212" s="7">
        <v>39082</v>
      </c>
      <c r="B212" s="8">
        <v>109.3</v>
      </c>
      <c r="C212" s="8">
        <v>107</v>
      </c>
      <c r="D212" s="8">
        <v>93.5</v>
      </c>
      <c r="E212" s="8">
        <v>112.8</v>
      </c>
      <c r="F212" s="8">
        <v>113.2</v>
      </c>
      <c r="G212" s="8">
        <v>110.2</v>
      </c>
      <c r="H212" s="8">
        <v>115.2</v>
      </c>
      <c r="I212" s="8">
        <v>115.5</v>
      </c>
      <c r="J212" s="8">
        <v>113.2</v>
      </c>
      <c r="K212" s="8">
        <v>115.6</v>
      </c>
      <c r="L212" s="8">
        <v>115.7</v>
      </c>
      <c r="M212" s="8">
        <v>115.3</v>
      </c>
      <c r="N212" s="8">
        <v>108.2</v>
      </c>
      <c r="O212" s="8">
        <v>82.7</v>
      </c>
      <c r="P212" s="8">
        <v>83</v>
      </c>
      <c r="Q212" s="8">
        <v>82.2</v>
      </c>
      <c r="R212" s="8">
        <v>79.8</v>
      </c>
      <c r="S212" s="8">
        <v>80</v>
      </c>
      <c r="T212" s="8">
        <v>79.599999999999994</v>
      </c>
      <c r="U212" s="8">
        <v>81.69</v>
      </c>
      <c r="V212" s="8">
        <v>115.51</v>
      </c>
      <c r="W212" s="8">
        <v>80.459999999999994</v>
      </c>
      <c r="X212" s="8">
        <v>85.05</v>
      </c>
      <c r="Y212" s="8">
        <v>115.22</v>
      </c>
      <c r="Z212" s="8">
        <v>112.12</v>
      </c>
      <c r="AA212" s="8">
        <v>116.73</v>
      </c>
      <c r="AB212" s="8">
        <v>116.25</v>
      </c>
      <c r="AC212" s="8">
        <v>121</v>
      </c>
      <c r="AD212" s="8">
        <v>98.09</v>
      </c>
      <c r="AE212" s="8">
        <v>332.99</v>
      </c>
      <c r="AF212" s="8">
        <v>341.68</v>
      </c>
      <c r="AG212" s="8">
        <v>95.93</v>
      </c>
      <c r="AH212" s="8">
        <v>95.53</v>
      </c>
      <c r="AI212" s="8">
        <v>96.47</v>
      </c>
      <c r="AJ212" s="8">
        <v>95.74</v>
      </c>
      <c r="AK212" s="8">
        <v>40.94</v>
      </c>
      <c r="AL212" s="8">
        <v>692.69</v>
      </c>
      <c r="AM212" s="8">
        <v>43.56</v>
      </c>
      <c r="AN212" s="8">
        <v>78.2</v>
      </c>
      <c r="AO212" s="8">
        <v>76.3</v>
      </c>
      <c r="AP212" s="8">
        <v>83.3</v>
      </c>
      <c r="AX212" s="8">
        <v>97.1</v>
      </c>
      <c r="AY212" s="8">
        <v>83</v>
      </c>
      <c r="AZ212" s="8">
        <v>97.1</v>
      </c>
      <c r="BA212" s="8">
        <v>84.5</v>
      </c>
      <c r="BB212" s="8">
        <v>74.599999999999994</v>
      </c>
      <c r="BC212" s="8">
        <v>96.8</v>
      </c>
      <c r="BD212" s="8">
        <v>98.3</v>
      </c>
      <c r="BE212" s="8">
        <v>104.6</v>
      </c>
      <c r="BF212" s="8">
        <v>482.892</v>
      </c>
      <c r="BG212" s="8">
        <v>101.1</v>
      </c>
      <c r="BH212" s="8">
        <v>101.81399999999999</v>
      </c>
      <c r="BI212" s="8">
        <v>156.9</v>
      </c>
      <c r="BJ212" s="8">
        <v>147.30000000000001</v>
      </c>
      <c r="BK212" s="8">
        <v>159.9</v>
      </c>
      <c r="BL212" s="8">
        <v>795</v>
      </c>
      <c r="BM212" s="8">
        <v>1543</v>
      </c>
      <c r="BN212" s="8">
        <v>1136</v>
      </c>
      <c r="BO212" s="8">
        <v>1170</v>
      </c>
      <c r="BQ212" s="8">
        <v>1990</v>
      </c>
      <c r="BR212" s="8">
        <v>141.69999999999999</v>
      </c>
      <c r="BU212" s="8">
        <v>161.07</v>
      </c>
      <c r="BX212" s="8">
        <v>119.2</v>
      </c>
      <c r="CD212" s="8">
        <v>13.7</v>
      </c>
      <c r="CI212" s="8">
        <v>97.4</v>
      </c>
      <c r="CJ212" s="8">
        <v>98.7</v>
      </c>
      <c r="CK212" s="8">
        <v>87.8</v>
      </c>
      <c r="CL212" s="8">
        <v>249</v>
      </c>
      <c r="CM212" s="8">
        <v>3141</v>
      </c>
      <c r="CN212" s="8">
        <v>71.900000000000006</v>
      </c>
      <c r="CO212" s="8">
        <v>5720</v>
      </c>
      <c r="CP212" s="8">
        <v>346</v>
      </c>
      <c r="CQ212" s="8">
        <v>84.8</v>
      </c>
      <c r="CR212" s="8">
        <v>4179</v>
      </c>
      <c r="CS212" s="8">
        <v>91.8</v>
      </c>
      <c r="CT212" s="8">
        <v>211667</v>
      </c>
      <c r="CU212" s="8">
        <v>98.77</v>
      </c>
      <c r="CV212" s="8">
        <v>99.9</v>
      </c>
      <c r="CW212" s="8">
        <v>96.96</v>
      </c>
      <c r="CX212" s="8">
        <v>313.66000000000003</v>
      </c>
      <c r="CY212" s="8">
        <v>97.59</v>
      </c>
      <c r="CZ212" s="8">
        <v>99.39</v>
      </c>
      <c r="DA212" s="8">
        <v>94.18</v>
      </c>
      <c r="DB212" s="8">
        <v>98.08</v>
      </c>
      <c r="DC212" s="8">
        <v>100.66</v>
      </c>
      <c r="DD212" s="8">
        <v>99.83</v>
      </c>
      <c r="DE212" s="8">
        <v>102.74</v>
      </c>
      <c r="DF212" s="8">
        <v>99.53</v>
      </c>
      <c r="DG212" s="8">
        <v>100.69</v>
      </c>
      <c r="DH212" s="8">
        <v>97.98</v>
      </c>
      <c r="DI212" s="8">
        <v>98.5</v>
      </c>
      <c r="DJ212" s="8">
        <v>99.69</v>
      </c>
      <c r="DK212" s="8">
        <v>100.4</v>
      </c>
      <c r="DL212" s="8">
        <v>98.87</v>
      </c>
      <c r="DM212" s="8">
        <v>93.3</v>
      </c>
      <c r="DN212" s="8">
        <v>114.85</v>
      </c>
      <c r="DQ212" s="8">
        <v>124.9</v>
      </c>
      <c r="DR212" s="8">
        <v>105.05</v>
      </c>
      <c r="DS212" s="8">
        <v>113.26</v>
      </c>
      <c r="DY212" s="8">
        <v>124</v>
      </c>
      <c r="DZ212" s="8">
        <v>418326431</v>
      </c>
      <c r="EA212" s="8">
        <v>119546894</v>
      </c>
      <c r="EB212" s="8">
        <v>49597238</v>
      </c>
      <c r="ED212" s="8">
        <v>113.25</v>
      </c>
      <c r="EE212" s="6" t="s">
        <v>1609</v>
      </c>
      <c r="EF212" s="6" t="s">
        <v>1609</v>
      </c>
      <c r="EG212" s="6" t="s">
        <v>1609</v>
      </c>
      <c r="EH212" s="8">
        <v>374.6</v>
      </c>
      <c r="EI212" s="8">
        <v>106.78</v>
      </c>
      <c r="EJ212" s="8">
        <v>109.76</v>
      </c>
      <c r="EN212" s="8">
        <v>148.34</v>
      </c>
      <c r="EO212" s="8">
        <v>150.83000000000001</v>
      </c>
      <c r="EP212" s="8">
        <v>141.94999999999999</v>
      </c>
      <c r="EQ212" s="8">
        <v>96.9</v>
      </c>
      <c r="ER212" s="8">
        <v>100.1</v>
      </c>
      <c r="ES212" s="8">
        <v>100.2</v>
      </c>
      <c r="ET212" s="8">
        <v>96.6</v>
      </c>
      <c r="EU212" s="8">
        <v>100.2</v>
      </c>
      <c r="EV212" s="8">
        <v>74.209999999999994</v>
      </c>
      <c r="EW212" s="8">
        <v>176.3</v>
      </c>
      <c r="EX212" s="8">
        <v>76.88</v>
      </c>
      <c r="EY212" s="8">
        <v>54.54</v>
      </c>
      <c r="EZ212" s="8">
        <v>39.96</v>
      </c>
      <c r="FE212" s="8">
        <v>112.5</v>
      </c>
      <c r="FF212" s="8">
        <v>259.40199999999999</v>
      </c>
      <c r="FG212" s="8">
        <v>113.7</v>
      </c>
      <c r="FH212" s="8">
        <v>173.68899999999999</v>
      </c>
      <c r="FI212" s="8">
        <v>107.6</v>
      </c>
      <c r="FJ212" s="8">
        <v>64.599999999999994</v>
      </c>
      <c r="FK212" s="8">
        <v>64.8</v>
      </c>
      <c r="FL212" s="8">
        <v>64.400000000000006</v>
      </c>
      <c r="FM212" s="8">
        <v>64.3</v>
      </c>
      <c r="FN212" s="8">
        <v>63.3</v>
      </c>
      <c r="FO212" s="8">
        <v>1411</v>
      </c>
      <c r="FP212" s="8">
        <v>1418.3</v>
      </c>
      <c r="FQ212" s="8">
        <v>1353</v>
      </c>
      <c r="FW212" s="8">
        <v>8751</v>
      </c>
      <c r="FX212" s="8">
        <v>6095</v>
      </c>
      <c r="FY212" s="8">
        <v>118</v>
      </c>
      <c r="FZ212" s="8">
        <v>6610</v>
      </c>
      <c r="GA212" s="8">
        <v>5368</v>
      </c>
      <c r="GB212" s="8">
        <v>6143</v>
      </c>
      <c r="GC212" s="8">
        <v>3356</v>
      </c>
      <c r="GD212" s="8">
        <v>3281</v>
      </c>
      <c r="GL212" s="8">
        <v>36615.08</v>
      </c>
      <c r="GM212" s="8">
        <v>36221.050000000003</v>
      </c>
      <c r="GP212" s="8">
        <v>59.9</v>
      </c>
      <c r="GQ212" s="8">
        <v>442</v>
      </c>
      <c r="GR212" s="8">
        <v>93.1</v>
      </c>
      <c r="HB212" s="8">
        <v>81</v>
      </c>
      <c r="HC212" s="8">
        <v>177.4</v>
      </c>
      <c r="HF212" s="8">
        <v>190.72</v>
      </c>
      <c r="HG212" s="8">
        <v>376.8</v>
      </c>
      <c r="HH212" s="8">
        <v>103.8</v>
      </c>
      <c r="HI212" s="8">
        <v>99.236500000000007</v>
      </c>
    </row>
    <row r="213" spans="1:217" x14ac:dyDescent="0.25">
      <c r="A213" s="7">
        <v>39172</v>
      </c>
      <c r="B213" s="8">
        <v>112.5</v>
      </c>
      <c r="C213" s="8">
        <v>110.5</v>
      </c>
      <c r="D213" s="8">
        <v>108.5</v>
      </c>
      <c r="E213" s="8">
        <v>111.3</v>
      </c>
      <c r="F213" s="8">
        <v>110.9</v>
      </c>
      <c r="G213" s="8">
        <v>114</v>
      </c>
      <c r="H213" s="8">
        <v>117.2</v>
      </c>
      <c r="I213" s="8">
        <v>118</v>
      </c>
      <c r="J213" s="8">
        <v>120.4</v>
      </c>
      <c r="K213" s="8">
        <v>117.8</v>
      </c>
      <c r="L213" s="8">
        <v>119.2</v>
      </c>
      <c r="M213" s="8">
        <v>109.4</v>
      </c>
      <c r="N213" s="8">
        <v>116.4</v>
      </c>
      <c r="O213" s="8">
        <v>81.900000000000006</v>
      </c>
      <c r="P213" s="8">
        <v>82.8</v>
      </c>
      <c r="Q213" s="8">
        <v>80</v>
      </c>
      <c r="R213" s="8">
        <v>80.5</v>
      </c>
      <c r="S213" s="8">
        <v>80.900000000000006</v>
      </c>
      <c r="T213" s="8">
        <v>79.7</v>
      </c>
      <c r="U213" s="8">
        <v>83.62</v>
      </c>
      <c r="V213" s="8">
        <v>119.12</v>
      </c>
      <c r="W213" s="8">
        <v>82.45</v>
      </c>
      <c r="X213" s="8">
        <v>86.8</v>
      </c>
      <c r="Y213" s="8">
        <v>119.04</v>
      </c>
      <c r="Z213" s="8">
        <v>116.04</v>
      </c>
      <c r="AA213" s="8">
        <v>120.5</v>
      </c>
      <c r="AB213" s="8">
        <v>119.31</v>
      </c>
      <c r="AC213" s="8">
        <v>122</v>
      </c>
      <c r="AD213" s="8">
        <v>107.23</v>
      </c>
      <c r="AE213" s="8">
        <v>338.85</v>
      </c>
      <c r="AF213" s="8">
        <v>344.67</v>
      </c>
      <c r="AG213" s="8">
        <v>97.99</v>
      </c>
      <c r="AH213" s="8">
        <v>98.31</v>
      </c>
      <c r="AI213" s="8">
        <v>97.47</v>
      </c>
      <c r="AJ213" s="8">
        <v>98.35</v>
      </c>
      <c r="AK213" s="8">
        <v>43.3</v>
      </c>
      <c r="AL213" s="8">
        <v>733.14</v>
      </c>
      <c r="AM213" s="8">
        <v>45.77</v>
      </c>
      <c r="AN213" s="8">
        <v>82.7</v>
      </c>
      <c r="AO213" s="8">
        <v>82.2</v>
      </c>
      <c r="AP213" s="8">
        <v>84.5</v>
      </c>
      <c r="AX213" s="8">
        <v>96.6</v>
      </c>
      <c r="AY213" s="8">
        <v>80</v>
      </c>
      <c r="AZ213" s="8">
        <v>96.6</v>
      </c>
      <c r="BA213" s="8">
        <v>81.400000000000006</v>
      </c>
      <c r="BB213" s="8">
        <v>71.900000000000006</v>
      </c>
      <c r="BC213" s="8">
        <v>96.3</v>
      </c>
      <c r="BD213" s="8">
        <v>97.6</v>
      </c>
      <c r="BE213" s="8">
        <v>105</v>
      </c>
      <c r="BF213" s="8">
        <v>489.47399999999999</v>
      </c>
      <c r="BG213" s="8">
        <v>98.1</v>
      </c>
      <c r="BH213" s="8">
        <v>102.608</v>
      </c>
      <c r="BI213" s="8">
        <v>162</v>
      </c>
      <c r="BJ213" s="8">
        <v>142.19999999999999</v>
      </c>
      <c r="BK213" s="8">
        <v>169</v>
      </c>
      <c r="BL213" s="8">
        <v>814</v>
      </c>
      <c r="BM213" s="8">
        <v>1631</v>
      </c>
      <c r="BN213" s="8">
        <v>1197</v>
      </c>
      <c r="BO213" s="8">
        <v>1240</v>
      </c>
      <c r="BP213" s="8">
        <v>145.9</v>
      </c>
      <c r="BQ213" s="8">
        <v>2024</v>
      </c>
      <c r="BR213" s="8">
        <v>145.1</v>
      </c>
      <c r="BS213" s="8">
        <v>164.4</v>
      </c>
      <c r="BU213" s="8">
        <v>164.36</v>
      </c>
      <c r="BV213" s="8">
        <v>126</v>
      </c>
      <c r="BX213" s="8">
        <v>122.6</v>
      </c>
      <c r="CD213" s="8">
        <v>10.8</v>
      </c>
      <c r="CI213" s="8">
        <v>98.1</v>
      </c>
      <c r="CJ213" s="8">
        <v>99.4</v>
      </c>
      <c r="CK213" s="8">
        <v>88.9</v>
      </c>
      <c r="CL213" s="8">
        <v>250</v>
      </c>
      <c r="CM213" s="8">
        <v>3144</v>
      </c>
      <c r="CN213" s="8">
        <v>73.400000000000006</v>
      </c>
      <c r="CO213" s="8">
        <v>5830</v>
      </c>
      <c r="CP213" s="8">
        <v>337</v>
      </c>
      <c r="CQ213" s="8">
        <v>86</v>
      </c>
      <c r="CR213" s="8">
        <v>4057</v>
      </c>
      <c r="CS213" s="8">
        <v>93.1</v>
      </c>
      <c r="CT213" s="8">
        <v>213333</v>
      </c>
      <c r="CU213" s="8">
        <v>98.56</v>
      </c>
      <c r="CV213" s="8">
        <v>98.9</v>
      </c>
      <c r="CW213" s="8">
        <v>98.02</v>
      </c>
      <c r="CX213" s="8">
        <v>315.75</v>
      </c>
      <c r="CY213" s="8">
        <v>98.99</v>
      </c>
      <c r="CZ213" s="8">
        <v>99.15</v>
      </c>
      <c r="DA213" s="8">
        <v>98.7</v>
      </c>
      <c r="DB213" s="8">
        <v>99.02</v>
      </c>
      <c r="DC213" s="8">
        <v>99.07</v>
      </c>
      <c r="DD213" s="8">
        <v>99.59</v>
      </c>
      <c r="DE213" s="8">
        <v>97.78</v>
      </c>
      <c r="DF213" s="8">
        <v>97.92</v>
      </c>
      <c r="DG213" s="8">
        <v>97.86</v>
      </c>
      <c r="DH213" s="8">
        <v>98.01</v>
      </c>
      <c r="DI213" s="8">
        <v>98.78</v>
      </c>
      <c r="DJ213" s="8">
        <v>98.07</v>
      </c>
      <c r="DK213" s="8">
        <v>98.98</v>
      </c>
      <c r="DL213" s="8">
        <v>97.02</v>
      </c>
      <c r="DM213" s="8">
        <v>96.6</v>
      </c>
      <c r="DN213" s="8">
        <v>118.32</v>
      </c>
      <c r="DQ213" s="8">
        <v>129.49</v>
      </c>
      <c r="DR213" s="8">
        <v>107.92</v>
      </c>
      <c r="DS213" s="8">
        <v>115.45</v>
      </c>
      <c r="DT213" s="8">
        <v>187.65</v>
      </c>
      <c r="DU213" s="8">
        <v>95</v>
      </c>
      <c r="DV213" s="8">
        <v>94.9</v>
      </c>
      <c r="DW213" s="8">
        <v>95.1</v>
      </c>
      <c r="DX213" s="8">
        <v>261.95</v>
      </c>
      <c r="DY213" s="8">
        <v>125</v>
      </c>
      <c r="DZ213" s="8">
        <v>419384679</v>
      </c>
      <c r="EA213" s="8">
        <v>119815022</v>
      </c>
      <c r="EB213" s="8">
        <v>49725122</v>
      </c>
      <c r="ED213" s="8">
        <v>114.741</v>
      </c>
      <c r="EE213" s="8">
        <v>105.5</v>
      </c>
      <c r="EF213" s="8">
        <v>109.2</v>
      </c>
      <c r="EG213" s="8">
        <v>108.5</v>
      </c>
      <c r="EH213" s="8">
        <v>411.2</v>
      </c>
      <c r="EI213" s="8">
        <v>111.26</v>
      </c>
      <c r="EJ213" s="8">
        <v>112.07</v>
      </c>
      <c r="EK213" s="8">
        <v>72.7</v>
      </c>
      <c r="EL213" s="8">
        <v>77.099999999999994</v>
      </c>
      <c r="EM213" s="8">
        <v>66.900000000000006</v>
      </c>
      <c r="EN213" s="8">
        <v>167.51</v>
      </c>
      <c r="EO213" s="8">
        <v>169.16</v>
      </c>
      <c r="EP213" s="8">
        <v>164.89</v>
      </c>
      <c r="EQ213" s="8">
        <v>97.4</v>
      </c>
      <c r="ER213" s="8">
        <v>104.3</v>
      </c>
      <c r="ES213" s="8">
        <v>103.4</v>
      </c>
      <c r="ET213" s="8">
        <v>97.6</v>
      </c>
      <c r="EU213" s="8">
        <v>101.3</v>
      </c>
      <c r="EV213" s="8">
        <v>77.569999999999993</v>
      </c>
      <c r="EW213" s="8">
        <v>180.2</v>
      </c>
      <c r="EX213" s="8">
        <v>80.89</v>
      </c>
      <c r="EY213" s="8">
        <v>55.97</v>
      </c>
      <c r="EZ213" s="8">
        <v>41.46</v>
      </c>
      <c r="FE213" s="8">
        <v>114</v>
      </c>
      <c r="FF213" s="8">
        <v>267.60199999999998</v>
      </c>
      <c r="FG213" s="8">
        <v>115.1</v>
      </c>
      <c r="FH213" s="8">
        <v>171.929</v>
      </c>
      <c r="FI213" s="8">
        <v>108.3</v>
      </c>
      <c r="FJ213" s="8">
        <v>68.599999999999994</v>
      </c>
      <c r="FK213" s="8">
        <v>68.900000000000006</v>
      </c>
      <c r="FL213" s="8">
        <v>69.3</v>
      </c>
      <c r="FM213" s="8">
        <v>67.400000000000006</v>
      </c>
      <c r="FN213" s="8">
        <v>67.2</v>
      </c>
      <c r="FO213" s="8">
        <v>1469.7</v>
      </c>
      <c r="FP213" s="8">
        <v>1479.2</v>
      </c>
      <c r="FQ213" s="8">
        <v>1413</v>
      </c>
      <c r="FW213" s="8">
        <v>9316</v>
      </c>
      <c r="FX213" s="8">
        <v>7509</v>
      </c>
      <c r="FY213" s="8">
        <v>133</v>
      </c>
      <c r="FZ213" s="8">
        <v>7462</v>
      </c>
      <c r="GA213" s="8">
        <v>6499</v>
      </c>
      <c r="GB213" s="8">
        <v>6941</v>
      </c>
      <c r="GC213" s="8">
        <v>4000</v>
      </c>
      <c r="GD213" s="8">
        <v>3885</v>
      </c>
      <c r="GL213" s="8">
        <v>41900.79</v>
      </c>
      <c r="GM213" s="8">
        <v>40978.239999999998</v>
      </c>
      <c r="GP213" s="8">
        <v>62.19</v>
      </c>
      <c r="GQ213" s="8">
        <v>446</v>
      </c>
      <c r="GR213" s="8">
        <v>97.6</v>
      </c>
      <c r="GS213" s="8">
        <v>115.66</v>
      </c>
      <c r="GT213" s="8">
        <v>115.84</v>
      </c>
      <c r="GU213" s="8">
        <v>114.37</v>
      </c>
      <c r="GV213" s="8">
        <v>117.42</v>
      </c>
      <c r="GX213" s="8">
        <v>115.93</v>
      </c>
      <c r="GY213" s="8">
        <v>108.06</v>
      </c>
      <c r="GZ213" s="8">
        <v>108.81</v>
      </c>
      <c r="HA213" s="8">
        <v>128.13999999999999</v>
      </c>
      <c r="HB213" s="8">
        <v>87.5</v>
      </c>
      <c r="HC213" s="8">
        <v>185.3</v>
      </c>
      <c r="HF213" s="8">
        <v>188.6</v>
      </c>
      <c r="HG213" s="8">
        <v>378.2</v>
      </c>
      <c r="HH213" s="8">
        <v>107.2</v>
      </c>
      <c r="HI213" s="8">
        <v>100.2024</v>
      </c>
    </row>
    <row r="214" spans="1:217" x14ac:dyDescent="0.25">
      <c r="A214" s="7">
        <v>39263</v>
      </c>
      <c r="B214" s="8">
        <v>114.8</v>
      </c>
      <c r="C214" s="8">
        <v>112.7</v>
      </c>
      <c r="D214" s="8">
        <v>111.2</v>
      </c>
      <c r="E214" s="8">
        <v>113.4</v>
      </c>
      <c r="F214" s="8">
        <v>113.6</v>
      </c>
      <c r="G214" s="8">
        <v>111.6</v>
      </c>
      <c r="H214" s="8">
        <v>115.7</v>
      </c>
      <c r="I214" s="8">
        <v>120.6</v>
      </c>
      <c r="J214" s="8">
        <v>122.4</v>
      </c>
      <c r="K214" s="8">
        <v>120.4</v>
      </c>
      <c r="L214" s="8">
        <v>122.1</v>
      </c>
      <c r="M214" s="8">
        <v>110.5</v>
      </c>
      <c r="N214" s="8">
        <v>118.5</v>
      </c>
      <c r="O214" s="8">
        <v>85.2</v>
      </c>
      <c r="P214" s="8">
        <v>86</v>
      </c>
      <c r="Q214" s="8">
        <v>83.7</v>
      </c>
      <c r="R214" s="8">
        <v>84.1</v>
      </c>
      <c r="S214" s="8">
        <v>84.3</v>
      </c>
      <c r="T214" s="8">
        <v>83.6</v>
      </c>
      <c r="U214" s="8">
        <v>85.28</v>
      </c>
      <c r="V214" s="8">
        <v>120.86</v>
      </c>
      <c r="W214" s="8">
        <v>84.35</v>
      </c>
      <c r="X214" s="8">
        <v>87.71</v>
      </c>
      <c r="Y214" s="8">
        <v>120.78</v>
      </c>
      <c r="Z214" s="8">
        <v>117.4</v>
      </c>
      <c r="AA214" s="8">
        <v>122.42</v>
      </c>
      <c r="AB214" s="8">
        <v>121.07</v>
      </c>
      <c r="AC214" s="8">
        <v>125</v>
      </c>
      <c r="AD214" s="8">
        <v>112.97</v>
      </c>
      <c r="AE214" s="8">
        <v>337.51</v>
      </c>
      <c r="AF214" s="8">
        <v>345.2</v>
      </c>
      <c r="AG214" s="8">
        <v>99.05</v>
      </c>
      <c r="AH214" s="8">
        <v>97.39</v>
      </c>
      <c r="AI214" s="8">
        <v>101.48</v>
      </c>
      <c r="AJ214" s="8">
        <v>98.63</v>
      </c>
      <c r="AK214" s="8">
        <v>44.84</v>
      </c>
      <c r="AL214" s="8">
        <v>771.34</v>
      </c>
      <c r="AM214" s="8">
        <v>47.67</v>
      </c>
      <c r="AN214" s="8">
        <v>89.5</v>
      </c>
      <c r="AO214" s="8">
        <v>89.6</v>
      </c>
      <c r="AP214" s="8">
        <v>89.1</v>
      </c>
      <c r="AX214" s="8">
        <v>96.5</v>
      </c>
      <c r="AY214" s="8">
        <v>81.7</v>
      </c>
      <c r="AZ214" s="8">
        <v>96.5</v>
      </c>
      <c r="BA214" s="8">
        <v>82.6</v>
      </c>
      <c r="BB214" s="8">
        <v>76.3</v>
      </c>
      <c r="BC214" s="8">
        <v>96.2</v>
      </c>
      <c r="BD214" s="8">
        <v>98</v>
      </c>
      <c r="BE214" s="8">
        <v>106.4</v>
      </c>
      <c r="BF214" s="8">
        <v>496.05700000000002</v>
      </c>
      <c r="BG214" s="8">
        <v>96.8</v>
      </c>
      <c r="BH214" s="8">
        <v>104.68</v>
      </c>
      <c r="BI214" s="8">
        <v>172.4</v>
      </c>
      <c r="BJ214" s="8">
        <v>141.9</v>
      </c>
      <c r="BK214" s="8">
        <v>183.7</v>
      </c>
      <c r="BL214" s="8">
        <v>846</v>
      </c>
      <c r="BM214" s="8">
        <v>1657</v>
      </c>
      <c r="BN214" s="8">
        <v>1190</v>
      </c>
      <c r="BO214" s="8">
        <v>1410</v>
      </c>
      <c r="BP214" s="8">
        <v>150.1</v>
      </c>
      <c r="BQ214" s="8">
        <v>2054</v>
      </c>
      <c r="BR214" s="8">
        <v>149.30000000000001</v>
      </c>
      <c r="BS214" s="8">
        <v>168.8</v>
      </c>
      <c r="BU214" s="8">
        <v>168.85</v>
      </c>
      <c r="BV214" s="8">
        <v>129.69999999999999</v>
      </c>
      <c r="BX214" s="8">
        <v>126.29</v>
      </c>
      <c r="CD214" s="8">
        <v>13</v>
      </c>
      <c r="CI214" s="8">
        <v>99.8</v>
      </c>
      <c r="CJ214" s="8">
        <v>101.2</v>
      </c>
      <c r="CK214" s="8">
        <v>90.4</v>
      </c>
      <c r="CL214" s="8">
        <v>250</v>
      </c>
      <c r="CM214" s="8">
        <v>3303</v>
      </c>
      <c r="CN214" s="8">
        <v>74.7</v>
      </c>
      <c r="CO214" s="8">
        <v>5940</v>
      </c>
      <c r="CP214" s="8">
        <v>351</v>
      </c>
      <c r="CQ214" s="8">
        <v>87.2</v>
      </c>
      <c r="CR214" s="8">
        <v>4105</v>
      </c>
      <c r="CS214" s="8">
        <v>96.7</v>
      </c>
      <c r="CT214" s="8">
        <v>221667</v>
      </c>
      <c r="CU214" s="8">
        <v>99.63</v>
      </c>
      <c r="CV214" s="8">
        <v>99.31</v>
      </c>
      <c r="CW214" s="8">
        <v>100.13</v>
      </c>
      <c r="CX214" s="8">
        <v>314.27</v>
      </c>
      <c r="CY214" s="8">
        <v>98.94</v>
      </c>
      <c r="CZ214" s="8">
        <v>99.02</v>
      </c>
      <c r="DA214" s="8">
        <v>98.79</v>
      </c>
      <c r="DB214" s="8">
        <v>99.11</v>
      </c>
      <c r="DC214" s="8">
        <v>99.66</v>
      </c>
      <c r="DD214" s="8">
        <v>98.6</v>
      </c>
      <c r="DE214" s="8">
        <v>102.31</v>
      </c>
      <c r="DF214" s="8">
        <v>100.23</v>
      </c>
      <c r="DG214" s="8">
        <v>100.61</v>
      </c>
      <c r="DH214" s="8">
        <v>99.73</v>
      </c>
      <c r="DI214" s="8">
        <v>99.51</v>
      </c>
      <c r="DJ214" s="8">
        <v>100.44</v>
      </c>
      <c r="DK214" s="8">
        <v>99.07</v>
      </c>
      <c r="DL214" s="8">
        <v>102.02</v>
      </c>
      <c r="DM214" s="8">
        <v>100.3</v>
      </c>
      <c r="DN214" s="8">
        <v>123.02</v>
      </c>
      <c r="DQ214" s="8">
        <v>134.66</v>
      </c>
      <c r="DR214" s="8">
        <v>113.87</v>
      </c>
      <c r="DS214" s="8">
        <v>116.35</v>
      </c>
      <c r="DT214" s="8">
        <v>187.82</v>
      </c>
      <c r="DU214" s="8">
        <v>97.3</v>
      </c>
      <c r="DV214" s="8">
        <v>97.2</v>
      </c>
      <c r="DW214" s="8">
        <v>97.1</v>
      </c>
      <c r="DX214" s="8">
        <v>266.64</v>
      </c>
      <c r="DY214" s="8">
        <v>126</v>
      </c>
      <c r="DZ214" s="8">
        <v>421241386</v>
      </c>
      <c r="EA214" s="8">
        <v>121034973</v>
      </c>
      <c r="EB214" s="8">
        <v>50013278</v>
      </c>
      <c r="ED214" s="8">
        <v>116.054</v>
      </c>
      <c r="EE214" s="6" t="s">
        <v>1609</v>
      </c>
      <c r="EF214" s="6" t="s">
        <v>1609</v>
      </c>
      <c r="EG214" s="6" t="s">
        <v>1609</v>
      </c>
      <c r="EH214" s="8">
        <v>434</v>
      </c>
      <c r="EI214" s="8">
        <v>115.87</v>
      </c>
      <c r="EJ214" s="8">
        <v>116.98</v>
      </c>
      <c r="EK214" s="8">
        <v>73.2</v>
      </c>
      <c r="EL214" s="8">
        <v>77.2</v>
      </c>
      <c r="EM214" s="8">
        <v>67.900000000000006</v>
      </c>
      <c r="EN214" s="8">
        <v>172.47</v>
      </c>
      <c r="EO214" s="8">
        <v>177.74</v>
      </c>
      <c r="EP214" s="8">
        <v>155.68</v>
      </c>
      <c r="EQ214" s="8">
        <v>98.7</v>
      </c>
      <c r="ER214" s="8">
        <v>102.3</v>
      </c>
      <c r="ES214" s="8">
        <v>106.5</v>
      </c>
      <c r="ET214" s="8">
        <v>98.4</v>
      </c>
      <c r="EU214" s="8">
        <v>104.8</v>
      </c>
      <c r="EV214" s="8">
        <v>78.3</v>
      </c>
      <c r="EW214" s="8">
        <v>181.9</v>
      </c>
      <c r="EX214" s="8">
        <v>84.76</v>
      </c>
      <c r="EY214" s="8">
        <v>57.57</v>
      </c>
      <c r="EZ214" s="8">
        <v>43.29</v>
      </c>
      <c r="FE214" s="8">
        <v>115</v>
      </c>
      <c r="FF214" s="8">
        <v>268.93599999999998</v>
      </c>
      <c r="FG214" s="8">
        <v>116.3</v>
      </c>
      <c r="FH214" s="8">
        <v>180.26300000000001</v>
      </c>
      <c r="FI214" s="8">
        <v>110.4</v>
      </c>
      <c r="FJ214" s="8">
        <v>71.2</v>
      </c>
      <c r="FK214" s="8">
        <v>72.599999999999994</v>
      </c>
      <c r="FL214" s="8">
        <v>71.2</v>
      </c>
      <c r="FM214" s="8">
        <v>67.900000000000006</v>
      </c>
      <c r="FN214" s="8">
        <v>68.099999999999994</v>
      </c>
      <c r="FO214" s="8">
        <v>1510.9</v>
      </c>
      <c r="FP214" s="8">
        <v>1520</v>
      </c>
      <c r="FQ214" s="8">
        <v>1459</v>
      </c>
      <c r="FW214" s="8">
        <v>9740</v>
      </c>
      <c r="FX214" s="8">
        <v>8000</v>
      </c>
      <c r="FY214" s="8">
        <v>151</v>
      </c>
      <c r="FZ214" s="8">
        <v>7762</v>
      </c>
      <c r="GA214" s="8">
        <v>6784</v>
      </c>
      <c r="GB214" s="8">
        <v>8097</v>
      </c>
      <c r="GC214" s="8">
        <v>4418</v>
      </c>
      <c r="GD214" s="8">
        <v>4611</v>
      </c>
      <c r="GL214" s="8">
        <v>43320.53</v>
      </c>
      <c r="GM214" s="8">
        <v>42594.61</v>
      </c>
      <c r="GP214" s="8">
        <v>65.98</v>
      </c>
      <c r="GQ214" s="8">
        <v>470</v>
      </c>
      <c r="GR214" s="8">
        <v>105.6</v>
      </c>
      <c r="GS214" s="8">
        <v>118.12</v>
      </c>
      <c r="GT214" s="8">
        <v>119.13</v>
      </c>
      <c r="GU214" s="8">
        <v>115.29</v>
      </c>
      <c r="GV214" s="8">
        <v>115.49</v>
      </c>
      <c r="GX214" s="8">
        <v>120.93</v>
      </c>
      <c r="GY214" s="8">
        <v>108.93</v>
      </c>
      <c r="GZ214" s="8">
        <v>113.95</v>
      </c>
      <c r="HA214" s="8">
        <v>132.91999999999999</v>
      </c>
      <c r="HB214" s="8">
        <v>93.6</v>
      </c>
      <c r="HC214" s="8">
        <v>199.4</v>
      </c>
      <c r="HF214" s="8">
        <v>183.24</v>
      </c>
      <c r="HG214" s="8">
        <v>377.9</v>
      </c>
      <c r="HH214" s="8">
        <v>105.9</v>
      </c>
      <c r="HI214" s="8">
        <v>101.41289999999999</v>
      </c>
    </row>
    <row r="215" spans="1:217" x14ac:dyDescent="0.25">
      <c r="A215" s="7">
        <v>39355</v>
      </c>
      <c r="B215" s="8">
        <v>115.5</v>
      </c>
      <c r="C215" s="8">
        <v>113.7</v>
      </c>
      <c r="D215" s="8">
        <v>111.4</v>
      </c>
      <c r="E215" s="8">
        <v>114.6</v>
      </c>
      <c r="F215" s="8">
        <v>113.9</v>
      </c>
      <c r="G215" s="8">
        <v>120.1</v>
      </c>
      <c r="H215" s="8">
        <v>114.5</v>
      </c>
      <c r="I215" s="8">
        <v>120.4</v>
      </c>
      <c r="J215" s="8">
        <v>116.4</v>
      </c>
      <c r="K215" s="8">
        <v>120.7</v>
      </c>
      <c r="L215" s="8">
        <v>120.7</v>
      </c>
      <c r="M215" s="8">
        <v>121</v>
      </c>
      <c r="N215" s="8">
        <v>130.4</v>
      </c>
      <c r="O215" s="8">
        <v>87.3</v>
      </c>
      <c r="P215" s="8">
        <v>88.1</v>
      </c>
      <c r="Q215" s="8">
        <v>85.4</v>
      </c>
      <c r="R215" s="8">
        <v>87.1</v>
      </c>
      <c r="S215" s="8">
        <v>87.5</v>
      </c>
      <c r="T215" s="8">
        <v>86</v>
      </c>
      <c r="U215" s="8">
        <v>86.9</v>
      </c>
      <c r="V215" s="8">
        <v>124.27</v>
      </c>
      <c r="W215" s="8">
        <v>86.44</v>
      </c>
      <c r="X215" s="8">
        <v>87.97</v>
      </c>
      <c r="Y215" s="8">
        <v>125.2</v>
      </c>
      <c r="Z215" s="8">
        <v>120.28</v>
      </c>
      <c r="AA215" s="8">
        <v>127.58</v>
      </c>
      <c r="AB215" s="8">
        <v>122.09</v>
      </c>
      <c r="AC215" s="8">
        <v>133</v>
      </c>
      <c r="AD215" s="8">
        <v>121.42</v>
      </c>
      <c r="AE215" s="8">
        <v>338.69</v>
      </c>
      <c r="AF215" s="8">
        <v>346.96</v>
      </c>
      <c r="AG215" s="8">
        <v>100.69</v>
      </c>
      <c r="AH215" s="8">
        <v>100.3</v>
      </c>
      <c r="AI215" s="8">
        <v>101.23</v>
      </c>
      <c r="AJ215" s="8">
        <v>101.9</v>
      </c>
      <c r="AK215" s="8">
        <v>48.04</v>
      </c>
      <c r="AL215" s="8">
        <v>779.86</v>
      </c>
      <c r="AM215" s="8">
        <v>50.39</v>
      </c>
      <c r="AN215" s="8">
        <v>92</v>
      </c>
      <c r="AO215" s="8">
        <v>91.3</v>
      </c>
      <c r="AP215" s="8">
        <v>93.8</v>
      </c>
      <c r="AX215" s="8">
        <v>97.1</v>
      </c>
      <c r="AY215" s="8">
        <v>81.599999999999994</v>
      </c>
      <c r="AZ215" s="8">
        <v>97.1</v>
      </c>
      <c r="BA215" s="8">
        <v>82.4</v>
      </c>
      <c r="BB215" s="8">
        <v>76.8</v>
      </c>
      <c r="BC215" s="8">
        <v>96.7</v>
      </c>
      <c r="BD215" s="8">
        <v>98.6</v>
      </c>
      <c r="BE215" s="8">
        <v>106.6</v>
      </c>
      <c r="BF215" s="8">
        <v>497.46800000000002</v>
      </c>
      <c r="BG215" s="8">
        <v>94.8</v>
      </c>
      <c r="BH215" s="8">
        <v>104.414</v>
      </c>
      <c r="BI215" s="8">
        <v>167.4</v>
      </c>
      <c r="BJ215" s="8">
        <v>156.6</v>
      </c>
      <c r="BK215" s="8">
        <v>170.8</v>
      </c>
      <c r="BL215" s="8">
        <v>797</v>
      </c>
      <c r="BM215" s="8">
        <v>1634</v>
      </c>
      <c r="BN215" s="8">
        <v>1154</v>
      </c>
      <c r="BO215" s="8">
        <v>1216</v>
      </c>
      <c r="BP215" s="8">
        <v>151.69999999999999</v>
      </c>
      <c r="BQ215" s="8">
        <v>2061</v>
      </c>
      <c r="BR215" s="8">
        <v>150.9</v>
      </c>
      <c r="BS215" s="8">
        <v>169.3</v>
      </c>
      <c r="BU215" s="8">
        <v>169.26</v>
      </c>
      <c r="BV215" s="8">
        <v>132.5</v>
      </c>
      <c r="BX215" s="8">
        <v>128.94999999999999</v>
      </c>
      <c r="CD215" s="8">
        <v>11.9</v>
      </c>
      <c r="CI215" s="8">
        <v>102.1</v>
      </c>
      <c r="CJ215" s="8">
        <v>103.6</v>
      </c>
      <c r="CK215" s="8">
        <v>91.5</v>
      </c>
      <c r="CL215" s="8">
        <v>250</v>
      </c>
      <c r="CM215" s="8">
        <v>3351</v>
      </c>
      <c r="CN215" s="8">
        <v>77.400000000000006</v>
      </c>
      <c r="CO215" s="8">
        <v>6150</v>
      </c>
      <c r="CP215" s="8">
        <v>370</v>
      </c>
      <c r="CQ215" s="8">
        <v>89.3</v>
      </c>
      <c r="CR215" s="8">
        <v>4192</v>
      </c>
      <c r="CS215" s="8">
        <v>99.4</v>
      </c>
      <c r="CT215" s="8">
        <v>225667</v>
      </c>
      <c r="CU215" s="8">
        <v>100.65</v>
      </c>
      <c r="CV215" s="8">
        <v>100.92</v>
      </c>
      <c r="CW215" s="8">
        <v>100.22</v>
      </c>
      <c r="CX215" s="8">
        <v>314.54000000000002</v>
      </c>
      <c r="CY215" s="8">
        <v>100.67</v>
      </c>
      <c r="CZ215" s="8">
        <v>101.1</v>
      </c>
      <c r="DA215" s="8">
        <v>99.85</v>
      </c>
      <c r="DB215" s="8">
        <v>100.49</v>
      </c>
      <c r="DC215" s="8">
        <v>99.86</v>
      </c>
      <c r="DD215" s="8">
        <v>100.6</v>
      </c>
      <c r="DE215" s="8">
        <v>98</v>
      </c>
      <c r="DF215" s="8">
        <v>100.8</v>
      </c>
      <c r="DG215" s="8">
        <v>100.88</v>
      </c>
      <c r="DH215" s="8">
        <v>100.69</v>
      </c>
      <c r="DI215" s="8">
        <v>100.59</v>
      </c>
      <c r="DJ215" s="8">
        <v>100.81</v>
      </c>
      <c r="DK215" s="8">
        <v>100.7</v>
      </c>
      <c r="DL215" s="8">
        <v>100.94</v>
      </c>
      <c r="DM215" s="8">
        <v>104</v>
      </c>
      <c r="DN215" s="8">
        <v>125.08</v>
      </c>
      <c r="DQ215" s="8">
        <v>135.13</v>
      </c>
      <c r="DR215" s="8">
        <v>116.83</v>
      </c>
      <c r="DS215" s="8">
        <v>120.11</v>
      </c>
      <c r="DT215" s="8">
        <v>179.37</v>
      </c>
      <c r="DU215" s="8">
        <v>101.2</v>
      </c>
      <c r="DV215" s="8">
        <v>101.8</v>
      </c>
      <c r="DW215" s="8">
        <v>96.8</v>
      </c>
      <c r="DX215" s="8">
        <v>272.58</v>
      </c>
      <c r="DY215" s="8">
        <v>126</v>
      </c>
      <c r="DZ215" s="8">
        <v>422158852</v>
      </c>
      <c r="EA215" s="8">
        <v>121611427</v>
      </c>
      <c r="EB215" s="8">
        <v>50147028</v>
      </c>
      <c r="ED215" s="8">
        <v>117.651</v>
      </c>
      <c r="EE215" s="8">
        <v>108.8</v>
      </c>
      <c r="EF215" s="8">
        <v>112.9</v>
      </c>
      <c r="EG215" s="8">
        <v>108.2</v>
      </c>
      <c r="EH215" s="8">
        <v>455.7</v>
      </c>
      <c r="EI215" s="8">
        <v>123.42</v>
      </c>
      <c r="EJ215" s="8">
        <v>121.49</v>
      </c>
      <c r="EK215" s="8">
        <v>76.099999999999994</v>
      </c>
      <c r="EL215" s="8">
        <v>80.5</v>
      </c>
      <c r="EM215" s="8">
        <v>70.5</v>
      </c>
      <c r="EN215" s="8">
        <v>186.09</v>
      </c>
      <c r="EO215" s="8">
        <v>189.54</v>
      </c>
      <c r="EP215" s="8">
        <v>176.81</v>
      </c>
      <c r="EQ215" s="8">
        <v>99.3</v>
      </c>
      <c r="ER215" s="8">
        <v>105.9</v>
      </c>
      <c r="ES215" s="8">
        <v>108.5</v>
      </c>
      <c r="ET215" s="8">
        <v>99.7</v>
      </c>
      <c r="EU215" s="8">
        <v>103.6</v>
      </c>
      <c r="EV215" s="8">
        <v>76.77</v>
      </c>
      <c r="EW215" s="8">
        <v>177.3</v>
      </c>
      <c r="EX215" s="8">
        <v>86.24</v>
      </c>
      <c r="EY215" s="8">
        <v>58.67</v>
      </c>
      <c r="EZ215" s="8">
        <v>44.61</v>
      </c>
      <c r="FE215" s="8">
        <v>117.2</v>
      </c>
      <c r="FF215" s="8">
        <v>276.64400000000001</v>
      </c>
      <c r="FG215" s="8">
        <v>118</v>
      </c>
      <c r="FH215" s="8">
        <v>192.07300000000001</v>
      </c>
      <c r="FI215" s="8">
        <v>112.7</v>
      </c>
      <c r="FJ215" s="8">
        <v>71.099999999999994</v>
      </c>
      <c r="FK215" s="8">
        <v>72.2</v>
      </c>
      <c r="FL215" s="8">
        <v>71.5</v>
      </c>
      <c r="FM215" s="8">
        <v>68.099999999999994</v>
      </c>
      <c r="FN215" s="8">
        <v>67.900000000000006</v>
      </c>
      <c r="FO215" s="8">
        <v>1516.8</v>
      </c>
      <c r="FP215" s="8">
        <v>1525.7</v>
      </c>
      <c r="FQ215" s="8">
        <v>1461</v>
      </c>
      <c r="FW215" s="8">
        <v>10078</v>
      </c>
      <c r="FX215" s="8">
        <v>8740</v>
      </c>
      <c r="FY215" s="8">
        <v>159</v>
      </c>
      <c r="FZ215" s="8">
        <v>7877</v>
      </c>
      <c r="GA215" s="8">
        <v>7064</v>
      </c>
      <c r="GB215" s="8">
        <v>8212</v>
      </c>
      <c r="GC215" s="8">
        <v>4531</v>
      </c>
      <c r="GD215" s="8">
        <v>4894</v>
      </c>
      <c r="GL215" s="8">
        <v>44992.89</v>
      </c>
      <c r="GM215" s="8">
        <v>44478.080000000002</v>
      </c>
      <c r="GP215" s="8">
        <v>68.36</v>
      </c>
      <c r="GQ215" s="8">
        <v>491</v>
      </c>
      <c r="GR215" s="8">
        <v>114.4</v>
      </c>
      <c r="GS215" s="8">
        <v>122.08</v>
      </c>
      <c r="GT215" s="8">
        <v>121.6</v>
      </c>
      <c r="GU215" s="8">
        <v>121.96</v>
      </c>
      <c r="GV215" s="8">
        <v>126.76</v>
      </c>
      <c r="GX215" s="8">
        <v>120.56</v>
      </c>
      <c r="GY215" s="8">
        <v>115.23</v>
      </c>
      <c r="GZ215" s="8">
        <v>112.28</v>
      </c>
      <c r="HA215" s="8">
        <v>134.71</v>
      </c>
      <c r="HB215" s="8">
        <v>101.6</v>
      </c>
      <c r="HC215" s="8">
        <v>217.2</v>
      </c>
      <c r="HF215" s="8">
        <v>177.68</v>
      </c>
      <c r="HG215" s="8">
        <v>373.7</v>
      </c>
      <c r="HH215" s="8">
        <v>103</v>
      </c>
      <c r="HI215" s="8">
        <v>102.8169</v>
      </c>
    </row>
    <row r="216" spans="1:217" x14ac:dyDescent="0.25">
      <c r="A216" s="7">
        <v>39447</v>
      </c>
      <c r="B216" s="8">
        <v>113.7</v>
      </c>
      <c r="C216" s="8">
        <v>112.2</v>
      </c>
      <c r="D216" s="8">
        <v>106.8</v>
      </c>
      <c r="E216" s="8">
        <v>114.5</v>
      </c>
      <c r="F216" s="8">
        <v>113.9</v>
      </c>
      <c r="G216" s="8">
        <v>119</v>
      </c>
      <c r="H216" s="8">
        <v>111.3</v>
      </c>
      <c r="I216" s="8">
        <v>117.8</v>
      </c>
      <c r="J216" s="8">
        <v>144.6</v>
      </c>
      <c r="K216" s="8">
        <v>115.8</v>
      </c>
      <c r="L216" s="8">
        <v>115.8</v>
      </c>
      <c r="M216" s="8">
        <v>115.6</v>
      </c>
      <c r="N216" s="8">
        <v>143.5</v>
      </c>
      <c r="O216" s="8">
        <v>89.2</v>
      </c>
      <c r="P216" s="8">
        <v>90.2</v>
      </c>
      <c r="Q216" s="8">
        <v>86.8</v>
      </c>
      <c r="R216" s="8">
        <v>90.4</v>
      </c>
      <c r="S216" s="8">
        <v>91.2</v>
      </c>
      <c r="T216" s="8">
        <v>88.1</v>
      </c>
      <c r="U216" s="8">
        <v>87.24</v>
      </c>
      <c r="V216" s="8">
        <v>124.57</v>
      </c>
      <c r="W216" s="8">
        <v>86.95</v>
      </c>
      <c r="X216" s="8">
        <v>87.79</v>
      </c>
      <c r="Y216" s="8">
        <v>124.84</v>
      </c>
      <c r="Z216" s="8">
        <v>119.95</v>
      </c>
      <c r="AA216" s="8">
        <v>127.21</v>
      </c>
      <c r="AB216" s="8">
        <v>124.04</v>
      </c>
      <c r="AC216" s="8">
        <v>127</v>
      </c>
      <c r="AD216" s="8">
        <v>132.06</v>
      </c>
      <c r="AE216" s="8">
        <v>339.58</v>
      </c>
      <c r="AF216" s="8">
        <v>351.11</v>
      </c>
      <c r="AG216" s="8">
        <v>98.71</v>
      </c>
      <c r="AH216" s="8">
        <v>99.48</v>
      </c>
      <c r="AI216" s="8">
        <v>97.52</v>
      </c>
      <c r="AJ216" s="8">
        <v>98.31</v>
      </c>
      <c r="AK216" s="8">
        <v>48.49</v>
      </c>
      <c r="AL216" s="8">
        <v>816.25</v>
      </c>
      <c r="AM216" s="8">
        <v>51.38</v>
      </c>
      <c r="AN216" s="8">
        <v>95.5</v>
      </c>
      <c r="AO216" s="8">
        <v>94.7</v>
      </c>
      <c r="AP216" s="8">
        <v>97.5</v>
      </c>
      <c r="AX216" s="8">
        <v>97.3</v>
      </c>
      <c r="AY216" s="8">
        <v>81.599999999999994</v>
      </c>
      <c r="AZ216" s="8">
        <v>97.3</v>
      </c>
      <c r="BA216" s="8">
        <v>82.5</v>
      </c>
      <c r="BB216" s="8">
        <v>76.5</v>
      </c>
      <c r="BC216" s="8">
        <v>96.7</v>
      </c>
      <c r="BD216" s="8">
        <v>99.5</v>
      </c>
      <c r="BE216" s="8">
        <v>104.6</v>
      </c>
      <c r="BF216" s="8">
        <v>488.53399999999999</v>
      </c>
      <c r="BG216" s="8">
        <v>91</v>
      </c>
      <c r="BH216" s="8">
        <v>101.435</v>
      </c>
      <c r="BI216" s="8">
        <v>165</v>
      </c>
      <c r="BJ216" s="8">
        <v>160.19999999999999</v>
      </c>
      <c r="BK216" s="8">
        <v>166</v>
      </c>
      <c r="BL216" s="8">
        <v>792</v>
      </c>
      <c r="BM216" s="8">
        <v>1535</v>
      </c>
      <c r="BN216" s="8">
        <v>1119</v>
      </c>
      <c r="BO216" s="8">
        <v>1192</v>
      </c>
      <c r="BP216" s="8">
        <v>150.6</v>
      </c>
      <c r="BQ216" s="8">
        <v>2086</v>
      </c>
      <c r="BR216" s="8">
        <v>149.80000000000001</v>
      </c>
      <c r="BS216" s="8">
        <v>165</v>
      </c>
      <c r="BU216" s="8">
        <v>164.97</v>
      </c>
      <c r="BV216" s="8">
        <v>134.4</v>
      </c>
      <c r="BX216" s="8">
        <v>130.87</v>
      </c>
      <c r="CD216" s="8">
        <v>16.3</v>
      </c>
      <c r="CI216" s="8">
        <v>102.8</v>
      </c>
      <c r="CJ216" s="8">
        <v>104.4</v>
      </c>
      <c r="CK216" s="8">
        <v>91.4</v>
      </c>
      <c r="CL216" s="8">
        <v>251</v>
      </c>
      <c r="CM216" s="8">
        <v>3315</v>
      </c>
      <c r="CN216" s="8">
        <v>79.400000000000006</v>
      </c>
      <c r="CO216" s="8">
        <v>6310</v>
      </c>
      <c r="CP216" s="8">
        <v>371</v>
      </c>
      <c r="CQ216" s="8">
        <v>90.7</v>
      </c>
      <c r="CR216" s="8">
        <v>4117</v>
      </c>
      <c r="CS216" s="8">
        <v>99.3</v>
      </c>
      <c r="CT216" s="8">
        <v>226000</v>
      </c>
      <c r="CU216" s="8">
        <v>101.16</v>
      </c>
      <c r="CV216" s="8">
        <v>100.87</v>
      </c>
      <c r="CW216" s="8">
        <v>101.63</v>
      </c>
      <c r="CX216" s="8">
        <v>318.44</v>
      </c>
      <c r="CY216" s="8">
        <v>101.4</v>
      </c>
      <c r="CZ216" s="8">
        <v>100.73</v>
      </c>
      <c r="DA216" s="8">
        <v>102.66</v>
      </c>
      <c r="DB216" s="8">
        <v>101.38</v>
      </c>
      <c r="DC216" s="8">
        <v>101.41</v>
      </c>
      <c r="DD216" s="8">
        <v>101.21</v>
      </c>
      <c r="DE216" s="8">
        <v>101.92</v>
      </c>
      <c r="DF216" s="8">
        <v>101.05</v>
      </c>
      <c r="DG216" s="8">
        <v>100.65</v>
      </c>
      <c r="DH216" s="8">
        <v>101.58</v>
      </c>
      <c r="DI216" s="8">
        <v>101.13</v>
      </c>
      <c r="DJ216" s="8">
        <v>100.68</v>
      </c>
      <c r="DK216" s="8">
        <v>101.25</v>
      </c>
      <c r="DL216" s="8">
        <v>100.01</v>
      </c>
      <c r="DM216" s="8">
        <v>113.2</v>
      </c>
      <c r="DN216" s="8">
        <v>124.47</v>
      </c>
      <c r="DO216" s="8">
        <v>126.53</v>
      </c>
      <c r="DP216" s="8">
        <v>123</v>
      </c>
      <c r="DQ216" s="8">
        <v>134.38</v>
      </c>
      <c r="DR216" s="8">
        <v>116.15</v>
      </c>
      <c r="DS216" s="8">
        <v>119.92</v>
      </c>
      <c r="DT216" s="8">
        <v>177.17</v>
      </c>
      <c r="DU216" s="8">
        <v>102</v>
      </c>
      <c r="DV216" s="8">
        <v>102.8</v>
      </c>
      <c r="DW216" s="8">
        <v>96.3</v>
      </c>
      <c r="DX216" s="8">
        <v>274.38</v>
      </c>
      <c r="DY216" s="8">
        <v>127</v>
      </c>
      <c r="DZ216" s="8">
        <v>423572175</v>
      </c>
      <c r="EA216" s="8">
        <v>122605954</v>
      </c>
      <c r="EB216" s="8">
        <v>50300056</v>
      </c>
      <c r="ED216" s="8">
        <v>118.271</v>
      </c>
      <c r="EE216" s="6" t="s">
        <v>1609</v>
      </c>
      <c r="EF216" s="6" t="s">
        <v>1609</v>
      </c>
      <c r="EG216" s="6" t="s">
        <v>1609</v>
      </c>
      <c r="EH216" s="8">
        <v>468.3</v>
      </c>
      <c r="EI216" s="8">
        <v>125.67</v>
      </c>
      <c r="EJ216" s="8">
        <v>126.94</v>
      </c>
      <c r="EK216" s="8">
        <v>75.7</v>
      </c>
      <c r="EL216" s="8">
        <v>78.900000000000006</v>
      </c>
      <c r="EM216" s="8">
        <v>71.8</v>
      </c>
      <c r="EN216" s="8">
        <v>182.67</v>
      </c>
      <c r="EO216" s="8">
        <v>183.28</v>
      </c>
      <c r="EP216" s="8">
        <v>184.52</v>
      </c>
      <c r="EQ216" s="8">
        <v>102.8</v>
      </c>
      <c r="ER216" s="8">
        <v>112.4</v>
      </c>
      <c r="ES216" s="8">
        <v>110.6</v>
      </c>
      <c r="ET216" s="8">
        <v>106.5</v>
      </c>
      <c r="EU216" s="8">
        <v>106</v>
      </c>
      <c r="EV216" s="8">
        <v>82.29</v>
      </c>
      <c r="EW216" s="8">
        <v>176.4</v>
      </c>
      <c r="EX216" s="8">
        <v>87.1</v>
      </c>
      <c r="EY216" s="8">
        <v>58.61</v>
      </c>
      <c r="EZ216" s="8">
        <v>44.81</v>
      </c>
      <c r="FE216" s="8">
        <v>118.3</v>
      </c>
      <c r="FF216" s="8">
        <v>271.99</v>
      </c>
      <c r="FG216" s="8">
        <v>118.4</v>
      </c>
      <c r="FH216" s="8">
        <v>193.28100000000001</v>
      </c>
      <c r="FI216" s="8">
        <v>113</v>
      </c>
      <c r="FJ216" s="8">
        <v>69.5</v>
      </c>
      <c r="FK216" s="8">
        <v>71</v>
      </c>
      <c r="FL216" s="8">
        <v>70.099999999999994</v>
      </c>
      <c r="FM216" s="8">
        <v>65.2</v>
      </c>
      <c r="FN216" s="8">
        <v>65.400000000000006</v>
      </c>
      <c r="FO216" s="8">
        <v>1519</v>
      </c>
      <c r="FP216" s="8">
        <v>1531.1</v>
      </c>
      <c r="FQ216" s="8">
        <v>1463</v>
      </c>
      <c r="FS216" s="8">
        <v>37.43</v>
      </c>
      <c r="FW216" s="8">
        <v>9952</v>
      </c>
      <c r="FX216" s="8">
        <v>9561</v>
      </c>
      <c r="FY216" s="8">
        <v>157</v>
      </c>
      <c r="FZ216" s="8">
        <v>7852</v>
      </c>
      <c r="GA216" s="8">
        <v>8063</v>
      </c>
      <c r="GB216" s="8">
        <v>8181</v>
      </c>
      <c r="GC216" s="8">
        <v>4632</v>
      </c>
      <c r="GD216" s="8">
        <v>5164</v>
      </c>
      <c r="GL216" s="8">
        <v>47205.78</v>
      </c>
      <c r="GM216" s="8">
        <v>47481.84</v>
      </c>
      <c r="GP216" s="8">
        <v>66.41</v>
      </c>
      <c r="GQ216" s="8">
        <v>492</v>
      </c>
      <c r="GR216" s="8">
        <v>122.1</v>
      </c>
      <c r="GS216" s="8">
        <v>127.52</v>
      </c>
      <c r="GT216" s="8">
        <v>123.93</v>
      </c>
      <c r="GU216" s="8">
        <v>133.09</v>
      </c>
      <c r="GV216" s="8">
        <v>126.12</v>
      </c>
      <c r="GX216" s="8">
        <v>123.86</v>
      </c>
      <c r="GY216" s="8">
        <v>125.75</v>
      </c>
      <c r="GZ216" s="8">
        <v>116.75</v>
      </c>
      <c r="HA216" s="8">
        <v>136.07</v>
      </c>
      <c r="HB216" s="8">
        <v>109.4</v>
      </c>
      <c r="HC216" s="8">
        <v>234.9</v>
      </c>
      <c r="HF216" s="8">
        <v>172.09</v>
      </c>
      <c r="HG216" s="8">
        <v>372.5</v>
      </c>
      <c r="HH216" s="8">
        <v>102.1</v>
      </c>
      <c r="HI216" s="8">
        <v>103.0972</v>
      </c>
    </row>
    <row r="217" spans="1:217" x14ac:dyDescent="0.25">
      <c r="A217" s="7">
        <v>39538</v>
      </c>
      <c r="B217" s="8">
        <v>114.5</v>
      </c>
      <c r="C217" s="8">
        <v>111.7</v>
      </c>
      <c r="D217" s="8">
        <v>110.3</v>
      </c>
      <c r="E217" s="8">
        <v>112.2</v>
      </c>
      <c r="F217" s="8">
        <v>111</v>
      </c>
      <c r="G217" s="8">
        <v>120.6</v>
      </c>
      <c r="H217" s="8">
        <v>118.2</v>
      </c>
      <c r="I217" s="8">
        <v>122.2</v>
      </c>
      <c r="J217" s="8">
        <v>145.6</v>
      </c>
      <c r="K217" s="8">
        <v>120.5</v>
      </c>
      <c r="L217" s="8">
        <v>120.1</v>
      </c>
      <c r="M217" s="8">
        <v>123</v>
      </c>
      <c r="N217" s="8">
        <v>136.1</v>
      </c>
      <c r="O217" s="8">
        <v>88.5</v>
      </c>
      <c r="P217" s="8">
        <v>89.7</v>
      </c>
      <c r="Q217" s="8">
        <v>85.8</v>
      </c>
      <c r="R217" s="8">
        <v>90.8</v>
      </c>
      <c r="S217" s="8">
        <v>91.8</v>
      </c>
      <c r="T217" s="8">
        <v>87.6</v>
      </c>
      <c r="U217" s="8">
        <v>88.09</v>
      </c>
      <c r="V217" s="8">
        <v>125.97</v>
      </c>
      <c r="W217" s="8">
        <v>87.79</v>
      </c>
      <c r="X217" s="8">
        <v>88.68</v>
      </c>
      <c r="Y217" s="8">
        <v>126.15</v>
      </c>
      <c r="Z217" s="8">
        <v>121.39</v>
      </c>
      <c r="AA217" s="8">
        <v>128.44999999999999</v>
      </c>
      <c r="AB217" s="8">
        <v>125.67</v>
      </c>
      <c r="AC217" s="8">
        <v>131</v>
      </c>
      <c r="AD217" s="8">
        <v>141.08000000000001</v>
      </c>
      <c r="AE217" s="8">
        <v>340.36</v>
      </c>
      <c r="AF217" s="8">
        <v>354.85</v>
      </c>
      <c r="AG217" s="8">
        <v>99.16</v>
      </c>
      <c r="AH217" s="8">
        <v>99.36</v>
      </c>
      <c r="AI217" s="8">
        <v>98.89</v>
      </c>
      <c r="AJ217" s="8">
        <v>99.9</v>
      </c>
      <c r="AK217" s="8">
        <v>49.64</v>
      </c>
      <c r="AL217" s="8">
        <v>858.11</v>
      </c>
      <c r="AM217" s="8">
        <v>52.47</v>
      </c>
      <c r="AN217" s="8">
        <v>103.6</v>
      </c>
      <c r="AO217" s="8">
        <v>103.2</v>
      </c>
      <c r="AP217" s="8">
        <v>104.4</v>
      </c>
      <c r="AQ217" s="8">
        <v>97.2</v>
      </c>
      <c r="AR217" s="8">
        <v>97.6</v>
      </c>
      <c r="AS217" s="8">
        <v>94.3</v>
      </c>
      <c r="AX217" s="8">
        <v>99.4</v>
      </c>
      <c r="AY217" s="8">
        <v>82.8</v>
      </c>
      <c r="AZ217" s="8">
        <v>99.4</v>
      </c>
      <c r="BA217" s="8">
        <v>83.8</v>
      </c>
      <c r="BB217" s="8">
        <v>76.7</v>
      </c>
      <c r="BC217" s="8">
        <v>99.4</v>
      </c>
      <c r="BD217" s="8">
        <v>99.5</v>
      </c>
      <c r="BE217" s="8">
        <v>103.2</v>
      </c>
      <c r="BF217" s="8">
        <v>483.36200000000002</v>
      </c>
      <c r="BG217" s="8">
        <v>89.9</v>
      </c>
      <c r="BH217" s="8">
        <v>100.604</v>
      </c>
      <c r="BI217" s="8">
        <v>160</v>
      </c>
      <c r="BJ217" s="8">
        <v>145.9</v>
      </c>
      <c r="BK217" s="8">
        <v>164.3</v>
      </c>
      <c r="BL217" s="8">
        <v>756</v>
      </c>
      <c r="BM217" s="8">
        <v>1498</v>
      </c>
      <c r="BN217" s="8">
        <v>1133</v>
      </c>
      <c r="BO217" s="8">
        <v>1199</v>
      </c>
      <c r="BP217" s="8">
        <v>150.1</v>
      </c>
      <c r="BQ217" s="8">
        <v>2101</v>
      </c>
      <c r="BR217" s="8">
        <v>149.30000000000001</v>
      </c>
      <c r="BS217" s="8">
        <v>163.30000000000001</v>
      </c>
      <c r="BU217" s="8">
        <v>163.29</v>
      </c>
      <c r="BV217" s="8">
        <v>135</v>
      </c>
      <c r="BX217" s="8">
        <v>131.37</v>
      </c>
      <c r="CD217" s="8">
        <v>13.6</v>
      </c>
      <c r="CI217" s="8">
        <v>102.1</v>
      </c>
      <c r="CJ217" s="8">
        <v>103.7</v>
      </c>
      <c r="CK217" s="8">
        <v>91.3</v>
      </c>
      <c r="CL217" s="8">
        <v>253</v>
      </c>
      <c r="CM217" s="8">
        <v>3245</v>
      </c>
      <c r="CN217" s="8">
        <v>80.400000000000006</v>
      </c>
      <c r="CO217" s="8">
        <v>6390</v>
      </c>
      <c r="CP217" s="8">
        <v>379</v>
      </c>
      <c r="CQ217" s="8">
        <v>90.4</v>
      </c>
      <c r="CR217" s="8">
        <v>4133</v>
      </c>
      <c r="CS217" s="8">
        <v>96.6</v>
      </c>
      <c r="CT217" s="8">
        <v>225667</v>
      </c>
      <c r="CU217" s="8">
        <v>101.41</v>
      </c>
      <c r="CV217" s="8">
        <v>101.47</v>
      </c>
      <c r="CW217" s="8">
        <v>101.3</v>
      </c>
      <c r="CX217" s="8">
        <v>321.07</v>
      </c>
      <c r="CY217" s="8">
        <v>101.3</v>
      </c>
      <c r="CZ217" s="8">
        <v>101.6</v>
      </c>
      <c r="DA217" s="8">
        <v>100.74</v>
      </c>
      <c r="DB217" s="8">
        <v>101.36</v>
      </c>
      <c r="DC217" s="8">
        <v>101.57</v>
      </c>
      <c r="DD217" s="8">
        <v>100.73</v>
      </c>
      <c r="DE217" s="8">
        <v>103.67</v>
      </c>
      <c r="DF217" s="8">
        <v>102.19</v>
      </c>
      <c r="DG217" s="8">
        <v>102.44</v>
      </c>
      <c r="DH217" s="8">
        <v>101.85</v>
      </c>
      <c r="DI217" s="8">
        <v>101.36</v>
      </c>
      <c r="DJ217" s="8">
        <v>100.77</v>
      </c>
      <c r="DK217" s="8">
        <v>100.53</v>
      </c>
      <c r="DL217" s="8">
        <v>101.05</v>
      </c>
      <c r="DM217" s="8">
        <v>125</v>
      </c>
      <c r="DN217" s="8">
        <v>123.19</v>
      </c>
      <c r="DO217" s="8">
        <v>125.23</v>
      </c>
      <c r="DP217" s="8">
        <v>121.72</v>
      </c>
      <c r="DQ217" s="8">
        <v>133.43</v>
      </c>
      <c r="DR217" s="8">
        <v>115.02</v>
      </c>
      <c r="DS217" s="8">
        <v>117.53</v>
      </c>
      <c r="DT217" s="8">
        <v>173.91</v>
      </c>
      <c r="DU217" s="8">
        <v>100.6</v>
      </c>
      <c r="DV217" s="8">
        <v>101</v>
      </c>
      <c r="DW217" s="8">
        <v>96.9</v>
      </c>
      <c r="DX217" s="8">
        <v>271.91000000000003</v>
      </c>
      <c r="DY217" s="8">
        <v>128</v>
      </c>
      <c r="DZ217" s="8">
        <v>425135913</v>
      </c>
      <c r="EA217" s="8">
        <v>123608627</v>
      </c>
      <c r="EB217" s="8">
        <v>50820366</v>
      </c>
      <c r="ED217" s="8">
        <v>119.027</v>
      </c>
      <c r="EE217" s="8">
        <v>109.8</v>
      </c>
      <c r="EF217" s="8">
        <v>113.7</v>
      </c>
      <c r="EG217" s="8">
        <v>107.7</v>
      </c>
      <c r="EH217" s="8">
        <v>520.9</v>
      </c>
      <c r="EI217" s="8">
        <v>129.9</v>
      </c>
      <c r="EJ217" s="8">
        <v>125.41</v>
      </c>
      <c r="EK217" s="8">
        <v>75.400000000000006</v>
      </c>
      <c r="EL217" s="8">
        <v>78.099999999999994</v>
      </c>
      <c r="EM217" s="8">
        <v>72.099999999999994</v>
      </c>
      <c r="EN217" s="8">
        <v>195.45</v>
      </c>
      <c r="EO217" s="8">
        <v>198.84</v>
      </c>
      <c r="EP217" s="8">
        <v>184.85</v>
      </c>
      <c r="EQ217" s="8">
        <v>100.2</v>
      </c>
      <c r="ER217" s="8">
        <v>112.3</v>
      </c>
      <c r="ES217" s="8">
        <v>110</v>
      </c>
      <c r="ET217" s="8">
        <v>100.7</v>
      </c>
      <c r="EU217" s="8">
        <v>107.2</v>
      </c>
      <c r="EV217" s="8">
        <v>87.26</v>
      </c>
      <c r="EW217" s="8">
        <v>178.8</v>
      </c>
      <c r="EX217" s="8">
        <v>94.4</v>
      </c>
      <c r="EY217" s="8">
        <v>59.49</v>
      </c>
      <c r="EZ217" s="8">
        <v>45.94</v>
      </c>
      <c r="FE217" s="8">
        <v>118.4</v>
      </c>
      <c r="FF217" s="8">
        <v>276.66199999999998</v>
      </c>
      <c r="FG217" s="8">
        <v>119.8</v>
      </c>
      <c r="FH217" s="8">
        <v>195.40199999999999</v>
      </c>
      <c r="FI217" s="8">
        <v>114.4</v>
      </c>
      <c r="FJ217" s="8">
        <v>71.099999999999994</v>
      </c>
      <c r="FK217" s="8">
        <v>73.099999999999994</v>
      </c>
      <c r="FL217" s="8">
        <v>72.099999999999994</v>
      </c>
      <c r="FM217" s="8">
        <v>65.599999999999994</v>
      </c>
      <c r="FN217" s="8">
        <v>66.099999999999994</v>
      </c>
      <c r="FO217" s="8">
        <v>1509.9</v>
      </c>
      <c r="FP217" s="8">
        <v>1521.3</v>
      </c>
      <c r="FQ217" s="8">
        <v>1446</v>
      </c>
      <c r="FS217" s="8">
        <v>38.21</v>
      </c>
      <c r="FU217" s="8">
        <v>96575</v>
      </c>
      <c r="FW217" s="8">
        <v>9850</v>
      </c>
      <c r="FX217" s="8">
        <v>9427</v>
      </c>
      <c r="FY217" s="8">
        <v>155</v>
      </c>
      <c r="FZ217" s="8">
        <v>7867</v>
      </c>
      <c r="GA217" s="8">
        <v>7538</v>
      </c>
      <c r="GB217" s="8">
        <v>8108</v>
      </c>
      <c r="GC217" s="8">
        <v>4641</v>
      </c>
      <c r="GD217" s="8">
        <v>4868</v>
      </c>
      <c r="GE217" s="8">
        <v>109.23</v>
      </c>
      <c r="GL217" s="8">
        <v>52266.43</v>
      </c>
      <c r="GM217" s="8">
        <v>48729.47</v>
      </c>
      <c r="GP217" s="8">
        <v>66.61</v>
      </c>
      <c r="GQ217" s="8">
        <v>486</v>
      </c>
      <c r="GR217" s="8">
        <v>126.7</v>
      </c>
      <c r="GS217" s="8">
        <v>129.32</v>
      </c>
      <c r="GT217" s="8">
        <v>126.36</v>
      </c>
      <c r="GU217" s="8">
        <v>133.96</v>
      </c>
      <c r="GV217" s="8">
        <v>130.77000000000001</v>
      </c>
      <c r="GW217" s="8">
        <v>148.76</v>
      </c>
      <c r="GX217" s="8">
        <v>125.25</v>
      </c>
      <c r="GY217" s="8">
        <v>128.01</v>
      </c>
      <c r="GZ217" s="8">
        <v>120.18</v>
      </c>
      <c r="HA217" s="8">
        <v>133.56</v>
      </c>
      <c r="HB217" s="8">
        <v>116.6</v>
      </c>
      <c r="HC217" s="8">
        <v>249.3</v>
      </c>
      <c r="HF217" s="8">
        <v>165.13</v>
      </c>
      <c r="HG217" s="8">
        <v>369.8</v>
      </c>
      <c r="HH217" s="8">
        <v>98.8</v>
      </c>
      <c r="HI217" s="8">
        <v>103.90049999999999</v>
      </c>
    </row>
    <row r="218" spans="1:217" x14ac:dyDescent="0.25">
      <c r="A218" s="7">
        <v>39629</v>
      </c>
      <c r="B218" s="8">
        <v>113.7</v>
      </c>
      <c r="C218" s="8">
        <v>110.2</v>
      </c>
      <c r="D218" s="8">
        <v>106.2</v>
      </c>
      <c r="E218" s="8">
        <v>111.9</v>
      </c>
      <c r="F218" s="8">
        <v>110.2</v>
      </c>
      <c r="G218" s="8">
        <v>124</v>
      </c>
      <c r="H218" s="8">
        <v>108.3</v>
      </c>
      <c r="I218" s="8">
        <v>123.4</v>
      </c>
      <c r="J218" s="8">
        <v>142.9</v>
      </c>
      <c r="K218" s="8">
        <v>121.9</v>
      </c>
      <c r="L218" s="8">
        <v>121.5</v>
      </c>
      <c r="M218" s="8">
        <v>124.1</v>
      </c>
      <c r="N218" s="8">
        <v>128.5</v>
      </c>
      <c r="O218" s="8">
        <v>87.3</v>
      </c>
      <c r="P218" s="8">
        <v>88.5</v>
      </c>
      <c r="Q218" s="8">
        <v>84.6</v>
      </c>
      <c r="R218" s="8">
        <v>90</v>
      </c>
      <c r="S218" s="8">
        <v>91</v>
      </c>
      <c r="T218" s="8">
        <v>86.9</v>
      </c>
      <c r="U218" s="8">
        <v>89.34</v>
      </c>
      <c r="V218" s="8">
        <v>128.02000000000001</v>
      </c>
      <c r="W218" s="8">
        <v>89.08</v>
      </c>
      <c r="X218" s="8">
        <v>89.84</v>
      </c>
      <c r="Y218" s="8">
        <v>128.29</v>
      </c>
      <c r="Z218" s="8">
        <v>122.9</v>
      </c>
      <c r="AA218" s="8">
        <v>130.9</v>
      </c>
      <c r="AB218" s="8">
        <v>127.51</v>
      </c>
      <c r="AC218" s="8">
        <v>133</v>
      </c>
      <c r="AD218" s="8">
        <v>149.36000000000001</v>
      </c>
      <c r="AE218" s="8">
        <v>346.5</v>
      </c>
      <c r="AF218" s="8">
        <v>360.21</v>
      </c>
      <c r="AG218" s="8">
        <v>101.11</v>
      </c>
      <c r="AH218" s="8">
        <v>101.09</v>
      </c>
      <c r="AI218" s="8">
        <v>101.13</v>
      </c>
      <c r="AJ218" s="8">
        <v>100.56</v>
      </c>
      <c r="AK218" s="8">
        <v>51.27</v>
      </c>
      <c r="AL218" s="8">
        <v>902.77</v>
      </c>
      <c r="AM218" s="8">
        <v>54.24</v>
      </c>
      <c r="AN218" s="8">
        <v>107</v>
      </c>
      <c r="AO218" s="8">
        <v>107.9</v>
      </c>
      <c r="AP218" s="8">
        <v>104.6</v>
      </c>
      <c r="AQ218" s="8">
        <v>101.2</v>
      </c>
      <c r="AR218" s="8">
        <v>101.7</v>
      </c>
      <c r="AS218" s="8">
        <v>97.5</v>
      </c>
      <c r="AX218" s="8">
        <v>100.3</v>
      </c>
      <c r="AY218" s="8">
        <v>83.1</v>
      </c>
      <c r="AZ218" s="8">
        <v>100.3</v>
      </c>
      <c r="BA218" s="8">
        <v>84</v>
      </c>
      <c r="BB218" s="8">
        <v>77.599999999999994</v>
      </c>
      <c r="BC218" s="8">
        <v>100.7</v>
      </c>
      <c r="BD218" s="8">
        <v>98.9</v>
      </c>
      <c r="BE218" s="8">
        <v>103.6</v>
      </c>
      <c r="BF218" s="8">
        <v>487.59399999999999</v>
      </c>
      <c r="BG218" s="8">
        <v>88</v>
      </c>
      <c r="BH218" s="8">
        <v>102.039</v>
      </c>
      <c r="BI218" s="8">
        <v>155.19999999999999</v>
      </c>
      <c r="BJ218" s="8">
        <v>155.1</v>
      </c>
      <c r="BK218" s="8">
        <v>154.5</v>
      </c>
      <c r="BL218" s="8">
        <v>778</v>
      </c>
      <c r="BM218" s="8">
        <v>1440</v>
      </c>
      <c r="BN218" s="8">
        <v>1159</v>
      </c>
      <c r="BO218" s="8">
        <v>1208</v>
      </c>
      <c r="BP218" s="8">
        <v>149.6</v>
      </c>
      <c r="BQ218" s="8">
        <v>2096</v>
      </c>
      <c r="BR218" s="8">
        <v>148.9</v>
      </c>
      <c r="BS218" s="8">
        <v>160.6</v>
      </c>
      <c r="BU218" s="8">
        <v>160.56</v>
      </c>
      <c r="BV218" s="8">
        <v>136.69999999999999</v>
      </c>
      <c r="BX218" s="8">
        <v>133.02000000000001</v>
      </c>
      <c r="CD218" s="8">
        <v>13.4</v>
      </c>
      <c r="CI218" s="8">
        <v>102.4</v>
      </c>
      <c r="CJ218" s="8">
        <v>103.7</v>
      </c>
      <c r="CK218" s="8">
        <v>93.3</v>
      </c>
      <c r="CL218" s="8">
        <v>263</v>
      </c>
      <c r="CM218" s="8">
        <v>3414</v>
      </c>
      <c r="CN218" s="8">
        <v>81.7</v>
      </c>
      <c r="CO218" s="8">
        <v>6500</v>
      </c>
      <c r="CP218" s="8">
        <v>359</v>
      </c>
      <c r="CQ218" s="8">
        <v>90.6</v>
      </c>
      <c r="CR218" s="8">
        <v>4231</v>
      </c>
      <c r="CS218" s="8">
        <v>96</v>
      </c>
      <c r="CT218" s="8">
        <v>223667</v>
      </c>
      <c r="CU218" s="8">
        <v>101.36</v>
      </c>
      <c r="CV218" s="8">
        <v>101.05</v>
      </c>
      <c r="CW218" s="8">
        <v>101.87</v>
      </c>
      <c r="CX218" s="8">
        <v>323.7</v>
      </c>
      <c r="CY218" s="8">
        <v>101.43</v>
      </c>
      <c r="CZ218" s="8">
        <v>101.8</v>
      </c>
      <c r="DA218" s="8">
        <v>100.73</v>
      </c>
      <c r="DB218" s="8">
        <v>101.35</v>
      </c>
      <c r="DC218" s="8">
        <v>100.85</v>
      </c>
      <c r="DD218" s="8">
        <v>101.25</v>
      </c>
      <c r="DE218" s="8">
        <v>99.86</v>
      </c>
      <c r="DF218" s="8">
        <v>100.89</v>
      </c>
      <c r="DG218" s="8">
        <v>100.25</v>
      </c>
      <c r="DH218" s="8">
        <v>101.76</v>
      </c>
      <c r="DI218" s="8">
        <v>101.46</v>
      </c>
      <c r="DJ218" s="8">
        <v>101.91</v>
      </c>
      <c r="DK218" s="8">
        <v>99.86</v>
      </c>
      <c r="DL218" s="8">
        <v>104.26</v>
      </c>
      <c r="DM218" s="8">
        <v>125.9</v>
      </c>
      <c r="DN218" s="8">
        <v>124.01</v>
      </c>
      <c r="DO218" s="8">
        <v>125.45</v>
      </c>
      <c r="DP218" s="8">
        <v>123.49</v>
      </c>
      <c r="DQ218" s="8">
        <v>133.74</v>
      </c>
      <c r="DR218" s="8">
        <v>117.34</v>
      </c>
      <c r="DS218" s="8">
        <v>116.43</v>
      </c>
      <c r="DT218" s="8">
        <v>175.76</v>
      </c>
      <c r="DU218" s="8">
        <v>101.9</v>
      </c>
      <c r="DV218" s="8">
        <v>102.2</v>
      </c>
      <c r="DW218" s="8">
        <v>98.9</v>
      </c>
      <c r="DX218" s="8">
        <v>282.27</v>
      </c>
      <c r="DY218" s="8">
        <v>129</v>
      </c>
      <c r="DZ218" s="8">
        <v>427343785</v>
      </c>
      <c r="EA218" s="8">
        <v>124774116</v>
      </c>
      <c r="EB218" s="8">
        <v>51363465</v>
      </c>
      <c r="ED218" s="8">
        <v>120.214</v>
      </c>
      <c r="EE218" s="6" t="s">
        <v>1609</v>
      </c>
      <c r="EF218" s="6" t="s">
        <v>1609</v>
      </c>
      <c r="EG218" s="6" t="s">
        <v>1609</v>
      </c>
      <c r="EH218" s="8">
        <v>506.3</v>
      </c>
      <c r="EI218" s="8">
        <v>134.49</v>
      </c>
      <c r="EJ218" s="8">
        <v>131.38</v>
      </c>
      <c r="EK218" s="8">
        <v>77.599999999999994</v>
      </c>
      <c r="EL218" s="8">
        <v>80.599999999999994</v>
      </c>
      <c r="EM218" s="8">
        <v>73.8</v>
      </c>
      <c r="EN218" s="8">
        <v>191.9</v>
      </c>
      <c r="EO218" s="8">
        <v>193.78</v>
      </c>
      <c r="EP218" s="8">
        <v>188.15</v>
      </c>
      <c r="EQ218" s="8">
        <v>100.2</v>
      </c>
      <c r="ER218" s="8">
        <v>114.8</v>
      </c>
      <c r="ES218" s="8">
        <v>110.6</v>
      </c>
      <c r="ET218" s="8">
        <v>100.1</v>
      </c>
      <c r="EU218" s="8">
        <v>108.6</v>
      </c>
      <c r="EV218" s="8">
        <v>93.42</v>
      </c>
      <c r="EW218" s="8">
        <v>177</v>
      </c>
      <c r="EX218" s="8">
        <v>90.54</v>
      </c>
      <c r="EY218" s="8">
        <v>61.18</v>
      </c>
      <c r="EZ218" s="8">
        <v>47.37</v>
      </c>
      <c r="FE218" s="8">
        <v>118.5</v>
      </c>
      <c r="FF218" s="8">
        <v>275.69900000000001</v>
      </c>
      <c r="FG218" s="8">
        <v>119.8</v>
      </c>
      <c r="FH218" s="8">
        <v>194.79400000000001</v>
      </c>
      <c r="FI218" s="8">
        <v>115.4</v>
      </c>
      <c r="FJ218" s="8">
        <v>72</v>
      </c>
      <c r="FK218" s="8">
        <v>74.8</v>
      </c>
      <c r="FL218" s="8">
        <v>71.599999999999994</v>
      </c>
      <c r="FM218" s="8">
        <v>65.599999999999994</v>
      </c>
      <c r="FN218" s="8">
        <v>66.5</v>
      </c>
      <c r="FO218" s="8">
        <v>1443.6</v>
      </c>
      <c r="FP218" s="8">
        <v>1452.9</v>
      </c>
      <c r="FQ218" s="8">
        <v>1376</v>
      </c>
      <c r="FS218" s="8">
        <v>43.8</v>
      </c>
      <c r="FU218" s="8">
        <v>101650</v>
      </c>
      <c r="FW218" s="8">
        <v>9783</v>
      </c>
      <c r="FX218" s="8">
        <v>9300</v>
      </c>
      <c r="FY218" s="8">
        <v>154</v>
      </c>
      <c r="FZ218" s="8">
        <v>7755</v>
      </c>
      <c r="GA218" s="8">
        <v>6724</v>
      </c>
      <c r="GB218" s="8">
        <v>8096</v>
      </c>
      <c r="GC218" s="8">
        <v>4691</v>
      </c>
      <c r="GD218" s="8">
        <v>4986</v>
      </c>
      <c r="GE218" s="8">
        <v>109.59</v>
      </c>
      <c r="GL218" s="8">
        <v>54815.76</v>
      </c>
      <c r="GM218" s="8">
        <v>51299.17</v>
      </c>
      <c r="GP218" s="8">
        <v>67.900000000000006</v>
      </c>
      <c r="GQ218" s="8">
        <v>493</v>
      </c>
      <c r="GR218" s="8">
        <v>126.9</v>
      </c>
      <c r="GS218" s="8">
        <v>129.08000000000001</v>
      </c>
      <c r="GT218" s="8">
        <v>125.87</v>
      </c>
      <c r="GU218" s="8">
        <v>134.09</v>
      </c>
      <c r="GV218" s="8">
        <v>130.1</v>
      </c>
      <c r="GW218" s="8">
        <v>142.86000000000001</v>
      </c>
      <c r="GX218" s="8">
        <v>124.84</v>
      </c>
      <c r="GY218" s="8">
        <v>129.37</v>
      </c>
      <c r="GZ218" s="8">
        <v>119.22</v>
      </c>
      <c r="HA218" s="8">
        <v>134.21</v>
      </c>
      <c r="HB218" s="8">
        <v>120.4</v>
      </c>
      <c r="HC218" s="8">
        <v>261.7</v>
      </c>
      <c r="HF218" s="8">
        <v>157.35</v>
      </c>
      <c r="HG218" s="8">
        <v>360.5</v>
      </c>
      <c r="HH218" s="8">
        <v>102.2</v>
      </c>
      <c r="HI218" s="8">
        <v>104.4173</v>
      </c>
    </row>
    <row r="219" spans="1:217" x14ac:dyDescent="0.25">
      <c r="A219" s="7">
        <v>39721</v>
      </c>
      <c r="B219" s="8">
        <v>115.8</v>
      </c>
      <c r="C219" s="8">
        <v>111.8</v>
      </c>
      <c r="D219" s="8">
        <v>105.4</v>
      </c>
      <c r="E219" s="8">
        <v>114.6</v>
      </c>
      <c r="F219" s="8">
        <v>113.7</v>
      </c>
      <c r="G219" s="8">
        <v>120.6</v>
      </c>
      <c r="H219" s="8">
        <v>112</v>
      </c>
      <c r="I219" s="8">
        <v>126.4</v>
      </c>
      <c r="J219" s="8">
        <v>141.9</v>
      </c>
      <c r="K219" s="8">
        <v>125.2</v>
      </c>
      <c r="L219" s="8">
        <v>125.5</v>
      </c>
      <c r="M219" s="8">
        <v>124</v>
      </c>
      <c r="N219" s="8">
        <v>136.9</v>
      </c>
      <c r="O219" s="8">
        <v>85.7</v>
      </c>
      <c r="P219" s="8">
        <v>86.5</v>
      </c>
      <c r="Q219" s="8">
        <v>83.9</v>
      </c>
      <c r="R219" s="8">
        <v>88</v>
      </c>
      <c r="S219" s="8">
        <v>88.7</v>
      </c>
      <c r="T219" s="8">
        <v>85.8</v>
      </c>
      <c r="U219" s="8">
        <v>90.62</v>
      </c>
      <c r="V219" s="8">
        <v>129.68</v>
      </c>
      <c r="W219" s="8">
        <v>90.96</v>
      </c>
      <c r="X219" s="8">
        <v>89.66</v>
      </c>
      <c r="Y219" s="8">
        <v>130.51</v>
      </c>
      <c r="Z219" s="8">
        <v>125.03</v>
      </c>
      <c r="AA219" s="8">
        <v>133.16</v>
      </c>
      <c r="AB219" s="8">
        <v>127.9</v>
      </c>
      <c r="AC219" s="8">
        <v>133</v>
      </c>
      <c r="AD219" s="8">
        <v>153.91999999999999</v>
      </c>
      <c r="AE219" s="8">
        <v>351.37</v>
      </c>
      <c r="AF219" s="8">
        <v>362.64</v>
      </c>
      <c r="AG219" s="8">
        <v>100.08</v>
      </c>
      <c r="AH219" s="8">
        <v>100.32</v>
      </c>
      <c r="AI219" s="8">
        <v>99.75</v>
      </c>
      <c r="AJ219" s="8">
        <v>100.04</v>
      </c>
      <c r="AK219" s="8">
        <v>54.45</v>
      </c>
      <c r="AL219" s="8">
        <v>920.09</v>
      </c>
      <c r="AM219" s="8">
        <v>56.62</v>
      </c>
      <c r="AN219" s="8">
        <v>107.7</v>
      </c>
      <c r="AO219" s="8">
        <v>108.9</v>
      </c>
      <c r="AP219" s="8">
        <v>104.4</v>
      </c>
      <c r="AQ219" s="8">
        <v>102.7</v>
      </c>
      <c r="AR219" s="8">
        <v>103.4</v>
      </c>
      <c r="AS219" s="8">
        <v>97.4</v>
      </c>
      <c r="AX219" s="8">
        <v>99.9</v>
      </c>
      <c r="AY219" s="8">
        <v>81.599999999999994</v>
      </c>
      <c r="AZ219" s="8">
        <v>99.9</v>
      </c>
      <c r="BA219" s="8">
        <v>82.2</v>
      </c>
      <c r="BB219" s="8">
        <v>78</v>
      </c>
      <c r="BC219" s="8">
        <v>100.9</v>
      </c>
      <c r="BD219" s="8">
        <v>96</v>
      </c>
      <c r="BE219" s="8">
        <v>100.9</v>
      </c>
      <c r="BF219" s="8">
        <v>474.428</v>
      </c>
      <c r="BG219" s="8">
        <v>84.6</v>
      </c>
      <c r="BH219" s="8">
        <v>97.956000000000003</v>
      </c>
      <c r="BI219" s="8">
        <v>155</v>
      </c>
      <c r="BJ219" s="8">
        <v>154.19999999999999</v>
      </c>
      <c r="BK219" s="8">
        <v>154.6</v>
      </c>
      <c r="BL219" s="8">
        <v>676</v>
      </c>
      <c r="BM219" s="8">
        <v>1333</v>
      </c>
      <c r="BN219" s="8">
        <v>1080</v>
      </c>
      <c r="BO219" s="8">
        <v>1074</v>
      </c>
      <c r="BP219" s="8">
        <v>147.1</v>
      </c>
      <c r="BQ219" s="8">
        <v>2069</v>
      </c>
      <c r="BR219" s="8">
        <v>146.5</v>
      </c>
      <c r="BS219" s="8">
        <v>154.69999999999999</v>
      </c>
      <c r="BU219" s="8">
        <v>154.72</v>
      </c>
      <c r="BV219" s="8">
        <v>137.4</v>
      </c>
      <c r="BX219" s="8">
        <v>133.72</v>
      </c>
      <c r="CD219" s="8">
        <v>13.9</v>
      </c>
      <c r="CI219" s="8">
        <v>102.7</v>
      </c>
      <c r="CJ219" s="8">
        <v>104.2</v>
      </c>
      <c r="CK219" s="8">
        <v>92.2</v>
      </c>
      <c r="CL219" s="8">
        <v>252</v>
      </c>
      <c r="CM219" s="8">
        <v>3416</v>
      </c>
      <c r="CN219" s="8">
        <v>83</v>
      </c>
      <c r="CO219" s="8">
        <v>6600</v>
      </c>
      <c r="CP219" s="8">
        <v>345</v>
      </c>
      <c r="CQ219" s="8">
        <v>91.8</v>
      </c>
      <c r="CR219" s="8">
        <v>4001</v>
      </c>
      <c r="CS219" s="8">
        <v>92.2</v>
      </c>
      <c r="CT219" s="8">
        <v>211333</v>
      </c>
      <c r="CU219" s="8">
        <v>102.22</v>
      </c>
      <c r="CV219" s="8">
        <v>101.74</v>
      </c>
      <c r="CW219" s="8">
        <v>102.99</v>
      </c>
      <c r="CX219" s="8">
        <v>323.57</v>
      </c>
      <c r="CY219" s="8">
        <v>100.35</v>
      </c>
      <c r="CZ219" s="8">
        <v>101.23</v>
      </c>
      <c r="DA219" s="8">
        <v>98.68</v>
      </c>
      <c r="DB219" s="8">
        <v>100.41</v>
      </c>
      <c r="DC219" s="8">
        <v>100.66</v>
      </c>
      <c r="DD219" s="8">
        <v>100.06</v>
      </c>
      <c r="DE219" s="8">
        <v>102.17</v>
      </c>
      <c r="DF219" s="8">
        <v>102.6</v>
      </c>
      <c r="DG219" s="8">
        <v>102.77</v>
      </c>
      <c r="DH219" s="8">
        <v>102.37</v>
      </c>
      <c r="DI219" s="8">
        <v>101.59</v>
      </c>
      <c r="DJ219" s="8">
        <v>106.41</v>
      </c>
      <c r="DK219" s="8">
        <v>102.87</v>
      </c>
      <c r="DL219" s="8">
        <v>110.48</v>
      </c>
      <c r="DM219" s="8">
        <v>123.2</v>
      </c>
      <c r="DN219" s="8">
        <v>126.34</v>
      </c>
      <c r="DO219" s="8">
        <v>127.67</v>
      </c>
      <c r="DP219" s="8">
        <v>126.03</v>
      </c>
      <c r="DQ219" s="8">
        <v>134.22999999999999</v>
      </c>
      <c r="DR219" s="8">
        <v>122.04</v>
      </c>
      <c r="DS219" s="8">
        <v>118.15</v>
      </c>
      <c r="DT219" s="8">
        <v>171.33</v>
      </c>
      <c r="DU219" s="8">
        <v>102.3</v>
      </c>
      <c r="DV219" s="8">
        <v>102.6</v>
      </c>
      <c r="DW219" s="8">
        <v>99.2</v>
      </c>
      <c r="DX219" s="8">
        <v>279.63</v>
      </c>
      <c r="DY219" s="8">
        <v>129</v>
      </c>
      <c r="DZ219" s="8">
        <v>428759554</v>
      </c>
      <c r="EA219" s="8">
        <v>125424259</v>
      </c>
      <c r="EB219" s="8">
        <v>51652408</v>
      </c>
      <c r="ED219" s="8">
        <v>120.72799999999999</v>
      </c>
      <c r="EE219" s="8">
        <v>106.8</v>
      </c>
      <c r="EF219" s="8">
        <v>110.8</v>
      </c>
      <c r="EG219" s="8">
        <v>106.3</v>
      </c>
      <c r="EH219" s="8">
        <v>474.9</v>
      </c>
      <c r="EI219" s="8">
        <v>132.09</v>
      </c>
      <c r="EJ219" s="8">
        <v>128.51</v>
      </c>
      <c r="EK219" s="8">
        <v>77.3</v>
      </c>
      <c r="EL219" s="8">
        <v>80.5</v>
      </c>
      <c r="EM219" s="8">
        <v>73.3</v>
      </c>
      <c r="EN219" s="8">
        <v>179</v>
      </c>
      <c r="EO219" s="8">
        <v>180.8</v>
      </c>
      <c r="EP219" s="8">
        <v>175.26</v>
      </c>
      <c r="EQ219" s="8">
        <v>102.2</v>
      </c>
      <c r="ER219" s="8">
        <v>110.6</v>
      </c>
      <c r="ES219" s="8">
        <v>114.3</v>
      </c>
      <c r="ET219" s="8">
        <v>103.2</v>
      </c>
      <c r="EU219" s="8">
        <v>109.2</v>
      </c>
      <c r="EV219" s="8">
        <v>95.64</v>
      </c>
      <c r="EW219" s="8">
        <v>171.6</v>
      </c>
      <c r="EX219" s="8">
        <v>96.44</v>
      </c>
      <c r="EY219" s="8">
        <v>62.71</v>
      </c>
      <c r="EZ219" s="8">
        <v>48.57</v>
      </c>
      <c r="FE219" s="8">
        <v>120.1</v>
      </c>
      <c r="FF219" s="8">
        <v>283.029</v>
      </c>
      <c r="FG219" s="8">
        <v>121.1</v>
      </c>
      <c r="FH219" s="8">
        <v>196.809</v>
      </c>
      <c r="FI219" s="8">
        <v>116.6</v>
      </c>
      <c r="FJ219" s="8">
        <v>69.599999999999994</v>
      </c>
      <c r="FK219" s="8">
        <v>72</v>
      </c>
      <c r="FL219" s="8">
        <v>69.2</v>
      </c>
      <c r="FM219" s="8">
        <v>64.099999999999994</v>
      </c>
      <c r="FN219" s="8">
        <v>64.7</v>
      </c>
      <c r="FO219" s="8">
        <v>1415.7</v>
      </c>
      <c r="FP219" s="8">
        <v>1422.7</v>
      </c>
      <c r="FQ219" s="8">
        <v>1352</v>
      </c>
      <c r="FS219" s="8">
        <v>49.38</v>
      </c>
      <c r="FU219" s="8">
        <v>101935</v>
      </c>
      <c r="FW219" s="8">
        <v>9679</v>
      </c>
      <c r="FX219" s="8">
        <v>9235</v>
      </c>
      <c r="FY219" s="8">
        <v>151</v>
      </c>
      <c r="FZ219" s="8">
        <v>7537</v>
      </c>
      <c r="GA219" s="8">
        <v>7382</v>
      </c>
      <c r="GB219" s="8">
        <v>7818</v>
      </c>
      <c r="GC219" s="8">
        <v>4678</v>
      </c>
      <c r="GD219" s="8">
        <v>5025</v>
      </c>
      <c r="GE219" s="8">
        <v>106.56</v>
      </c>
      <c r="GL219" s="8">
        <v>57118.22</v>
      </c>
      <c r="GM219" s="8">
        <v>52799.39</v>
      </c>
      <c r="GP219" s="8">
        <v>67.42</v>
      </c>
      <c r="GQ219" s="8">
        <v>500</v>
      </c>
      <c r="GR219" s="8">
        <v>123.9</v>
      </c>
      <c r="GS219" s="8">
        <v>131.52000000000001</v>
      </c>
      <c r="GT219" s="8">
        <v>129.02000000000001</v>
      </c>
      <c r="GU219" s="8">
        <v>135.47999999999999</v>
      </c>
      <c r="GV219" s="8">
        <v>139.26</v>
      </c>
      <c r="GW219" s="8">
        <v>150.44999999999999</v>
      </c>
      <c r="GX219" s="8">
        <v>125.1</v>
      </c>
      <c r="GY219" s="8">
        <v>129.47</v>
      </c>
      <c r="GZ219" s="8">
        <v>120.02</v>
      </c>
      <c r="HA219" s="8">
        <v>133.44999999999999</v>
      </c>
      <c r="HB219" s="8">
        <v>114.8</v>
      </c>
      <c r="HC219" s="8">
        <v>260.5</v>
      </c>
      <c r="HF219" s="8">
        <v>150.13999999999999</v>
      </c>
      <c r="HG219" s="8">
        <v>349.2</v>
      </c>
      <c r="HH219" s="8">
        <v>100.2</v>
      </c>
      <c r="HI219" s="8">
        <v>104.2582</v>
      </c>
    </row>
    <row r="220" spans="1:217" x14ac:dyDescent="0.25">
      <c r="A220" s="7">
        <v>39813</v>
      </c>
      <c r="B220" s="8">
        <v>117.4</v>
      </c>
      <c r="C220" s="8">
        <v>112.8</v>
      </c>
      <c r="D220" s="8">
        <v>104.2</v>
      </c>
      <c r="E220" s="8">
        <v>116.4</v>
      </c>
      <c r="F220" s="8">
        <v>116.5</v>
      </c>
      <c r="G220" s="8">
        <v>115.9</v>
      </c>
      <c r="H220" s="8">
        <v>112.2</v>
      </c>
      <c r="I220" s="8">
        <v>130</v>
      </c>
      <c r="J220" s="8">
        <v>138.5</v>
      </c>
      <c r="K220" s="8">
        <v>129.30000000000001</v>
      </c>
      <c r="L220" s="8">
        <v>129.5</v>
      </c>
      <c r="M220" s="8">
        <v>127.9</v>
      </c>
      <c r="N220" s="8">
        <v>131.5</v>
      </c>
      <c r="O220" s="8">
        <v>84.5</v>
      </c>
      <c r="P220" s="8">
        <v>85.1</v>
      </c>
      <c r="Q220" s="8">
        <v>83.2</v>
      </c>
      <c r="R220" s="8">
        <v>86.8</v>
      </c>
      <c r="S220" s="8">
        <v>87.5</v>
      </c>
      <c r="T220" s="8">
        <v>85</v>
      </c>
      <c r="U220" s="8">
        <v>90.12</v>
      </c>
      <c r="V220" s="8">
        <v>128.86000000000001</v>
      </c>
      <c r="W220" s="8">
        <v>89.78</v>
      </c>
      <c r="X220" s="8">
        <v>90.79</v>
      </c>
      <c r="Y220" s="8">
        <v>128.86000000000001</v>
      </c>
      <c r="Z220" s="8">
        <v>121.95</v>
      </c>
      <c r="AA220" s="8">
        <v>132.25</v>
      </c>
      <c r="AB220" s="8">
        <v>129.08000000000001</v>
      </c>
      <c r="AC220" s="8">
        <v>127</v>
      </c>
      <c r="AD220" s="8">
        <v>147.53</v>
      </c>
      <c r="AE220" s="8">
        <v>352.27</v>
      </c>
      <c r="AF220" s="8">
        <v>367.1</v>
      </c>
      <c r="AG220" s="8">
        <v>99.66</v>
      </c>
      <c r="AH220" s="8">
        <v>99.23</v>
      </c>
      <c r="AI220" s="8">
        <v>100.24</v>
      </c>
      <c r="AJ220" s="8">
        <v>99.5</v>
      </c>
      <c r="AK220" s="8">
        <v>56.48</v>
      </c>
      <c r="AL220" s="8">
        <v>935.05</v>
      </c>
      <c r="AM220" s="8">
        <v>58.69</v>
      </c>
      <c r="AN220" s="8">
        <v>104.8</v>
      </c>
      <c r="AO220" s="8">
        <v>104.4</v>
      </c>
      <c r="AP220" s="8">
        <v>105.8</v>
      </c>
      <c r="AQ220" s="8">
        <v>102.1</v>
      </c>
      <c r="AR220" s="8">
        <v>102.6</v>
      </c>
      <c r="AS220" s="8">
        <v>98.9</v>
      </c>
      <c r="AX220" s="8">
        <v>100.6</v>
      </c>
      <c r="AY220" s="8">
        <v>81.8</v>
      </c>
      <c r="AZ220" s="8">
        <v>100.6</v>
      </c>
      <c r="BA220" s="8">
        <v>82.6</v>
      </c>
      <c r="BB220" s="8">
        <v>77.400000000000006</v>
      </c>
      <c r="BC220" s="8">
        <v>101.4</v>
      </c>
      <c r="BD220" s="8">
        <v>97.1</v>
      </c>
      <c r="BE220" s="8">
        <v>93</v>
      </c>
      <c r="BF220" s="8">
        <v>437.28300000000002</v>
      </c>
      <c r="BG220" s="8">
        <v>79.599999999999994</v>
      </c>
      <c r="BH220" s="8">
        <v>90.894999999999996</v>
      </c>
      <c r="BI220" s="8">
        <v>132.6</v>
      </c>
      <c r="BJ220" s="8">
        <v>118.5</v>
      </c>
      <c r="BK220" s="8">
        <v>137.1</v>
      </c>
      <c r="BL220" s="8">
        <v>626</v>
      </c>
      <c r="BM220" s="8">
        <v>1250</v>
      </c>
      <c r="BN220" s="8">
        <v>1021</v>
      </c>
      <c r="BO220" s="8">
        <v>974</v>
      </c>
      <c r="BP220" s="8">
        <v>142.5</v>
      </c>
      <c r="BQ220" s="8">
        <v>2019</v>
      </c>
      <c r="BR220" s="8">
        <v>142</v>
      </c>
      <c r="BS220" s="8">
        <v>147.30000000000001</v>
      </c>
      <c r="BU220" s="8">
        <v>147.26</v>
      </c>
      <c r="BV220" s="8">
        <v>135.5</v>
      </c>
      <c r="BX220" s="8">
        <v>131.91999999999999</v>
      </c>
      <c r="CD220" s="8">
        <v>12.1</v>
      </c>
      <c r="CI220" s="8">
        <v>99.2</v>
      </c>
      <c r="CJ220" s="8">
        <v>100.4</v>
      </c>
      <c r="CK220" s="8">
        <v>90.8</v>
      </c>
      <c r="CL220" s="8">
        <v>228</v>
      </c>
      <c r="CM220" s="8">
        <v>3315</v>
      </c>
      <c r="CN220" s="8">
        <v>81.099999999999994</v>
      </c>
      <c r="CO220" s="8">
        <v>6450</v>
      </c>
      <c r="CP220" s="8">
        <v>348</v>
      </c>
      <c r="CQ220" s="8">
        <v>89.5</v>
      </c>
      <c r="CR220" s="8">
        <v>4063</v>
      </c>
      <c r="CS220" s="8">
        <v>86.1</v>
      </c>
      <c r="CT220" s="8">
        <v>197667</v>
      </c>
      <c r="CU220" s="8">
        <v>101.76</v>
      </c>
      <c r="CV220" s="8">
        <v>101</v>
      </c>
      <c r="CW220" s="8">
        <v>102.98</v>
      </c>
      <c r="CX220" s="8">
        <v>327.10000000000002</v>
      </c>
      <c r="CY220" s="8">
        <v>100.62</v>
      </c>
      <c r="CZ220" s="8">
        <v>100.96</v>
      </c>
      <c r="DA220" s="8">
        <v>99.97</v>
      </c>
      <c r="DB220" s="8">
        <v>100.95</v>
      </c>
      <c r="DC220" s="8">
        <v>102.73</v>
      </c>
      <c r="DD220" s="8">
        <v>100.49</v>
      </c>
      <c r="DE220" s="8">
        <v>108.35</v>
      </c>
      <c r="DF220" s="8">
        <v>101.52</v>
      </c>
      <c r="DG220" s="8">
        <v>100.06</v>
      </c>
      <c r="DH220" s="8">
        <v>103.5</v>
      </c>
      <c r="DI220" s="8">
        <v>101.43</v>
      </c>
      <c r="DJ220" s="8">
        <v>103.98</v>
      </c>
      <c r="DK220" s="8">
        <v>102.39</v>
      </c>
      <c r="DL220" s="8">
        <v>105.8</v>
      </c>
      <c r="DM220" s="8">
        <v>108</v>
      </c>
      <c r="DN220" s="8">
        <v>123.02</v>
      </c>
      <c r="DO220" s="8">
        <v>125.24</v>
      </c>
      <c r="DP220" s="8">
        <v>121.27</v>
      </c>
      <c r="DQ220" s="8">
        <v>129.44</v>
      </c>
      <c r="DR220" s="8">
        <v>118.98</v>
      </c>
      <c r="DS220" s="8">
        <v>117.65</v>
      </c>
      <c r="DT220" s="8">
        <v>176.78</v>
      </c>
      <c r="DU220" s="8">
        <v>100.3</v>
      </c>
      <c r="DV220" s="8">
        <v>100.3</v>
      </c>
      <c r="DW220" s="8">
        <v>98.8</v>
      </c>
      <c r="DX220" s="8">
        <v>281.26</v>
      </c>
      <c r="DY220" s="8">
        <v>130</v>
      </c>
      <c r="DZ220" s="8">
        <v>430631476</v>
      </c>
      <c r="EA220" s="8">
        <v>126074836</v>
      </c>
      <c r="EB220" s="8">
        <v>51902688</v>
      </c>
      <c r="ED220" s="8">
        <v>118.89</v>
      </c>
      <c r="EE220" s="6" t="s">
        <v>1609</v>
      </c>
      <c r="EF220" s="6" t="s">
        <v>1609</v>
      </c>
      <c r="EG220" s="6" t="s">
        <v>1609</v>
      </c>
      <c r="EH220" s="8">
        <v>469.2</v>
      </c>
      <c r="EI220" s="8">
        <v>122.54</v>
      </c>
      <c r="EJ220" s="8">
        <v>120.75</v>
      </c>
      <c r="EK220" s="8">
        <v>77.400000000000006</v>
      </c>
      <c r="EL220" s="8">
        <v>79.3</v>
      </c>
      <c r="EM220" s="8">
        <v>75.3</v>
      </c>
      <c r="EN220" s="8">
        <v>150.22999999999999</v>
      </c>
      <c r="EO220" s="8">
        <v>150.47</v>
      </c>
      <c r="EP220" s="8">
        <v>152.91999999999999</v>
      </c>
      <c r="EQ220" s="8">
        <v>104.6</v>
      </c>
      <c r="ER220" s="8">
        <v>113.6</v>
      </c>
      <c r="ES220" s="8">
        <v>111.6</v>
      </c>
      <c r="ET220" s="8">
        <v>105</v>
      </c>
      <c r="EU220" s="8">
        <v>107.7</v>
      </c>
      <c r="EV220" s="8">
        <v>102.95</v>
      </c>
      <c r="EW220" s="8">
        <v>168.7</v>
      </c>
      <c r="EX220" s="8">
        <v>95.19</v>
      </c>
      <c r="EY220" s="8">
        <v>63.36</v>
      </c>
      <c r="EZ220" s="8">
        <v>49.15</v>
      </c>
      <c r="FE220" s="8">
        <v>117.6</v>
      </c>
      <c r="FF220" s="8">
        <v>275.39</v>
      </c>
      <c r="FG220" s="8">
        <v>120.2</v>
      </c>
      <c r="FH220" s="8">
        <v>193.38800000000001</v>
      </c>
      <c r="FI220" s="8">
        <v>115.5</v>
      </c>
      <c r="FJ220" s="8">
        <v>64.7</v>
      </c>
      <c r="FK220" s="8">
        <v>67.2</v>
      </c>
      <c r="FL220" s="8">
        <v>64.3</v>
      </c>
      <c r="FM220" s="8">
        <v>59</v>
      </c>
      <c r="FN220" s="8">
        <v>59.4</v>
      </c>
      <c r="FO220" s="8">
        <v>1383.4</v>
      </c>
      <c r="FP220" s="8">
        <v>1394.8</v>
      </c>
      <c r="FQ220" s="8">
        <v>1325</v>
      </c>
      <c r="FS220" s="8">
        <v>50.47</v>
      </c>
      <c r="FU220" s="8">
        <v>101735</v>
      </c>
      <c r="FW220" s="8">
        <v>10196</v>
      </c>
      <c r="FX220" s="8">
        <v>9821</v>
      </c>
      <c r="FY220" s="8">
        <v>152</v>
      </c>
      <c r="FZ220" s="8">
        <v>7755</v>
      </c>
      <c r="GA220" s="8">
        <v>7022</v>
      </c>
      <c r="GB220" s="8">
        <v>7845</v>
      </c>
      <c r="GC220" s="8">
        <v>4618</v>
      </c>
      <c r="GD220" s="8">
        <v>5331</v>
      </c>
      <c r="GE220" s="8">
        <v>104.74</v>
      </c>
      <c r="GL220" s="8">
        <v>56494.83</v>
      </c>
      <c r="GM220" s="8">
        <v>52503.92</v>
      </c>
      <c r="GP220" s="8">
        <v>63.96</v>
      </c>
      <c r="GQ220" s="8">
        <v>482</v>
      </c>
      <c r="GR220" s="8">
        <v>116.4</v>
      </c>
      <c r="GS220" s="8">
        <v>127.31</v>
      </c>
      <c r="GT220" s="8">
        <v>122.14</v>
      </c>
      <c r="GU220" s="8">
        <v>135.21</v>
      </c>
      <c r="GV220" s="8">
        <v>127.97</v>
      </c>
      <c r="GW220" s="8">
        <v>161.81</v>
      </c>
      <c r="GX220" s="8">
        <v>120.3</v>
      </c>
      <c r="GY220" s="8">
        <v>126.84</v>
      </c>
      <c r="GZ220" s="8">
        <v>113.95</v>
      </c>
      <c r="HA220" s="8">
        <v>131.08000000000001</v>
      </c>
      <c r="HB220" s="8">
        <v>110.4</v>
      </c>
      <c r="HC220" s="8">
        <v>249.9</v>
      </c>
      <c r="HF220" s="8">
        <v>142.53</v>
      </c>
      <c r="HG220" s="8">
        <v>345.9</v>
      </c>
      <c r="HH220" s="8">
        <v>95.7</v>
      </c>
      <c r="HI220" s="8">
        <v>102.7269</v>
      </c>
    </row>
    <row r="221" spans="1:217" x14ac:dyDescent="0.25">
      <c r="A221" s="7">
        <v>39903</v>
      </c>
      <c r="B221" s="8">
        <v>119.7</v>
      </c>
      <c r="C221" s="8">
        <v>116.1</v>
      </c>
      <c r="D221" s="8">
        <v>110.5</v>
      </c>
      <c r="E221" s="8">
        <v>118.4</v>
      </c>
      <c r="F221" s="8">
        <v>118.1</v>
      </c>
      <c r="G221" s="8">
        <v>120.4</v>
      </c>
      <c r="H221" s="8">
        <v>116.8</v>
      </c>
      <c r="I221" s="8">
        <v>129.5</v>
      </c>
      <c r="J221" s="8">
        <v>129.9</v>
      </c>
      <c r="K221" s="8">
        <v>129.5</v>
      </c>
      <c r="L221" s="8">
        <v>130.30000000000001</v>
      </c>
      <c r="M221" s="8">
        <v>124.8</v>
      </c>
      <c r="N221" s="8">
        <v>140.80000000000001</v>
      </c>
      <c r="O221" s="8">
        <v>83.9</v>
      </c>
      <c r="P221" s="8">
        <v>83.7</v>
      </c>
      <c r="Q221" s="8">
        <v>84.3</v>
      </c>
      <c r="R221" s="8">
        <v>86.6</v>
      </c>
      <c r="S221" s="8">
        <v>86.8</v>
      </c>
      <c r="T221" s="8">
        <v>86.3</v>
      </c>
      <c r="U221" s="8">
        <v>88.95</v>
      </c>
      <c r="V221" s="8">
        <v>127.14</v>
      </c>
      <c r="W221" s="8">
        <v>88.61</v>
      </c>
      <c r="X221" s="8">
        <v>89.62</v>
      </c>
      <c r="Y221" s="8">
        <v>126.59</v>
      </c>
      <c r="Z221" s="8">
        <v>120.71</v>
      </c>
      <c r="AA221" s="8">
        <v>129.46</v>
      </c>
      <c r="AB221" s="8">
        <v>128.68</v>
      </c>
      <c r="AC221" s="8">
        <v>121</v>
      </c>
      <c r="AD221" s="8">
        <v>130.77000000000001</v>
      </c>
      <c r="AE221" s="8">
        <v>358.35</v>
      </c>
      <c r="AF221" s="8">
        <v>374.64</v>
      </c>
      <c r="AG221" s="8">
        <v>96.12</v>
      </c>
      <c r="AH221" s="8">
        <v>94.09</v>
      </c>
      <c r="AI221" s="8">
        <v>98.78</v>
      </c>
      <c r="AJ221" s="8">
        <v>95.49</v>
      </c>
      <c r="AK221" s="8">
        <v>57.01</v>
      </c>
      <c r="AL221" s="8">
        <v>965.66</v>
      </c>
      <c r="AM221" s="8">
        <v>59.62</v>
      </c>
      <c r="AN221" s="8">
        <v>99.3</v>
      </c>
      <c r="AO221" s="8">
        <v>98.8</v>
      </c>
      <c r="AP221" s="8">
        <v>100.9</v>
      </c>
      <c r="AQ221" s="8">
        <v>99.9</v>
      </c>
      <c r="AR221" s="8">
        <v>99.7</v>
      </c>
      <c r="AS221" s="8">
        <v>100.9</v>
      </c>
      <c r="AT221" s="8">
        <v>103.2</v>
      </c>
      <c r="AU221" s="8">
        <v>113.2</v>
      </c>
      <c r="AV221" s="8">
        <v>100.5</v>
      </c>
      <c r="AW221" s="8">
        <v>98.1</v>
      </c>
      <c r="AX221" s="8">
        <v>100.3</v>
      </c>
      <c r="AY221" s="8">
        <v>81.8</v>
      </c>
      <c r="AZ221" s="8">
        <v>100.3</v>
      </c>
      <c r="BA221" s="8">
        <v>82.1</v>
      </c>
      <c r="BB221" s="8">
        <v>80.099999999999994</v>
      </c>
      <c r="BC221" s="8">
        <v>100.7</v>
      </c>
      <c r="BD221" s="8">
        <v>98.5</v>
      </c>
      <c r="BE221" s="8">
        <v>87.1</v>
      </c>
      <c r="BF221" s="8">
        <v>411.42200000000003</v>
      </c>
      <c r="BG221" s="8">
        <v>73.099999999999994</v>
      </c>
      <c r="BH221" s="8">
        <v>86.67</v>
      </c>
      <c r="BI221" s="8">
        <v>104.1</v>
      </c>
      <c r="BJ221" s="8">
        <v>98.9</v>
      </c>
      <c r="BK221" s="8">
        <v>105.5</v>
      </c>
      <c r="BL221" s="8">
        <v>455</v>
      </c>
      <c r="BM221" s="8">
        <v>1012</v>
      </c>
      <c r="BN221" s="8">
        <v>816</v>
      </c>
      <c r="BO221" s="8">
        <v>792</v>
      </c>
      <c r="BP221" s="8">
        <v>138.69999999999999</v>
      </c>
      <c r="BQ221" s="8">
        <v>1958</v>
      </c>
      <c r="BR221" s="8">
        <v>138.19999999999999</v>
      </c>
      <c r="BS221" s="8">
        <v>142.80000000000001</v>
      </c>
      <c r="BU221" s="8">
        <v>142.81</v>
      </c>
      <c r="BV221" s="8">
        <v>132.30000000000001</v>
      </c>
      <c r="BX221" s="8">
        <v>128.76</v>
      </c>
      <c r="CD221" s="8">
        <v>11.1</v>
      </c>
      <c r="CI221" s="8">
        <v>95.5</v>
      </c>
      <c r="CJ221" s="8">
        <v>96</v>
      </c>
      <c r="CK221" s="8">
        <v>91.1</v>
      </c>
      <c r="CL221" s="8">
        <v>235</v>
      </c>
      <c r="CM221" s="8">
        <v>3266</v>
      </c>
      <c r="CN221" s="8">
        <v>78.7</v>
      </c>
      <c r="CO221" s="8">
        <v>6260</v>
      </c>
      <c r="CP221" s="8">
        <v>352</v>
      </c>
      <c r="CQ221" s="8">
        <v>85.7</v>
      </c>
      <c r="CR221" s="8">
        <v>3983</v>
      </c>
      <c r="CS221" s="8">
        <v>81.7</v>
      </c>
      <c r="CT221" s="8">
        <v>191333</v>
      </c>
      <c r="CU221" s="8">
        <v>98.07</v>
      </c>
      <c r="CV221" s="8">
        <v>98.3</v>
      </c>
      <c r="CW221" s="8">
        <v>97.71</v>
      </c>
      <c r="CX221" s="8">
        <v>311.66000000000003</v>
      </c>
      <c r="CY221" s="8">
        <v>97</v>
      </c>
      <c r="CZ221" s="8">
        <v>97.9</v>
      </c>
      <c r="DA221" s="8">
        <v>95.22</v>
      </c>
      <c r="DB221" s="8">
        <v>96.7</v>
      </c>
      <c r="DC221" s="8">
        <v>95.39</v>
      </c>
      <c r="DD221" s="8">
        <v>96.43</v>
      </c>
      <c r="DE221" s="8">
        <v>92.7</v>
      </c>
      <c r="DF221" s="8">
        <v>98.94</v>
      </c>
      <c r="DG221" s="8">
        <v>99.25</v>
      </c>
      <c r="DH221" s="8">
        <v>98.53</v>
      </c>
      <c r="DI221" s="8">
        <v>96.92</v>
      </c>
      <c r="DJ221" s="8">
        <v>100.59</v>
      </c>
      <c r="DK221" s="8">
        <v>99.34</v>
      </c>
      <c r="DL221" s="8">
        <v>102.08</v>
      </c>
      <c r="DM221" s="8">
        <v>108</v>
      </c>
      <c r="DN221" s="8">
        <v>122.58</v>
      </c>
      <c r="DO221" s="8">
        <v>123.01</v>
      </c>
      <c r="DP221" s="8">
        <v>123.62</v>
      </c>
      <c r="DQ221" s="8">
        <v>129.27000000000001</v>
      </c>
      <c r="DR221" s="8">
        <v>117.28</v>
      </c>
      <c r="DS221" s="8">
        <v>119.14</v>
      </c>
      <c r="DT221" s="8">
        <v>174.7</v>
      </c>
      <c r="DU221" s="8">
        <v>99.7</v>
      </c>
      <c r="DV221" s="8">
        <v>99.6</v>
      </c>
      <c r="DW221" s="8">
        <v>98.9</v>
      </c>
      <c r="DX221" s="8">
        <v>278.57</v>
      </c>
      <c r="DY221" s="8">
        <v>130</v>
      </c>
      <c r="DZ221" s="8">
        <v>431847644</v>
      </c>
      <c r="EA221" s="8">
        <v>126624520</v>
      </c>
      <c r="EB221" s="8">
        <v>52269960</v>
      </c>
      <c r="ED221" s="8">
        <v>119.31</v>
      </c>
      <c r="EE221" s="8">
        <v>103</v>
      </c>
      <c r="EF221" s="8">
        <v>104.9</v>
      </c>
      <c r="EG221" s="8">
        <v>104.1</v>
      </c>
      <c r="EH221" s="8">
        <v>396</v>
      </c>
      <c r="EI221" s="8">
        <v>97.97</v>
      </c>
      <c r="EJ221" s="8">
        <v>100.95</v>
      </c>
      <c r="EK221" s="8">
        <v>75.599999999999994</v>
      </c>
      <c r="EL221" s="8">
        <v>75.900000000000006</v>
      </c>
      <c r="EM221" s="8">
        <v>75.599999999999994</v>
      </c>
      <c r="EN221" s="8">
        <v>123.18</v>
      </c>
      <c r="EO221" s="8">
        <v>124.34</v>
      </c>
      <c r="EP221" s="8">
        <v>121.14</v>
      </c>
      <c r="EQ221" s="8">
        <v>105.9</v>
      </c>
      <c r="ER221" s="8">
        <v>112.7</v>
      </c>
      <c r="ES221" s="8">
        <v>112.9</v>
      </c>
      <c r="ET221" s="8">
        <v>111.4</v>
      </c>
      <c r="EU221" s="8">
        <v>106.5</v>
      </c>
      <c r="EV221" s="8">
        <v>99.05</v>
      </c>
      <c r="EW221" s="8">
        <v>161.19999999999999</v>
      </c>
      <c r="EX221" s="8">
        <v>91.74</v>
      </c>
      <c r="EY221" s="8">
        <v>64.23</v>
      </c>
      <c r="EZ221" s="8">
        <v>49.58</v>
      </c>
      <c r="FA221" s="8">
        <v>199431</v>
      </c>
      <c r="FB221" s="8">
        <v>92.4</v>
      </c>
      <c r="FC221" s="8">
        <v>352531</v>
      </c>
      <c r="FD221" s="8">
        <v>88.8</v>
      </c>
      <c r="FE221" s="8">
        <v>116.4</v>
      </c>
      <c r="FF221" s="8">
        <v>272.66199999999998</v>
      </c>
      <c r="FG221" s="8">
        <v>119.6</v>
      </c>
      <c r="FH221" s="8">
        <v>186.791</v>
      </c>
      <c r="FI221" s="8">
        <v>113.5</v>
      </c>
      <c r="FJ221" s="8">
        <v>67.400000000000006</v>
      </c>
      <c r="FK221" s="8">
        <v>69.5</v>
      </c>
      <c r="FL221" s="8">
        <v>67.099999999999994</v>
      </c>
      <c r="FM221" s="8">
        <v>62.6</v>
      </c>
      <c r="FN221" s="8">
        <v>61.8</v>
      </c>
      <c r="FO221" s="8">
        <v>1374</v>
      </c>
      <c r="FP221" s="8">
        <v>1382.9</v>
      </c>
      <c r="FQ221" s="8">
        <v>1320</v>
      </c>
      <c r="FS221" s="8">
        <v>49.11</v>
      </c>
      <c r="FU221" s="8">
        <v>101000</v>
      </c>
      <c r="FW221" s="8">
        <v>9626</v>
      </c>
      <c r="FX221" s="8">
        <v>9880</v>
      </c>
      <c r="FY221" s="8">
        <v>144</v>
      </c>
      <c r="FZ221" s="8">
        <v>7443</v>
      </c>
      <c r="GA221" s="8">
        <v>6625</v>
      </c>
      <c r="GB221" s="8">
        <v>7910</v>
      </c>
      <c r="GC221" s="8">
        <v>4539</v>
      </c>
      <c r="GD221" s="8">
        <v>5148</v>
      </c>
      <c r="GE221" s="8">
        <v>105.67</v>
      </c>
      <c r="GF221" s="8">
        <v>132.69999999999999</v>
      </c>
      <c r="GG221" s="8">
        <v>122.49</v>
      </c>
      <c r="GH221" s="8">
        <v>138.57</v>
      </c>
      <c r="GI221" s="8">
        <v>161.77000000000001</v>
      </c>
      <c r="GJ221" s="8">
        <v>124.63</v>
      </c>
      <c r="GK221" s="8">
        <v>118.19</v>
      </c>
      <c r="GL221" s="8">
        <v>57806.400000000001</v>
      </c>
      <c r="GM221" s="8">
        <v>50464.81</v>
      </c>
      <c r="GP221" s="8">
        <v>65.72</v>
      </c>
      <c r="GQ221" s="8">
        <v>475</v>
      </c>
      <c r="GR221" s="8">
        <v>100</v>
      </c>
      <c r="GS221" s="8">
        <v>119.37</v>
      </c>
      <c r="GT221" s="8">
        <v>118.16</v>
      </c>
      <c r="GU221" s="8">
        <v>121.1</v>
      </c>
      <c r="GV221" s="8">
        <v>124.43</v>
      </c>
      <c r="GW221" s="8">
        <v>144.74</v>
      </c>
      <c r="GX221" s="8">
        <v>116.1</v>
      </c>
      <c r="GY221" s="8">
        <v>113.65</v>
      </c>
      <c r="GZ221" s="8">
        <v>111.96</v>
      </c>
      <c r="HA221" s="8">
        <v>122.94</v>
      </c>
      <c r="HB221" s="8">
        <v>103.4</v>
      </c>
      <c r="HC221" s="8">
        <v>238.7</v>
      </c>
      <c r="HF221" s="8">
        <v>138.33000000000001</v>
      </c>
      <c r="HG221" s="8">
        <v>348.5</v>
      </c>
      <c r="HH221" s="8">
        <v>92.7</v>
      </c>
      <c r="HI221" s="8">
        <v>101.1263</v>
      </c>
    </row>
    <row r="222" spans="1:217" x14ac:dyDescent="0.25">
      <c r="A222" s="7">
        <v>39994</v>
      </c>
      <c r="B222" s="8">
        <v>120.2</v>
      </c>
      <c r="C222" s="8">
        <v>114.7</v>
      </c>
      <c r="D222" s="8">
        <v>110.6</v>
      </c>
      <c r="E222" s="8">
        <v>116.4</v>
      </c>
      <c r="F222" s="8">
        <v>116.4</v>
      </c>
      <c r="G222" s="8">
        <v>116.6</v>
      </c>
      <c r="H222" s="8">
        <v>127.9</v>
      </c>
      <c r="I222" s="8">
        <v>135.19999999999999</v>
      </c>
      <c r="J222" s="8">
        <v>162.6</v>
      </c>
      <c r="K222" s="8">
        <v>133.1</v>
      </c>
      <c r="L222" s="8">
        <v>134.80000000000001</v>
      </c>
      <c r="M222" s="8">
        <v>123</v>
      </c>
      <c r="N222" s="8">
        <v>135.30000000000001</v>
      </c>
      <c r="O222" s="8">
        <v>87.5</v>
      </c>
      <c r="P222" s="8">
        <v>87.8</v>
      </c>
      <c r="Q222" s="8">
        <v>86.9</v>
      </c>
      <c r="R222" s="8">
        <v>90.2</v>
      </c>
      <c r="S222" s="8">
        <v>90.4</v>
      </c>
      <c r="T222" s="8">
        <v>89.4</v>
      </c>
      <c r="U222" s="8">
        <v>88.09</v>
      </c>
      <c r="V222" s="8">
        <v>125.39</v>
      </c>
      <c r="W222" s="8">
        <v>87.85</v>
      </c>
      <c r="X222" s="8">
        <v>88.51</v>
      </c>
      <c r="Y222" s="8">
        <v>124.33</v>
      </c>
      <c r="Z222" s="8">
        <v>114.95</v>
      </c>
      <c r="AA222" s="8">
        <v>128.86000000000001</v>
      </c>
      <c r="AB222" s="8">
        <v>128.13999999999999</v>
      </c>
      <c r="AC222" s="8">
        <v>124</v>
      </c>
      <c r="AD222" s="8">
        <v>118.17</v>
      </c>
      <c r="AE222" s="8">
        <v>362.28</v>
      </c>
      <c r="AF222" s="8">
        <v>382.34</v>
      </c>
      <c r="AG222" s="8">
        <v>98.55</v>
      </c>
      <c r="AH222" s="8">
        <v>98.15</v>
      </c>
      <c r="AI222" s="8">
        <v>99.08</v>
      </c>
      <c r="AJ222" s="8">
        <v>97.92</v>
      </c>
      <c r="AK222" s="8">
        <v>57.58</v>
      </c>
      <c r="AL222" s="8">
        <v>984.83</v>
      </c>
      <c r="AM222" s="8">
        <v>60.5</v>
      </c>
      <c r="AN222" s="8">
        <v>100.1</v>
      </c>
      <c r="AO222" s="8">
        <v>101.2</v>
      </c>
      <c r="AP222" s="8">
        <v>96.8</v>
      </c>
      <c r="AQ222" s="8">
        <v>96.7</v>
      </c>
      <c r="AR222" s="8">
        <v>96.1</v>
      </c>
      <c r="AS222" s="8">
        <v>101</v>
      </c>
      <c r="AT222" s="8">
        <v>101.8</v>
      </c>
      <c r="AU222" s="8">
        <v>104.2</v>
      </c>
      <c r="AV222" s="8">
        <v>98.4</v>
      </c>
      <c r="AW222" s="8">
        <v>97.2</v>
      </c>
      <c r="AX222" s="8">
        <v>99</v>
      </c>
      <c r="AY222" s="8">
        <v>83.1</v>
      </c>
      <c r="AZ222" s="8">
        <v>99</v>
      </c>
      <c r="BA222" s="8">
        <v>83.6</v>
      </c>
      <c r="BB222" s="8">
        <v>79.900000000000006</v>
      </c>
      <c r="BC222" s="8">
        <v>98.8</v>
      </c>
      <c r="BD222" s="8">
        <v>99.7</v>
      </c>
      <c r="BE222" s="8">
        <v>88.2</v>
      </c>
      <c r="BF222" s="8">
        <v>413.303</v>
      </c>
      <c r="BG222" s="8">
        <v>74.400000000000006</v>
      </c>
      <c r="BH222" s="8">
        <v>87.590999999999994</v>
      </c>
      <c r="BI222" s="8">
        <v>96.8</v>
      </c>
      <c r="BJ222" s="8">
        <v>98.4</v>
      </c>
      <c r="BK222" s="8">
        <v>95.7</v>
      </c>
      <c r="BL222" s="8">
        <v>435</v>
      </c>
      <c r="BM222" s="8">
        <v>913</v>
      </c>
      <c r="BN222" s="8">
        <v>734</v>
      </c>
      <c r="BO222" s="8">
        <v>802</v>
      </c>
      <c r="BP222" s="8">
        <v>138.1</v>
      </c>
      <c r="BQ222" s="8">
        <v>1921</v>
      </c>
      <c r="BR222" s="8">
        <v>137.6</v>
      </c>
      <c r="BS222" s="8">
        <v>142.6</v>
      </c>
      <c r="BU222" s="8">
        <v>142.62</v>
      </c>
      <c r="BV222" s="8">
        <v>131.4</v>
      </c>
      <c r="BX222" s="8">
        <v>127.87</v>
      </c>
      <c r="CD222" s="8">
        <v>13.8</v>
      </c>
      <c r="CI222" s="8">
        <v>94.2</v>
      </c>
      <c r="CJ222" s="8">
        <v>94.3</v>
      </c>
      <c r="CK222" s="8">
        <v>92.1</v>
      </c>
      <c r="CL222" s="8">
        <v>246</v>
      </c>
      <c r="CM222" s="8">
        <v>3367</v>
      </c>
      <c r="CN222" s="8">
        <v>75.8</v>
      </c>
      <c r="CO222" s="8">
        <v>6020</v>
      </c>
      <c r="CP222" s="8">
        <v>340</v>
      </c>
      <c r="CQ222" s="8">
        <v>83.6</v>
      </c>
      <c r="CR222" s="8">
        <v>4209</v>
      </c>
      <c r="CS222" s="8">
        <v>82.8</v>
      </c>
      <c r="CT222" s="8">
        <v>191000</v>
      </c>
      <c r="CU222" s="8">
        <v>98.85</v>
      </c>
      <c r="CV222" s="8">
        <v>97.13</v>
      </c>
      <c r="CW222" s="8">
        <v>101.61</v>
      </c>
      <c r="CX222" s="8">
        <v>316.37</v>
      </c>
      <c r="CY222" s="8">
        <v>96.7</v>
      </c>
      <c r="CZ222" s="8">
        <v>96.49</v>
      </c>
      <c r="DA222" s="8">
        <v>97.05</v>
      </c>
      <c r="DB222" s="8">
        <v>96.31</v>
      </c>
      <c r="DC222" s="8">
        <v>94.48</v>
      </c>
      <c r="DD222" s="8">
        <v>92.94</v>
      </c>
      <c r="DE222" s="8">
        <v>98.25</v>
      </c>
      <c r="DF222" s="8">
        <v>99.11</v>
      </c>
      <c r="DG222" s="8">
        <v>97.92</v>
      </c>
      <c r="DH222" s="8">
        <v>100.79</v>
      </c>
      <c r="DI222" s="8">
        <v>97.12</v>
      </c>
      <c r="DJ222" s="8">
        <v>104.97</v>
      </c>
      <c r="DK222" s="8">
        <v>100.34</v>
      </c>
      <c r="DL222" s="8">
        <v>110.3</v>
      </c>
      <c r="DM222" s="8">
        <v>117.1</v>
      </c>
      <c r="DN222" s="8">
        <v>118.48</v>
      </c>
      <c r="DO222" s="8">
        <v>117.18</v>
      </c>
      <c r="DP222" s="8">
        <v>122.15</v>
      </c>
      <c r="DQ222" s="8">
        <v>124.07</v>
      </c>
      <c r="DR222" s="8">
        <v>114.67</v>
      </c>
      <c r="DS222" s="8">
        <v>114.55</v>
      </c>
      <c r="DT222" s="8">
        <v>173.32</v>
      </c>
      <c r="DU222" s="8">
        <v>96.6</v>
      </c>
      <c r="DV222" s="8">
        <v>96.3</v>
      </c>
      <c r="DW222" s="8">
        <v>97.3</v>
      </c>
      <c r="DX222" s="8">
        <v>289.29000000000002</v>
      </c>
      <c r="DY222" s="8">
        <v>131</v>
      </c>
      <c r="DZ222" s="8">
        <v>433773467</v>
      </c>
      <c r="EA222" s="8">
        <v>127624514</v>
      </c>
      <c r="EB222" s="8">
        <v>52701374</v>
      </c>
      <c r="ED222" s="8">
        <v>119.184</v>
      </c>
      <c r="EE222" s="6" t="s">
        <v>1609</v>
      </c>
      <c r="EF222" s="6" t="s">
        <v>1609</v>
      </c>
      <c r="EG222" s="6" t="s">
        <v>1609</v>
      </c>
      <c r="EH222" s="8">
        <v>335.7</v>
      </c>
      <c r="EI222" s="8">
        <v>92.79</v>
      </c>
      <c r="EJ222" s="8">
        <v>92.21</v>
      </c>
      <c r="EK222" s="8">
        <v>76.099999999999994</v>
      </c>
      <c r="EL222" s="8">
        <v>77.2</v>
      </c>
      <c r="EM222" s="8">
        <v>74.900000000000006</v>
      </c>
      <c r="EN222" s="8">
        <v>110.82</v>
      </c>
      <c r="EO222" s="8">
        <v>114.09</v>
      </c>
      <c r="EP222" s="8">
        <v>99.07</v>
      </c>
      <c r="EQ222" s="8">
        <v>105.2</v>
      </c>
      <c r="ER222" s="8">
        <v>113.1</v>
      </c>
      <c r="ES222" s="8">
        <v>115.8</v>
      </c>
      <c r="ET222" s="8">
        <v>108.3</v>
      </c>
      <c r="EU222" s="8">
        <v>106.4</v>
      </c>
      <c r="EV222" s="8">
        <v>100.6</v>
      </c>
      <c r="EW222" s="8">
        <v>166.4</v>
      </c>
      <c r="EX222" s="8">
        <v>89.78</v>
      </c>
      <c r="EY222" s="8">
        <v>65.040000000000006</v>
      </c>
      <c r="EZ222" s="8">
        <v>50.18</v>
      </c>
      <c r="FA222" s="8">
        <v>203511</v>
      </c>
      <c r="FB222" s="8">
        <v>94.3</v>
      </c>
      <c r="FC222" s="8">
        <v>360813</v>
      </c>
      <c r="FD222" s="8">
        <v>90.9</v>
      </c>
      <c r="FE222" s="8">
        <v>113</v>
      </c>
      <c r="FF222" s="8">
        <v>257.20999999999998</v>
      </c>
      <c r="FG222" s="8">
        <v>116.4</v>
      </c>
      <c r="FH222" s="8">
        <v>182.28800000000001</v>
      </c>
      <c r="FI222" s="8">
        <v>111.5</v>
      </c>
      <c r="FJ222" s="8">
        <v>70.900000000000006</v>
      </c>
      <c r="FK222" s="8">
        <v>73.400000000000006</v>
      </c>
      <c r="FL222" s="8">
        <v>70.099999999999994</v>
      </c>
      <c r="FM222" s="8">
        <v>65.7</v>
      </c>
      <c r="FN222" s="8">
        <v>66.099999999999994</v>
      </c>
      <c r="FO222" s="8">
        <v>1398.9</v>
      </c>
      <c r="FP222" s="8">
        <v>1406.6</v>
      </c>
      <c r="FQ222" s="8">
        <v>1351</v>
      </c>
      <c r="FS222" s="8">
        <v>49.09</v>
      </c>
      <c r="FU222" s="8">
        <v>101002</v>
      </c>
      <c r="FW222" s="8">
        <v>10133</v>
      </c>
      <c r="FX222" s="8">
        <v>9859</v>
      </c>
      <c r="FY222" s="8">
        <v>142</v>
      </c>
      <c r="FZ222" s="8">
        <v>7562</v>
      </c>
      <c r="GA222" s="8">
        <v>6521</v>
      </c>
      <c r="GB222" s="8">
        <v>7732</v>
      </c>
      <c r="GC222" s="8">
        <v>4504</v>
      </c>
      <c r="GD222" s="8">
        <v>5020</v>
      </c>
      <c r="GE222" s="8">
        <v>106.65</v>
      </c>
      <c r="GF222" s="8">
        <v>126.97</v>
      </c>
      <c r="GG222" s="8">
        <v>123.33</v>
      </c>
      <c r="GH222" s="8">
        <v>131.38999999999999</v>
      </c>
      <c r="GI222" s="8">
        <v>154.38</v>
      </c>
      <c r="GJ222" s="8">
        <v>125.76</v>
      </c>
      <c r="GK222" s="8">
        <v>118.41</v>
      </c>
      <c r="GL222" s="8">
        <v>55059.42</v>
      </c>
      <c r="GM222" s="8">
        <v>49313.4</v>
      </c>
      <c r="GP222" s="8">
        <v>67.650000000000006</v>
      </c>
      <c r="GQ222" s="8">
        <v>494</v>
      </c>
      <c r="GR222" s="8">
        <v>95.3</v>
      </c>
      <c r="GS222" s="8">
        <v>116.93</v>
      </c>
      <c r="GT222" s="8">
        <v>114.66</v>
      </c>
      <c r="GU222" s="8">
        <v>120.33</v>
      </c>
      <c r="GV222" s="8">
        <v>121.95</v>
      </c>
      <c r="GW222" s="8">
        <v>151.44</v>
      </c>
      <c r="GX222" s="8">
        <v>112.12</v>
      </c>
      <c r="GY222" s="8">
        <v>110.88</v>
      </c>
      <c r="GZ222" s="8">
        <v>108.74</v>
      </c>
      <c r="HA222" s="8">
        <v>117.6</v>
      </c>
      <c r="HB222" s="8">
        <v>98.6</v>
      </c>
      <c r="HC222" s="8">
        <v>226.7</v>
      </c>
      <c r="HF222" s="8">
        <v>138.25</v>
      </c>
      <c r="HG222" s="8">
        <v>339.3</v>
      </c>
      <c r="HH222" s="8">
        <v>96.2</v>
      </c>
      <c r="HI222" s="8">
        <v>99.947199999999995</v>
      </c>
    </row>
    <row r="223" spans="1:217" x14ac:dyDescent="0.25">
      <c r="A223" s="7">
        <v>40086</v>
      </c>
      <c r="B223" s="8">
        <v>119.5</v>
      </c>
      <c r="C223" s="8">
        <v>114.4</v>
      </c>
      <c r="D223" s="8">
        <v>104.5</v>
      </c>
      <c r="E223" s="8">
        <v>118.6</v>
      </c>
      <c r="F223" s="8">
        <v>117.7</v>
      </c>
      <c r="G223" s="8">
        <v>124.8</v>
      </c>
      <c r="H223" s="8">
        <v>117.4</v>
      </c>
      <c r="I223" s="8">
        <v>133.4</v>
      </c>
      <c r="J223" s="8">
        <v>146.80000000000001</v>
      </c>
      <c r="K223" s="8">
        <v>132.4</v>
      </c>
      <c r="L223" s="8">
        <v>133.9</v>
      </c>
      <c r="M223" s="8">
        <v>123.8</v>
      </c>
      <c r="N223" s="8">
        <v>165</v>
      </c>
      <c r="O223" s="8">
        <v>91.1</v>
      </c>
      <c r="P223" s="8">
        <v>91.7</v>
      </c>
      <c r="Q223" s="8">
        <v>89.9</v>
      </c>
      <c r="R223" s="8">
        <v>94</v>
      </c>
      <c r="S223" s="8">
        <v>94.4</v>
      </c>
      <c r="T223" s="8">
        <v>92.7</v>
      </c>
      <c r="U223" s="8">
        <v>90.15</v>
      </c>
      <c r="V223" s="8">
        <v>127.94</v>
      </c>
      <c r="W223" s="8">
        <v>90.45</v>
      </c>
      <c r="X223" s="8">
        <v>89.18</v>
      </c>
      <c r="Y223" s="8">
        <v>127.35</v>
      </c>
      <c r="Z223" s="8">
        <v>116.26</v>
      </c>
      <c r="AA223" s="8">
        <v>132.71</v>
      </c>
      <c r="AB223" s="8">
        <v>129.56</v>
      </c>
      <c r="AC223" s="8">
        <v>128</v>
      </c>
      <c r="AD223" s="8">
        <v>112.62</v>
      </c>
      <c r="AE223" s="8">
        <v>365.87</v>
      </c>
      <c r="AF223" s="8">
        <v>388.17</v>
      </c>
      <c r="AG223" s="8">
        <v>104.4</v>
      </c>
      <c r="AH223" s="8">
        <v>105.11</v>
      </c>
      <c r="AI223" s="8">
        <v>103.49</v>
      </c>
      <c r="AJ223" s="8">
        <v>103.43</v>
      </c>
      <c r="AK223" s="8">
        <v>59.52</v>
      </c>
      <c r="AL223" s="8">
        <v>1009.53</v>
      </c>
      <c r="AM223" s="8">
        <v>61.48</v>
      </c>
      <c r="AN223" s="8">
        <v>100.7</v>
      </c>
      <c r="AO223" s="8">
        <v>100.6</v>
      </c>
      <c r="AP223" s="8">
        <v>101</v>
      </c>
      <c r="AQ223" s="8">
        <v>95.9</v>
      </c>
      <c r="AR223" s="8">
        <v>95.1</v>
      </c>
      <c r="AS223" s="8">
        <v>100.7</v>
      </c>
      <c r="AT223" s="8">
        <v>100.8</v>
      </c>
      <c r="AU223" s="8">
        <v>102.1</v>
      </c>
      <c r="AV223" s="8">
        <v>99</v>
      </c>
      <c r="AW223" s="8">
        <v>97.5</v>
      </c>
      <c r="AX223" s="8">
        <v>99</v>
      </c>
      <c r="AY223" s="8">
        <v>82.9</v>
      </c>
      <c r="AZ223" s="8">
        <v>99</v>
      </c>
      <c r="BA223" s="8">
        <v>83</v>
      </c>
      <c r="BB223" s="8">
        <v>82.9</v>
      </c>
      <c r="BC223" s="8">
        <v>98.8</v>
      </c>
      <c r="BD223" s="8">
        <v>99.9</v>
      </c>
      <c r="BE223" s="8">
        <v>88.9</v>
      </c>
      <c r="BF223" s="8">
        <v>416.59399999999999</v>
      </c>
      <c r="BG223" s="8">
        <v>74.8</v>
      </c>
      <c r="BH223" s="8">
        <v>87.605000000000004</v>
      </c>
      <c r="BI223" s="8">
        <v>89.6</v>
      </c>
      <c r="BJ223" s="8">
        <v>95.8</v>
      </c>
      <c r="BK223" s="8">
        <v>86.8</v>
      </c>
      <c r="BL223" s="8">
        <v>436</v>
      </c>
      <c r="BM223" s="8">
        <v>781</v>
      </c>
      <c r="BN223" s="8">
        <v>742</v>
      </c>
      <c r="BO223" s="8">
        <v>684</v>
      </c>
      <c r="BP223" s="8">
        <v>136.80000000000001</v>
      </c>
      <c r="BQ223" s="8">
        <v>1897</v>
      </c>
      <c r="BR223" s="8">
        <v>136.30000000000001</v>
      </c>
      <c r="BS223" s="8">
        <v>142</v>
      </c>
      <c r="BU223" s="8">
        <v>141.96</v>
      </c>
      <c r="BV223" s="8">
        <v>129.69999999999999</v>
      </c>
      <c r="BX223" s="8">
        <v>126.25</v>
      </c>
      <c r="BY223" s="8">
        <v>88.9</v>
      </c>
      <c r="CD223" s="8">
        <v>14.5</v>
      </c>
      <c r="CI223" s="8">
        <v>95.7</v>
      </c>
      <c r="CJ223" s="8">
        <v>96.1</v>
      </c>
      <c r="CK223" s="8">
        <v>92.1</v>
      </c>
      <c r="CL223" s="8">
        <v>245</v>
      </c>
      <c r="CM223" s="8">
        <v>3370</v>
      </c>
      <c r="CN223" s="8">
        <v>77.3</v>
      </c>
      <c r="CO223" s="8">
        <v>6150</v>
      </c>
      <c r="CP223" s="8">
        <v>326</v>
      </c>
      <c r="CQ223" s="8">
        <v>85.4</v>
      </c>
      <c r="CR223" s="8">
        <v>4056</v>
      </c>
      <c r="CS223" s="8">
        <v>86</v>
      </c>
      <c r="CT223" s="8">
        <v>194333</v>
      </c>
      <c r="CU223" s="8">
        <v>97</v>
      </c>
      <c r="CV223" s="8">
        <v>94.98</v>
      </c>
      <c r="CW223" s="8">
        <v>100.25</v>
      </c>
      <c r="CX223" s="8">
        <v>315.14</v>
      </c>
      <c r="CY223" s="8">
        <v>94.93</v>
      </c>
      <c r="CZ223" s="8">
        <v>94.39</v>
      </c>
      <c r="DA223" s="8">
        <v>95.95</v>
      </c>
      <c r="DB223" s="8">
        <v>95.08</v>
      </c>
      <c r="DC223" s="8">
        <v>95.83</v>
      </c>
      <c r="DD223" s="8">
        <v>94.27</v>
      </c>
      <c r="DE223" s="8">
        <v>99.75</v>
      </c>
      <c r="DF223" s="8">
        <v>98.44</v>
      </c>
      <c r="DG223" s="8">
        <v>97.14</v>
      </c>
      <c r="DH223" s="8">
        <v>100.18</v>
      </c>
      <c r="DI223" s="8">
        <v>96.18</v>
      </c>
      <c r="DJ223" s="8">
        <v>100.42</v>
      </c>
      <c r="DK223" s="8">
        <v>94.58</v>
      </c>
      <c r="DL223" s="8">
        <v>107.15</v>
      </c>
      <c r="DM223" s="8">
        <v>127.1</v>
      </c>
      <c r="DN223" s="8">
        <v>116.37</v>
      </c>
      <c r="DO223" s="8">
        <v>114.55</v>
      </c>
      <c r="DP223" s="8">
        <v>120.83</v>
      </c>
      <c r="DQ223" s="8">
        <v>120.41</v>
      </c>
      <c r="DR223" s="8">
        <v>114.11</v>
      </c>
      <c r="DS223" s="8">
        <v>112.9</v>
      </c>
      <c r="DT223" s="8">
        <v>158.78</v>
      </c>
      <c r="DU223" s="8">
        <v>95.1</v>
      </c>
      <c r="DV223" s="8">
        <v>95.1</v>
      </c>
      <c r="DW223" s="8">
        <v>93.3</v>
      </c>
      <c r="DX223" s="8">
        <v>258.07</v>
      </c>
      <c r="DY223" s="8">
        <v>132</v>
      </c>
      <c r="DZ223" s="8">
        <v>434495440</v>
      </c>
      <c r="EA223" s="8">
        <v>128191441</v>
      </c>
      <c r="EB223" s="8">
        <v>53073671</v>
      </c>
      <c r="ED223" s="8">
        <v>119.363</v>
      </c>
      <c r="EE223" s="8">
        <v>101.3</v>
      </c>
      <c r="EF223" s="8">
        <v>102.2</v>
      </c>
      <c r="EG223" s="8">
        <v>102</v>
      </c>
      <c r="EH223" s="8">
        <v>317.8</v>
      </c>
      <c r="EI223" s="8">
        <v>88.52</v>
      </c>
      <c r="EJ223" s="8">
        <v>87.99</v>
      </c>
      <c r="EK223" s="8">
        <v>75.400000000000006</v>
      </c>
      <c r="EL223" s="8">
        <v>76</v>
      </c>
      <c r="EM223" s="8">
        <v>75</v>
      </c>
      <c r="EN223" s="8">
        <v>109.02</v>
      </c>
      <c r="EO223" s="8">
        <v>109.46</v>
      </c>
      <c r="EP223" s="8">
        <v>109.78</v>
      </c>
      <c r="EQ223" s="8">
        <v>102.6</v>
      </c>
      <c r="ER223" s="8">
        <v>116.7</v>
      </c>
      <c r="ES223" s="8">
        <v>112.8</v>
      </c>
      <c r="ET223" s="8">
        <v>103.4</v>
      </c>
      <c r="EU223" s="8">
        <v>108.8</v>
      </c>
      <c r="EV223" s="8">
        <v>97.4</v>
      </c>
      <c r="EW223" s="8">
        <v>167.3</v>
      </c>
      <c r="EX223" s="8">
        <v>90.87</v>
      </c>
      <c r="EY223" s="8">
        <v>65.2</v>
      </c>
      <c r="EZ223" s="8">
        <v>50.31</v>
      </c>
      <c r="FA223" s="8">
        <v>206268</v>
      </c>
      <c r="FB223" s="8">
        <v>95.6</v>
      </c>
      <c r="FC223" s="8">
        <v>368944</v>
      </c>
      <c r="FD223" s="8">
        <v>92.9</v>
      </c>
      <c r="FE223" s="8">
        <v>112</v>
      </c>
      <c r="FF223" s="8">
        <v>253.79900000000001</v>
      </c>
      <c r="FG223" s="8">
        <v>114.8</v>
      </c>
      <c r="FH223" s="8">
        <v>184.98</v>
      </c>
      <c r="FI223" s="8">
        <v>110.9</v>
      </c>
      <c r="FJ223" s="8">
        <v>72.2</v>
      </c>
      <c r="FK223" s="8">
        <v>74</v>
      </c>
      <c r="FL223" s="8">
        <v>71.8</v>
      </c>
      <c r="FM223" s="8">
        <v>68.3</v>
      </c>
      <c r="FN223" s="8">
        <v>69</v>
      </c>
      <c r="FO223" s="8">
        <v>1430.6</v>
      </c>
      <c r="FP223" s="8">
        <v>1437.7</v>
      </c>
      <c r="FQ223" s="8">
        <v>1388</v>
      </c>
      <c r="FS223" s="8">
        <v>53.38</v>
      </c>
      <c r="FU223" s="8">
        <v>99706</v>
      </c>
      <c r="FW223" s="8">
        <v>9705</v>
      </c>
      <c r="FX223" s="8">
        <v>9992</v>
      </c>
      <c r="FY223" s="8">
        <v>144</v>
      </c>
      <c r="FZ223" s="8">
        <v>7389</v>
      </c>
      <c r="GA223" s="8">
        <v>6502</v>
      </c>
      <c r="GB223" s="8">
        <v>7730</v>
      </c>
      <c r="GC223" s="8">
        <v>4564</v>
      </c>
      <c r="GD223" s="8">
        <v>5027</v>
      </c>
      <c r="GE223" s="8">
        <v>106.7</v>
      </c>
      <c r="GF223" s="8">
        <v>126.51</v>
      </c>
      <c r="GG223" s="8">
        <v>121.6</v>
      </c>
      <c r="GH223" s="8">
        <v>130.65</v>
      </c>
      <c r="GI223" s="8">
        <v>154.22</v>
      </c>
      <c r="GJ223" s="8">
        <v>123.28</v>
      </c>
      <c r="GK223" s="8">
        <v>118.3</v>
      </c>
      <c r="GL223" s="8">
        <v>53635.74</v>
      </c>
      <c r="GM223" s="8">
        <v>47968.31</v>
      </c>
      <c r="GP223" s="8">
        <v>69.5</v>
      </c>
      <c r="GQ223" s="8">
        <v>507</v>
      </c>
      <c r="GR223" s="8">
        <v>110.3</v>
      </c>
      <c r="GS223" s="8">
        <v>114.95</v>
      </c>
      <c r="GT223" s="8">
        <v>114.44</v>
      </c>
      <c r="GU223" s="8">
        <v>115.6</v>
      </c>
      <c r="GV223" s="8">
        <v>122.15</v>
      </c>
      <c r="GW223" s="8">
        <v>144.53</v>
      </c>
      <c r="GX223" s="8">
        <v>111.7</v>
      </c>
      <c r="GY223" s="8">
        <v>106.78</v>
      </c>
      <c r="GZ223" s="8">
        <v>105.77</v>
      </c>
      <c r="HA223" s="8">
        <v>121.78</v>
      </c>
      <c r="HB223" s="8">
        <v>103.2</v>
      </c>
      <c r="HC223" s="8">
        <v>223.3</v>
      </c>
      <c r="HF223" s="8">
        <v>138.84</v>
      </c>
      <c r="HG223" s="8">
        <v>330.3</v>
      </c>
      <c r="HH223" s="8">
        <v>94.3</v>
      </c>
      <c r="HI223" s="8">
        <v>99.9953</v>
      </c>
    </row>
    <row r="224" spans="1:217" x14ac:dyDescent="0.25">
      <c r="A224" s="7">
        <v>40178</v>
      </c>
      <c r="B224" s="8">
        <v>120</v>
      </c>
      <c r="C224" s="8">
        <v>114.1</v>
      </c>
      <c r="D224" s="8">
        <v>107.1</v>
      </c>
      <c r="E224" s="8">
        <v>117.1</v>
      </c>
      <c r="F224" s="8">
        <v>116.4</v>
      </c>
      <c r="G224" s="8">
        <v>122.2</v>
      </c>
      <c r="H224" s="8">
        <v>117.9</v>
      </c>
      <c r="I224" s="8">
        <v>135.80000000000001</v>
      </c>
      <c r="J224" s="8">
        <v>151.69999999999999</v>
      </c>
      <c r="K224" s="8">
        <v>134.5</v>
      </c>
      <c r="L224" s="8">
        <v>136</v>
      </c>
      <c r="M224" s="8">
        <v>125.9</v>
      </c>
      <c r="N224" s="8">
        <v>144</v>
      </c>
      <c r="O224" s="8">
        <v>96</v>
      </c>
      <c r="P224" s="8">
        <v>96.8</v>
      </c>
      <c r="Q224" s="8">
        <v>94.4</v>
      </c>
      <c r="R224" s="8">
        <v>99.2</v>
      </c>
      <c r="S224" s="8">
        <v>99.6</v>
      </c>
      <c r="T224" s="8">
        <v>97.8</v>
      </c>
      <c r="U224" s="8">
        <v>89.3</v>
      </c>
      <c r="V224" s="8">
        <v>130.51</v>
      </c>
      <c r="W224" s="8">
        <v>89.79</v>
      </c>
      <c r="X224" s="8">
        <v>87.8</v>
      </c>
      <c r="Y224" s="8">
        <v>128.96</v>
      </c>
      <c r="Z224" s="8">
        <v>117.46</v>
      </c>
      <c r="AA224" s="8">
        <v>134.53</v>
      </c>
      <c r="AB224" s="8">
        <v>134.53</v>
      </c>
      <c r="AC224" s="8">
        <v>131</v>
      </c>
      <c r="AD224" s="8">
        <v>109.58</v>
      </c>
      <c r="AE224" s="8">
        <v>374.18</v>
      </c>
      <c r="AF224" s="8">
        <v>392.41</v>
      </c>
      <c r="AG224" s="8">
        <v>109.83</v>
      </c>
      <c r="AH224" s="8">
        <v>112.03</v>
      </c>
      <c r="AI224" s="8">
        <v>106.95</v>
      </c>
      <c r="AJ224" s="8">
        <v>107.22</v>
      </c>
      <c r="AK224" s="8">
        <v>59.38</v>
      </c>
      <c r="AL224" s="8">
        <v>1010.2</v>
      </c>
      <c r="AM224" s="8">
        <v>61.88</v>
      </c>
      <c r="AN224" s="8">
        <v>102.8</v>
      </c>
      <c r="AO224" s="8">
        <v>103</v>
      </c>
      <c r="AP224" s="8">
        <v>102.1</v>
      </c>
      <c r="AQ224" s="8">
        <v>95.2</v>
      </c>
      <c r="AR224" s="8">
        <v>94.8</v>
      </c>
      <c r="AS224" s="8">
        <v>98.3</v>
      </c>
      <c r="AT224" s="8">
        <v>99.8</v>
      </c>
      <c r="AU224" s="8">
        <v>100.9</v>
      </c>
      <c r="AV224" s="8">
        <v>99.9</v>
      </c>
      <c r="AW224" s="8">
        <v>99</v>
      </c>
      <c r="AX224" s="8">
        <v>99.4</v>
      </c>
      <c r="AY224" s="8">
        <v>84.2</v>
      </c>
      <c r="AZ224" s="8">
        <v>99.4</v>
      </c>
      <c r="BA224" s="8">
        <v>84.2</v>
      </c>
      <c r="BB224" s="8">
        <v>83.6</v>
      </c>
      <c r="BC224" s="8">
        <v>98.9</v>
      </c>
      <c r="BD224" s="8">
        <v>101.3</v>
      </c>
      <c r="BE224" s="8">
        <v>88.5</v>
      </c>
      <c r="BF224" s="8">
        <v>415.18299999999999</v>
      </c>
      <c r="BG224" s="8">
        <v>75.400000000000006</v>
      </c>
      <c r="BH224" s="8">
        <v>87.257999999999996</v>
      </c>
      <c r="BI224" s="8">
        <v>88.1</v>
      </c>
      <c r="BJ224" s="8">
        <v>93.6</v>
      </c>
      <c r="BK224" s="8">
        <v>85.6</v>
      </c>
      <c r="BL224" s="8">
        <v>425</v>
      </c>
      <c r="BM224" s="8">
        <v>837</v>
      </c>
      <c r="BN224" s="8">
        <v>712</v>
      </c>
      <c r="BO224" s="8">
        <v>726</v>
      </c>
      <c r="BP224" s="8">
        <v>136.30000000000001</v>
      </c>
      <c r="BQ224" s="8">
        <v>1892</v>
      </c>
      <c r="BR224" s="8">
        <v>135.80000000000001</v>
      </c>
      <c r="BS224" s="8">
        <v>142.1</v>
      </c>
      <c r="BU224" s="8">
        <v>142.13</v>
      </c>
      <c r="BV224" s="8">
        <v>128.6</v>
      </c>
      <c r="BX224" s="8">
        <v>125.22</v>
      </c>
      <c r="BY224" s="8">
        <v>90.7</v>
      </c>
      <c r="CD224" s="8">
        <v>16</v>
      </c>
      <c r="CI224" s="8">
        <v>96</v>
      </c>
      <c r="CJ224" s="8">
        <v>96.3</v>
      </c>
      <c r="CK224" s="8">
        <v>92.9</v>
      </c>
      <c r="CL224" s="8">
        <v>248</v>
      </c>
      <c r="CM224" s="8">
        <v>3429</v>
      </c>
      <c r="CN224" s="8">
        <v>78</v>
      </c>
      <c r="CO224" s="8">
        <v>6200</v>
      </c>
      <c r="CP224" s="8">
        <v>323</v>
      </c>
      <c r="CQ224" s="8">
        <v>86</v>
      </c>
      <c r="CR224" s="8">
        <v>4303</v>
      </c>
      <c r="CS224" s="8">
        <v>87.7</v>
      </c>
      <c r="CT224" s="8">
        <v>196333</v>
      </c>
      <c r="CU224" s="8">
        <v>97.69</v>
      </c>
      <c r="CV224" s="8">
        <v>95.5</v>
      </c>
      <c r="CW224" s="8">
        <v>101.19</v>
      </c>
      <c r="CX224" s="8">
        <v>314.26</v>
      </c>
      <c r="CY224" s="8">
        <v>96.38</v>
      </c>
      <c r="CZ224" s="8">
        <v>95.59</v>
      </c>
      <c r="DA224" s="8">
        <v>97.89</v>
      </c>
      <c r="DB224" s="8">
        <v>96.3</v>
      </c>
      <c r="DC224" s="8">
        <v>95.91</v>
      </c>
      <c r="DD224" s="8">
        <v>93.7</v>
      </c>
      <c r="DE224" s="8">
        <v>101.43</v>
      </c>
      <c r="DF224" s="8">
        <v>99.54</v>
      </c>
      <c r="DG224" s="8">
        <v>98.21</v>
      </c>
      <c r="DH224" s="8">
        <v>101.34</v>
      </c>
      <c r="DI224" s="8">
        <v>96.87</v>
      </c>
      <c r="DJ224" s="8">
        <v>99.32</v>
      </c>
      <c r="DK224" s="8">
        <v>93.39</v>
      </c>
      <c r="DL224" s="8">
        <v>106.14</v>
      </c>
      <c r="DM224" s="8">
        <v>132.9</v>
      </c>
      <c r="DN224" s="8">
        <v>114.28</v>
      </c>
      <c r="DO224" s="8">
        <v>114.5</v>
      </c>
      <c r="DP224" s="8">
        <v>115.53</v>
      </c>
      <c r="DQ224" s="8">
        <v>120.11</v>
      </c>
      <c r="DR224" s="8">
        <v>111.4</v>
      </c>
      <c r="DS224" s="8">
        <v>107.88</v>
      </c>
      <c r="DT224" s="8">
        <v>150.74</v>
      </c>
      <c r="DU224" s="8">
        <v>92.4</v>
      </c>
      <c r="DV224" s="8">
        <v>92.3</v>
      </c>
      <c r="DW224" s="8">
        <v>92.1</v>
      </c>
      <c r="DX224" s="8">
        <v>249.98</v>
      </c>
      <c r="DY224" s="8">
        <v>133</v>
      </c>
      <c r="DZ224" s="8">
        <v>436813069</v>
      </c>
      <c r="EA224" s="8">
        <v>129046543</v>
      </c>
      <c r="EB224" s="8">
        <v>53532463</v>
      </c>
      <c r="ED224" s="8">
        <v>118.586</v>
      </c>
      <c r="EE224" s="6" t="s">
        <v>1609</v>
      </c>
      <c r="EF224" s="6" t="s">
        <v>1609</v>
      </c>
      <c r="EG224" s="6" t="s">
        <v>1609</v>
      </c>
      <c r="EH224" s="8">
        <v>306.7</v>
      </c>
      <c r="EI224" s="8">
        <v>84.41</v>
      </c>
      <c r="EJ224" s="8">
        <v>84.26</v>
      </c>
      <c r="EK224" s="8">
        <v>77.099999999999994</v>
      </c>
      <c r="EL224" s="8">
        <v>78</v>
      </c>
      <c r="EM224" s="8">
        <v>76.400000000000006</v>
      </c>
      <c r="EN224" s="8">
        <v>106.21</v>
      </c>
      <c r="EO224" s="8">
        <v>108.09</v>
      </c>
      <c r="EP224" s="8">
        <v>100.53</v>
      </c>
      <c r="EQ224" s="8">
        <v>102.3</v>
      </c>
      <c r="ER224" s="8">
        <v>117.1</v>
      </c>
      <c r="ES224" s="8">
        <v>114</v>
      </c>
      <c r="ET224" s="8">
        <v>102.9</v>
      </c>
      <c r="EU224" s="8">
        <v>111.4</v>
      </c>
      <c r="EV224" s="8">
        <v>94.86</v>
      </c>
      <c r="EW224" s="8">
        <v>166.4</v>
      </c>
      <c r="EX224" s="8">
        <v>87.9</v>
      </c>
      <c r="EY224" s="8">
        <v>65.150000000000006</v>
      </c>
      <c r="EZ224" s="8">
        <v>50.55</v>
      </c>
      <c r="FA224" s="8">
        <v>208670</v>
      </c>
      <c r="FB224" s="8">
        <v>96.7</v>
      </c>
      <c r="FC224" s="8">
        <v>377406</v>
      </c>
      <c r="FD224" s="8">
        <v>95</v>
      </c>
      <c r="FE224" s="8">
        <v>112</v>
      </c>
      <c r="FF224" s="8">
        <v>256.91699999999997</v>
      </c>
      <c r="FG224" s="8">
        <v>113.8</v>
      </c>
      <c r="FH224" s="8">
        <v>190.64400000000001</v>
      </c>
      <c r="FI224" s="8">
        <v>110.3</v>
      </c>
      <c r="FJ224" s="8">
        <v>72.2</v>
      </c>
      <c r="FK224" s="8">
        <v>73.8</v>
      </c>
      <c r="FL224" s="8">
        <v>72.3</v>
      </c>
      <c r="FM224" s="8">
        <v>68.400000000000006</v>
      </c>
      <c r="FN224" s="8">
        <v>68.400000000000006</v>
      </c>
      <c r="FO224" s="8">
        <v>1458</v>
      </c>
      <c r="FP224" s="8">
        <v>1467.8</v>
      </c>
      <c r="FQ224" s="8">
        <v>1423</v>
      </c>
      <c r="FS224" s="8">
        <v>54.04</v>
      </c>
      <c r="FU224" s="8">
        <v>99191</v>
      </c>
      <c r="FW224" s="8">
        <v>9671</v>
      </c>
      <c r="FX224" s="8">
        <v>9915</v>
      </c>
      <c r="FY224" s="8">
        <v>144</v>
      </c>
      <c r="FZ224" s="8">
        <v>7360</v>
      </c>
      <c r="GA224" s="8">
        <v>6629</v>
      </c>
      <c r="GB224" s="8">
        <v>7696</v>
      </c>
      <c r="GC224" s="8">
        <v>4507</v>
      </c>
      <c r="GD224" s="8">
        <v>4892</v>
      </c>
      <c r="GE224" s="8">
        <v>107.13</v>
      </c>
      <c r="GF224" s="8">
        <v>130.93</v>
      </c>
      <c r="GG224" s="8">
        <v>126.88</v>
      </c>
      <c r="GH224" s="8">
        <v>136.88999999999999</v>
      </c>
      <c r="GI224" s="8">
        <v>156.87</v>
      </c>
      <c r="GJ224" s="8">
        <v>124.44</v>
      </c>
      <c r="GK224" s="8">
        <v>132.53</v>
      </c>
      <c r="GL224" s="8">
        <v>52895.21</v>
      </c>
      <c r="GM224" s="8">
        <v>47714.92</v>
      </c>
      <c r="GP224" s="8">
        <v>71.38</v>
      </c>
      <c r="GQ224" s="8">
        <v>516</v>
      </c>
      <c r="GR224" s="8">
        <v>118.4</v>
      </c>
      <c r="GS224" s="8">
        <v>116.97</v>
      </c>
      <c r="GT224" s="8">
        <v>117.75</v>
      </c>
      <c r="GU224" s="8">
        <v>115.6</v>
      </c>
      <c r="GV224" s="8">
        <v>126.97</v>
      </c>
      <c r="GW224" s="8">
        <v>143.75</v>
      </c>
      <c r="GX224" s="8">
        <v>114.35</v>
      </c>
      <c r="GY224" s="8">
        <v>106.99</v>
      </c>
      <c r="GZ224" s="8">
        <v>110.71</v>
      </c>
      <c r="HA224" s="8">
        <v>120.3</v>
      </c>
      <c r="HB224" s="8">
        <v>98.1</v>
      </c>
      <c r="HC224" s="8">
        <v>219.1</v>
      </c>
      <c r="HF224" s="8">
        <v>139.31</v>
      </c>
      <c r="HG224" s="8">
        <v>327.8</v>
      </c>
      <c r="HH224" s="8">
        <v>96.2</v>
      </c>
      <c r="HI224" s="8">
        <v>100.05759999999999</v>
      </c>
    </row>
    <row r="225" spans="1:217" x14ac:dyDescent="0.25">
      <c r="A225" s="7">
        <v>40268</v>
      </c>
      <c r="B225" s="8">
        <v>126.4</v>
      </c>
      <c r="C225" s="8">
        <v>122</v>
      </c>
      <c r="D225" s="8">
        <v>117.9</v>
      </c>
      <c r="E225" s="8">
        <v>123.8</v>
      </c>
      <c r="F225" s="8">
        <v>123.5</v>
      </c>
      <c r="G225" s="8">
        <v>125.8</v>
      </c>
      <c r="H225" s="8">
        <v>116.7</v>
      </c>
      <c r="I225" s="8">
        <v>138.1</v>
      </c>
      <c r="J225" s="8">
        <v>170.9</v>
      </c>
      <c r="K225" s="8">
        <v>135.6</v>
      </c>
      <c r="L225" s="8">
        <v>136.80000000000001</v>
      </c>
      <c r="M225" s="8">
        <v>128.4</v>
      </c>
      <c r="N225" s="8">
        <v>131.5</v>
      </c>
      <c r="O225" s="8">
        <v>98.9</v>
      </c>
      <c r="P225" s="8">
        <v>100</v>
      </c>
      <c r="Q225" s="8">
        <v>96.6</v>
      </c>
      <c r="R225" s="8">
        <v>102.3</v>
      </c>
      <c r="S225" s="8">
        <v>103.1</v>
      </c>
      <c r="T225" s="8">
        <v>100.1</v>
      </c>
      <c r="U225" s="8">
        <v>90.28</v>
      </c>
      <c r="V225" s="8">
        <v>131.94999999999999</v>
      </c>
      <c r="W225" s="8">
        <v>90.99</v>
      </c>
      <c r="X225" s="8">
        <v>88.23</v>
      </c>
      <c r="Y225" s="8">
        <v>130.78</v>
      </c>
      <c r="Z225" s="8">
        <v>121.74</v>
      </c>
      <c r="AA225" s="8">
        <v>134.99</v>
      </c>
      <c r="AB225" s="8">
        <v>135.06</v>
      </c>
      <c r="AC225" s="8">
        <v>138</v>
      </c>
      <c r="AD225" s="8">
        <v>107.18</v>
      </c>
      <c r="AE225" s="8">
        <v>375.85</v>
      </c>
      <c r="AF225" s="8">
        <v>397.89</v>
      </c>
      <c r="AG225" s="8">
        <v>105.47</v>
      </c>
      <c r="AH225" s="8">
        <v>105.43</v>
      </c>
      <c r="AI225" s="8">
        <v>105.5</v>
      </c>
      <c r="AJ225" s="8">
        <v>103.82</v>
      </c>
      <c r="AK225" s="8">
        <v>61</v>
      </c>
      <c r="AL225" s="8">
        <v>1040.6600000000001</v>
      </c>
      <c r="AM225" s="8">
        <v>63.3</v>
      </c>
      <c r="AN225" s="8">
        <v>100</v>
      </c>
      <c r="AO225" s="8">
        <v>100</v>
      </c>
      <c r="AP225" s="8">
        <v>100</v>
      </c>
      <c r="AQ225" s="8">
        <v>95.2</v>
      </c>
      <c r="AR225" s="8">
        <v>94.9</v>
      </c>
      <c r="AS225" s="8">
        <v>97.3</v>
      </c>
      <c r="AT225" s="8">
        <v>99.7</v>
      </c>
      <c r="AU225" s="8">
        <v>100.8</v>
      </c>
      <c r="AV225" s="8">
        <v>100</v>
      </c>
      <c r="AW225" s="8">
        <v>100.5</v>
      </c>
      <c r="AX225" s="8">
        <v>98.6</v>
      </c>
      <c r="AY225" s="8">
        <v>83</v>
      </c>
      <c r="AZ225" s="8">
        <v>98.6</v>
      </c>
      <c r="BA225" s="8">
        <v>83.1</v>
      </c>
      <c r="BB225" s="8">
        <v>82.6</v>
      </c>
      <c r="BC225" s="8">
        <v>98.3</v>
      </c>
      <c r="BD225" s="8">
        <v>99.7</v>
      </c>
      <c r="BE225" s="8">
        <v>89.1</v>
      </c>
      <c r="BF225" s="8">
        <v>417.53399999999999</v>
      </c>
      <c r="BG225" s="8">
        <v>77.2</v>
      </c>
      <c r="BH225" s="8">
        <v>87.632999999999996</v>
      </c>
      <c r="BI225" s="8">
        <v>98.4</v>
      </c>
      <c r="BJ225" s="8">
        <v>100.9</v>
      </c>
      <c r="BK225" s="8">
        <v>97.2</v>
      </c>
      <c r="BL225" s="8">
        <v>422</v>
      </c>
      <c r="BM225" s="8">
        <v>873</v>
      </c>
      <c r="BN225" s="8">
        <v>729</v>
      </c>
      <c r="BO225" s="8">
        <v>664</v>
      </c>
      <c r="BP225" s="8">
        <v>134.6</v>
      </c>
      <c r="BQ225" s="8">
        <v>1866</v>
      </c>
      <c r="BR225" s="8">
        <v>134.1</v>
      </c>
      <c r="BS225" s="8">
        <v>140.80000000000001</v>
      </c>
      <c r="BU225" s="8">
        <v>140.84</v>
      </c>
      <c r="BV225" s="8">
        <v>126.7</v>
      </c>
      <c r="BX225" s="8">
        <v>123.33</v>
      </c>
      <c r="BY225" s="8">
        <v>92.8</v>
      </c>
      <c r="BZ225" s="8">
        <v>94.5</v>
      </c>
      <c r="CA225" s="8">
        <v>98.2</v>
      </c>
      <c r="CB225" s="8">
        <v>98.9</v>
      </c>
      <c r="CC225" s="8">
        <v>91.5</v>
      </c>
      <c r="CD225" s="8">
        <v>16.2</v>
      </c>
      <c r="CE225" s="8">
        <v>98.3</v>
      </c>
      <c r="CF225" s="8">
        <v>88</v>
      </c>
      <c r="CG225" s="8">
        <v>97.9</v>
      </c>
      <c r="CH225" s="8">
        <v>98</v>
      </c>
      <c r="CI225" s="8">
        <v>96.7</v>
      </c>
      <c r="CJ225" s="8">
        <v>97.2</v>
      </c>
      <c r="CK225" s="8">
        <v>92.8</v>
      </c>
      <c r="CL225" s="8">
        <v>237</v>
      </c>
      <c r="CM225" s="8">
        <v>3481</v>
      </c>
      <c r="CN225" s="8">
        <v>80.900000000000006</v>
      </c>
      <c r="CO225" s="8">
        <v>6440</v>
      </c>
      <c r="CP225" s="8">
        <v>321</v>
      </c>
      <c r="CQ225" s="8">
        <v>87.8</v>
      </c>
      <c r="CR225" s="8">
        <v>4571</v>
      </c>
      <c r="CS225" s="8">
        <v>88</v>
      </c>
      <c r="CT225" s="8">
        <v>195667</v>
      </c>
      <c r="CU225" s="8">
        <v>96.33</v>
      </c>
      <c r="CV225" s="8">
        <v>94.71</v>
      </c>
      <c r="CW225" s="8">
        <v>98.93</v>
      </c>
      <c r="CX225" s="8">
        <v>308.25</v>
      </c>
      <c r="CY225" s="8">
        <v>96.05</v>
      </c>
      <c r="CZ225" s="8">
        <v>95.14</v>
      </c>
      <c r="DA225" s="8">
        <v>97.75</v>
      </c>
      <c r="DB225" s="8">
        <v>95.37</v>
      </c>
      <c r="DC225" s="8">
        <v>92.04</v>
      </c>
      <c r="DD225" s="8">
        <v>90.63</v>
      </c>
      <c r="DE225" s="8">
        <v>95.55</v>
      </c>
      <c r="DF225" s="8">
        <v>96.68</v>
      </c>
      <c r="DG225" s="8">
        <v>95.06</v>
      </c>
      <c r="DH225" s="8">
        <v>98.87</v>
      </c>
      <c r="DI225" s="8">
        <v>95.77</v>
      </c>
      <c r="DJ225" s="8">
        <v>98.41</v>
      </c>
      <c r="DK225" s="8">
        <v>95.55</v>
      </c>
      <c r="DL225" s="8">
        <v>101.69</v>
      </c>
      <c r="DM225" s="8">
        <v>140.80000000000001</v>
      </c>
      <c r="DN225" s="8">
        <v>112.07</v>
      </c>
      <c r="DO225" s="8">
        <v>111.75</v>
      </c>
      <c r="DP225" s="8">
        <v>113.93</v>
      </c>
      <c r="DQ225" s="8">
        <v>115.62</v>
      </c>
      <c r="DR225" s="8">
        <v>109.6</v>
      </c>
      <c r="DS225" s="8">
        <v>109.92</v>
      </c>
      <c r="DT225" s="8">
        <v>172.88</v>
      </c>
      <c r="DU225" s="8">
        <v>94.7</v>
      </c>
      <c r="DV225" s="8">
        <v>95.2</v>
      </c>
      <c r="DW225" s="8">
        <v>90.7</v>
      </c>
      <c r="DX225" s="8">
        <v>261.88</v>
      </c>
      <c r="DY225" s="8">
        <v>134</v>
      </c>
      <c r="DZ225" s="8">
        <v>439070249</v>
      </c>
      <c r="EA225" s="8">
        <v>130026729</v>
      </c>
      <c r="EB225" s="8">
        <v>53966852</v>
      </c>
      <c r="ED225" s="8">
        <v>116.8</v>
      </c>
      <c r="EE225" s="8">
        <v>100</v>
      </c>
      <c r="EF225" s="8">
        <v>100</v>
      </c>
      <c r="EG225" s="8">
        <v>100</v>
      </c>
      <c r="EH225" s="8">
        <v>311.89999999999998</v>
      </c>
      <c r="EI225" s="8">
        <v>82.75</v>
      </c>
      <c r="EJ225" s="8">
        <v>83.89</v>
      </c>
      <c r="EK225" s="8">
        <v>80.099999999999994</v>
      </c>
      <c r="EL225" s="8">
        <v>81.400000000000006</v>
      </c>
      <c r="EM225" s="8">
        <v>78.599999999999994</v>
      </c>
      <c r="EN225" s="8">
        <v>97.72</v>
      </c>
      <c r="EO225" s="8">
        <v>98.67</v>
      </c>
      <c r="EP225" s="8">
        <v>94.86</v>
      </c>
      <c r="EQ225" s="8">
        <v>101.8</v>
      </c>
      <c r="ER225" s="8">
        <v>115.3</v>
      </c>
      <c r="ES225" s="8">
        <v>113.3</v>
      </c>
      <c r="ET225" s="8">
        <v>101.4</v>
      </c>
      <c r="EU225" s="8">
        <v>110.4</v>
      </c>
      <c r="EV225" s="8">
        <v>100.26</v>
      </c>
      <c r="EW225" s="8">
        <v>168.4</v>
      </c>
      <c r="EX225" s="8">
        <v>91.5</v>
      </c>
      <c r="EY225" s="8">
        <v>65.650000000000006</v>
      </c>
      <c r="EZ225" s="8">
        <v>51.3</v>
      </c>
      <c r="FA225" s="8">
        <v>209763</v>
      </c>
      <c r="FB225" s="8">
        <v>97.2</v>
      </c>
      <c r="FC225" s="8">
        <v>379441</v>
      </c>
      <c r="FD225" s="8">
        <v>95.6</v>
      </c>
      <c r="FE225" s="8">
        <v>111.6</v>
      </c>
      <c r="FF225" s="8">
        <v>257.26400000000001</v>
      </c>
      <c r="FG225" s="8">
        <v>113.6</v>
      </c>
      <c r="FH225" s="8">
        <v>189.16800000000001</v>
      </c>
      <c r="FI225" s="8">
        <v>110.2</v>
      </c>
      <c r="FJ225" s="8">
        <v>74.599999999999994</v>
      </c>
      <c r="FK225" s="8">
        <v>76.7</v>
      </c>
      <c r="FL225" s="8">
        <v>75</v>
      </c>
      <c r="FM225" s="8">
        <v>69.5</v>
      </c>
      <c r="FN225" s="8">
        <v>69.7</v>
      </c>
      <c r="FO225" s="8">
        <v>1459.2</v>
      </c>
      <c r="FP225" s="8">
        <v>1469.4</v>
      </c>
      <c r="FQ225" s="8">
        <v>1425</v>
      </c>
      <c r="FS225" s="8">
        <v>59.33</v>
      </c>
      <c r="FU225" s="8">
        <v>99191</v>
      </c>
      <c r="FV225" s="8">
        <v>104.6</v>
      </c>
      <c r="FW225" s="8">
        <v>9901</v>
      </c>
      <c r="FX225" s="8">
        <v>9118</v>
      </c>
      <c r="FY225" s="8">
        <v>147</v>
      </c>
      <c r="FZ225" s="8">
        <v>7516</v>
      </c>
      <c r="GA225" s="8">
        <v>6842</v>
      </c>
      <c r="GB225" s="8">
        <v>7468</v>
      </c>
      <c r="GC225" s="8">
        <v>4560</v>
      </c>
      <c r="GD225" s="8">
        <v>5148</v>
      </c>
      <c r="GE225" s="8">
        <v>107.74</v>
      </c>
      <c r="GF225" s="8">
        <v>123.93</v>
      </c>
      <c r="GG225" s="8">
        <v>115.03</v>
      </c>
      <c r="GH225" s="8">
        <v>128.72999999999999</v>
      </c>
      <c r="GI225" s="8">
        <v>145.18</v>
      </c>
      <c r="GJ225" s="8">
        <v>115.92</v>
      </c>
      <c r="GK225" s="8">
        <v>113.41</v>
      </c>
      <c r="GL225" s="8">
        <v>59006.85</v>
      </c>
      <c r="GM225" s="8">
        <v>48261.279999999999</v>
      </c>
      <c r="GP225" s="8">
        <v>72.44</v>
      </c>
      <c r="GQ225" s="8">
        <v>526</v>
      </c>
      <c r="GR225" s="8">
        <v>125.1</v>
      </c>
      <c r="GS225" s="8">
        <v>117.41</v>
      </c>
      <c r="GT225" s="8">
        <v>120.67</v>
      </c>
      <c r="GU225" s="8">
        <v>113.51</v>
      </c>
      <c r="GV225" s="8">
        <v>127.26</v>
      </c>
      <c r="GW225" s="8">
        <v>131.53</v>
      </c>
      <c r="GX225" s="8">
        <v>118.15</v>
      </c>
      <c r="GY225" s="8">
        <v>108.62</v>
      </c>
      <c r="GZ225" s="8">
        <v>116.78</v>
      </c>
      <c r="HA225" s="8">
        <v>119.75</v>
      </c>
      <c r="HB225" s="8">
        <v>97.6</v>
      </c>
      <c r="HC225" s="8">
        <v>215.9</v>
      </c>
      <c r="HD225" s="8">
        <v>94.7</v>
      </c>
      <c r="HE225" s="8">
        <v>104.4</v>
      </c>
      <c r="HF225" s="8">
        <v>139.30000000000001</v>
      </c>
      <c r="HG225" s="8">
        <v>323.89999999999998</v>
      </c>
      <c r="HH225" s="8">
        <v>94.8</v>
      </c>
      <c r="HI225" s="8">
        <v>99.750399999999999</v>
      </c>
    </row>
    <row r="226" spans="1:217" x14ac:dyDescent="0.25">
      <c r="A226" s="7">
        <v>40359</v>
      </c>
      <c r="B226" s="8">
        <v>126.9</v>
      </c>
      <c r="C226" s="8">
        <v>121.3</v>
      </c>
      <c r="D226" s="8">
        <v>117</v>
      </c>
      <c r="E226" s="8">
        <v>123.1</v>
      </c>
      <c r="F226" s="8">
        <v>123</v>
      </c>
      <c r="G226" s="8">
        <v>124</v>
      </c>
      <c r="H226" s="8">
        <v>114.7</v>
      </c>
      <c r="I226" s="8">
        <v>142.19999999999999</v>
      </c>
      <c r="J226" s="8">
        <v>147.4</v>
      </c>
      <c r="K226" s="8">
        <v>141.80000000000001</v>
      </c>
      <c r="L226" s="8">
        <v>143.69999999999999</v>
      </c>
      <c r="M226" s="8">
        <v>130.6</v>
      </c>
      <c r="N226" s="8">
        <v>144.69999999999999</v>
      </c>
      <c r="O226" s="8">
        <v>101.4</v>
      </c>
      <c r="P226" s="8">
        <v>102.7</v>
      </c>
      <c r="Q226" s="8">
        <v>98.8</v>
      </c>
      <c r="R226" s="8">
        <v>104.3</v>
      </c>
      <c r="S226" s="8">
        <v>105</v>
      </c>
      <c r="T226" s="8">
        <v>102.1</v>
      </c>
      <c r="U226" s="8">
        <v>91.12</v>
      </c>
      <c r="V226" s="8">
        <v>132.97</v>
      </c>
      <c r="W226" s="8">
        <v>92</v>
      </c>
      <c r="X226" s="8">
        <v>88.6</v>
      </c>
      <c r="Y226" s="8">
        <v>132.13999999999999</v>
      </c>
      <c r="Z226" s="8">
        <v>122.81</v>
      </c>
      <c r="AA226" s="8">
        <v>136.53</v>
      </c>
      <c r="AB226" s="8">
        <v>134.85</v>
      </c>
      <c r="AC226" s="8">
        <v>140</v>
      </c>
      <c r="AD226" s="8">
        <v>106.52</v>
      </c>
      <c r="AE226" s="8">
        <v>378.74</v>
      </c>
      <c r="AF226" s="8">
        <v>402.48</v>
      </c>
      <c r="AG226" s="8">
        <v>109.58</v>
      </c>
      <c r="AH226" s="8">
        <v>111.91</v>
      </c>
      <c r="AI226" s="8">
        <v>107.02</v>
      </c>
      <c r="AJ226" s="8">
        <v>108.35</v>
      </c>
      <c r="AK226" s="8">
        <v>62.2</v>
      </c>
      <c r="AL226" s="8">
        <v>1062.83</v>
      </c>
      <c r="AM226" s="8">
        <v>64.5</v>
      </c>
      <c r="AN226" s="8">
        <v>99.6</v>
      </c>
      <c r="AO226" s="8">
        <v>100</v>
      </c>
      <c r="AP226" s="8">
        <v>98.6</v>
      </c>
      <c r="AQ226" s="8">
        <v>95.4</v>
      </c>
      <c r="AR226" s="8">
        <v>94.9</v>
      </c>
      <c r="AS226" s="8">
        <v>98.2</v>
      </c>
      <c r="AT226" s="8">
        <v>100.4</v>
      </c>
      <c r="AU226" s="8">
        <v>100.3</v>
      </c>
      <c r="AV226" s="8">
        <v>100</v>
      </c>
      <c r="AW226" s="8">
        <v>100.1</v>
      </c>
      <c r="AX226" s="8">
        <v>99.8</v>
      </c>
      <c r="AY226" s="8">
        <v>84.3</v>
      </c>
      <c r="AZ226" s="8">
        <v>99.8</v>
      </c>
      <c r="BA226" s="8">
        <v>84.6</v>
      </c>
      <c r="BB226" s="8">
        <v>82.6</v>
      </c>
      <c r="BC226" s="8">
        <v>100</v>
      </c>
      <c r="BD226" s="8">
        <v>99.1</v>
      </c>
      <c r="BE226" s="8">
        <v>91</v>
      </c>
      <c r="BF226" s="8">
        <v>427.87900000000002</v>
      </c>
      <c r="BG226" s="8">
        <v>79.5</v>
      </c>
      <c r="BH226" s="8">
        <v>90.304000000000002</v>
      </c>
      <c r="BI226" s="8">
        <v>99.3</v>
      </c>
      <c r="BJ226" s="8">
        <v>96.1</v>
      </c>
      <c r="BK226" s="8">
        <v>100.7</v>
      </c>
      <c r="BL226" s="8">
        <v>411</v>
      </c>
      <c r="BM226" s="8">
        <v>936</v>
      </c>
      <c r="BN226" s="8">
        <v>766</v>
      </c>
      <c r="BO226" s="8">
        <v>717</v>
      </c>
      <c r="BP226" s="8">
        <v>136.80000000000001</v>
      </c>
      <c r="BQ226" s="8">
        <v>1849</v>
      </c>
      <c r="BR226" s="8">
        <v>136.30000000000001</v>
      </c>
      <c r="BS226" s="8">
        <v>142.6</v>
      </c>
      <c r="BU226" s="8">
        <v>142.6</v>
      </c>
      <c r="BV226" s="8">
        <v>129.1</v>
      </c>
      <c r="BX226" s="8">
        <v>125.68</v>
      </c>
      <c r="BY226" s="8">
        <v>93.6</v>
      </c>
      <c r="BZ226" s="8">
        <v>96.4</v>
      </c>
      <c r="CA226" s="8">
        <v>97.4</v>
      </c>
      <c r="CB226" s="8">
        <v>100.6</v>
      </c>
      <c r="CC226" s="8">
        <v>93.5</v>
      </c>
      <c r="CD226" s="8">
        <v>16.600000000000001</v>
      </c>
      <c r="CE226" s="8">
        <v>96.9</v>
      </c>
      <c r="CF226" s="8">
        <v>90</v>
      </c>
      <c r="CG226" s="8">
        <v>99.7</v>
      </c>
      <c r="CH226" s="8">
        <v>98</v>
      </c>
      <c r="CI226" s="8">
        <v>98.7</v>
      </c>
      <c r="CJ226" s="8">
        <v>99.2</v>
      </c>
      <c r="CK226" s="8">
        <v>94.4</v>
      </c>
      <c r="CL226" s="8">
        <v>244</v>
      </c>
      <c r="CM226" s="8">
        <v>3530</v>
      </c>
      <c r="CN226" s="8">
        <v>83.8</v>
      </c>
      <c r="CO226" s="8">
        <v>6670</v>
      </c>
      <c r="CP226" s="8">
        <v>305</v>
      </c>
      <c r="CQ226" s="8">
        <v>90.2</v>
      </c>
      <c r="CR226" s="8">
        <v>4519</v>
      </c>
      <c r="CS226" s="8">
        <v>89.6</v>
      </c>
      <c r="CT226" s="8">
        <v>198333</v>
      </c>
      <c r="CU226" s="8">
        <v>94.22</v>
      </c>
      <c r="CV226" s="8">
        <v>92.98</v>
      </c>
      <c r="CW226" s="8">
        <v>96.21</v>
      </c>
      <c r="CX226" s="8">
        <v>298.3</v>
      </c>
      <c r="CY226" s="8">
        <v>94.76</v>
      </c>
      <c r="CZ226" s="8">
        <v>94.5</v>
      </c>
      <c r="DA226" s="8">
        <v>95.25</v>
      </c>
      <c r="DB226" s="8">
        <v>93.77</v>
      </c>
      <c r="DC226" s="8">
        <v>88.87</v>
      </c>
      <c r="DD226" s="8">
        <v>87.58</v>
      </c>
      <c r="DE226" s="8">
        <v>92.12</v>
      </c>
      <c r="DF226" s="8">
        <v>94.53</v>
      </c>
      <c r="DG226" s="8">
        <v>93.29</v>
      </c>
      <c r="DH226" s="8">
        <v>96.2</v>
      </c>
      <c r="DI226" s="8">
        <v>93.7</v>
      </c>
      <c r="DJ226" s="8">
        <v>95.05</v>
      </c>
      <c r="DK226" s="8">
        <v>91.81</v>
      </c>
      <c r="DL226" s="8">
        <v>98.77</v>
      </c>
      <c r="DM226" s="8">
        <v>146.4</v>
      </c>
      <c r="DN226" s="8">
        <v>110.49</v>
      </c>
      <c r="DO226" s="8">
        <v>111.94</v>
      </c>
      <c r="DP226" s="8">
        <v>110.2</v>
      </c>
      <c r="DQ226" s="8">
        <v>111.14</v>
      </c>
      <c r="DR226" s="8">
        <v>110.7</v>
      </c>
      <c r="DS226" s="8">
        <v>109.89</v>
      </c>
      <c r="DT226" s="8">
        <v>166.35</v>
      </c>
      <c r="DU226" s="8">
        <v>94.2</v>
      </c>
      <c r="DV226" s="8">
        <v>94.3</v>
      </c>
      <c r="DW226" s="8">
        <v>92.1</v>
      </c>
      <c r="DX226" s="8">
        <v>260.74</v>
      </c>
      <c r="DY226" s="8">
        <v>135</v>
      </c>
      <c r="DZ226" s="8">
        <v>442680123</v>
      </c>
      <c r="EA226" s="8">
        <v>131221401</v>
      </c>
      <c r="EB226" s="8">
        <v>54705956</v>
      </c>
      <c r="EC226" s="8">
        <v>94.2</v>
      </c>
      <c r="ED226" s="8">
        <v>117.9</v>
      </c>
      <c r="EE226" s="6" t="s">
        <v>1609</v>
      </c>
      <c r="EF226" s="6" t="s">
        <v>1609</v>
      </c>
      <c r="EG226" s="6" t="s">
        <v>1609</v>
      </c>
      <c r="EH226" s="8">
        <v>301.89999999999998</v>
      </c>
      <c r="EI226" s="8">
        <v>84.57</v>
      </c>
      <c r="EJ226" s="8">
        <v>87.54</v>
      </c>
      <c r="EK226" s="8">
        <v>79</v>
      </c>
      <c r="EL226" s="8">
        <v>80.2</v>
      </c>
      <c r="EM226" s="8">
        <v>77.599999999999994</v>
      </c>
      <c r="EN226" s="8">
        <v>98.07</v>
      </c>
      <c r="EO226" s="8">
        <v>98.34</v>
      </c>
      <c r="EP226" s="8">
        <v>97.26</v>
      </c>
      <c r="EQ226" s="8">
        <v>104.2</v>
      </c>
      <c r="ER226" s="8">
        <v>114.9</v>
      </c>
      <c r="ES226" s="8">
        <v>116.2</v>
      </c>
      <c r="ET226" s="8">
        <v>105</v>
      </c>
      <c r="EU226" s="8">
        <v>111.6</v>
      </c>
      <c r="EV226" s="8">
        <v>100.47</v>
      </c>
      <c r="EW226" s="8">
        <v>167.2</v>
      </c>
      <c r="EX226" s="8">
        <v>91.16</v>
      </c>
      <c r="EY226" s="8">
        <v>66.349999999999994</v>
      </c>
      <c r="EZ226" s="8">
        <v>52.28</v>
      </c>
      <c r="FA226" s="8">
        <v>216561</v>
      </c>
      <c r="FB226" s="8">
        <v>100.4</v>
      </c>
      <c r="FC226" s="8">
        <v>394928</v>
      </c>
      <c r="FD226" s="8">
        <v>99.5</v>
      </c>
      <c r="FE226" s="8">
        <v>111.5</v>
      </c>
      <c r="FF226" s="8">
        <v>260.57100000000003</v>
      </c>
      <c r="FG226" s="8">
        <v>113.7</v>
      </c>
      <c r="FH226" s="8">
        <v>189.65799999999999</v>
      </c>
      <c r="FI226" s="8">
        <v>110.5</v>
      </c>
      <c r="FJ226" s="8">
        <v>77.400000000000006</v>
      </c>
      <c r="FK226" s="8">
        <v>80.2</v>
      </c>
      <c r="FL226" s="8">
        <v>77.2</v>
      </c>
      <c r="FM226" s="8">
        <v>71</v>
      </c>
      <c r="FN226" s="8">
        <v>72</v>
      </c>
      <c r="FO226" s="8">
        <v>1443.2</v>
      </c>
      <c r="FP226" s="8">
        <v>1454.7</v>
      </c>
      <c r="FQ226" s="8">
        <v>1408</v>
      </c>
      <c r="FS226" s="8">
        <v>61.95</v>
      </c>
      <c r="FU226" s="8">
        <v>100125</v>
      </c>
      <c r="FV226" s="8">
        <v>105.9</v>
      </c>
      <c r="FW226" s="8">
        <v>9982</v>
      </c>
      <c r="FX226" s="8">
        <v>8550</v>
      </c>
      <c r="FY226" s="8">
        <v>150</v>
      </c>
      <c r="FZ226" s="8">
        <v>7537</v>
      </c>
      <c r="GA226" s="8">
        <v>6785</v>
      </c>
      <c r="GB226" s="8">
        <v>7192</v>
      </c>
      <c r="GC226" s="8">
        <v>4565</v>
      </c>
      <c r="GD226" s="8">
        <v>5078</v>
      </c>
      <c r="GE226" s="8">
        <v>108.16</v>
      </c>
      <c r="GF226" s="8">
        <v>121.99</v>
      </c>
      <c r="GG226" s="8">
        <v>115.2</v>
      </c>
      <c r="GH226" s="8">
        <v>126.81</v>
      </c>
      <c r="GI226" s="8">
        <v>143.63999999999999</v>
      </c>
      <c r="GJ226" s="8">
        <v>116.62</v>
      </c>
      <c r="GK226" s="8">
        <v>112.43</v>
      </c>
      <c r="GL226" s="8">
        <v>59206.04</v>
      </c>
      <c r="GM226" s="8">
        <v>48035.67</v>
      </c>
      <c r="GP226" s="8">
        <v>73.33</v>
      </c>
      <c r="GQ226" s="8">
        <v>538</v>
      </c>
      <c r="GR226" s="8">
        <v>131.69999999999999</v>
      </c>
      <c r="GS226" s="8">
        <v>118.08</v>
      </c>
      <c r="GT226" s="8">
        <v>118.82</v>
      </c>
      <c r="GU226" s="8">
        <v>116.75</v>
      </c>
      <c r="GV226" s="8">
        <v>121.45</v>
      </c>
      <c r="GW226" s="8">
        <v>138.69999999999999</v>
      </c>
      <c r="GX226" s="8">
        <v>117.64</v>
      </c>
      <c r="GY226" s="8">
        <v>110.46</v>
      </c>
      <c r="GZ226" s="8">
        <v>116.17</v>
      </c>
      <c r="HA226" s="8">
        <v>119.41</v>
      </c>
      <c r="HB226" s="8">
        <v>97</v>
      </c>
      <c r="HC226" s="8">
        <v>215.1</v>
      </c>
      <c r="HD226" s="8">
        <v>94.5</v>
      </c>
      <c r="HE226" s="8">
        <v>103</v>
      </c>
      <c r="HF226" s="8">
        <v>138.44</v>
      </c>
      <c r="HG226" s="8">
        <v>321</v>
      </c>
      <c r="HH226" s="8">
        <v>95.2</v>
      </c>
      <c r="HI226" s="8">
        <v>100.7771</v>
      </c>
    </row>
    <row r="227" spans="1:217" x14ac:dyDescent="0.25">
      <c r="A227" s="7">
        <v>40451</v>
      </c>
      <c r="B227" s="8">
        <v>127</v>
      </c>
      <c r="C227" s="8">
        <v>119.8</v>
      </c>
      <c r="D227" s="8">
        <v>114.3</v>
      </c>
      <c r="E227" s="8">
        <v>122.2</v>
      </c>
      <c r="F227" s="8">
        <v>121.9</v>
      </c>
      <c r="G227" s="8">
        <v>124.6</v>
      </c>
      <c r="H227" s="8">
        <v>113.1</v>
      </c>
      <c r="I227" s="8">
        <v>146.5</v>
      </c>
      <c r="J227" s="8">
        <v>164.5</v>
      </c>
      <c r="K227" s="8">
        <v>145.1</v>
      </c>
      <c r="L227" s="8">
        <v>147.6</v>
      </c>
      <c r="M227" s="8">
        <v>130.4</v>
      </c>
      <c r="N227" s="8">
        <v>130.5</v>
      </c>
      <c r="O227" s="8">
        <v>101.1</v>
      </c>
      <c r="P227" s="8">
        <v>102.4</v>
      </c>
      <c r="Q227" s="8">
        <v>98.3</v>
      </c>
      <c r="R227" s="8">
        <v>103</v>
      </c>
      <c r="S227" s="8">
        <v>103.8</v>
      </c>
      <c r="T227" s="8">
        <v>100.9</v>
      </c>
      <c r="U227" s="8">
        <v>92.86</v>
      </c>
      <c r="V227" s="8">
        <v>135.96</v>
      </c>
      <c r="W227" s="8">
        <v>94.34</v>
      </c>
      <c r="X227" s="8">
        <v>88.75</v>
      </c>
      <c r="Y227" s="8">
        <v>135.28</v>
      </c>
      <c r="Z227" s="8">
        <v>125.25</v>
      </c>
      <c r="AA227" s="8">
        <v>140.13</v>
      </c>
      <c r="AB227" s="8">
        <v>137.26</v>
      </c>
      <c r="AC227" s="8">
        <v>147</v>
      </c>
      <c r="AD227" s="8">
        <v>105.38</v>
      </c>
      <c r="AE227" s="8">
        <v>384.34</v>
      </c>
      <c r="AF227" s="8">
        <v>404.81</v>
      </c>
      <c r="AG227" s="8">
        <v>109.6</v>
      </c>
      <c r="AH227" s="8">
        <v>112.92</v>
      </c>
      <c r="AI227" s="8">
        <v>105.94</v>
      </c>
      <c r="AJ227" s="8">
        <v>109.98</v>
      </c>
      <c r="AK227" s="8">
        <v>64.37</v>
      </c>
      <c r="AL227" s="8">
        <v>1054.93</v>
      </c>
      <c r="AM227" s="8">
        <v>66.58</v>
      </c>
      <c r="AN227" s="8">
        <v>99.7</v>
      </c>
      <c r="AO227" s="8">
        <v>100.5</v>
      </c>
      <c r="AP227" s="8">
        <v>97.4</v>
      </c>
      <c r="AQ227" s="8">
        <v>95.1</v>
      </c>
      <c r="AR227" s="8">
        <v>94.8</v>
      </c>
      <c r="AS227" s="8">
        <v>97</v>
      </c>
      <c r="AT227" s="8">
        <v>100.1</v>
      </c>
      <c r="AU227" s="8">
        <v>99.7</v>
      </c>
      <c r="AV227" s="8">
        <v>99.6</v>
      </c>
      <c r="AW227" s="8">
        <v>99.5</v>
      </c>
      <c r="AX227" s="8">
        <v>100.6</v>
      </c>
      <c r="AY227" s="8">
        <v>84.3</v>
      </c>
      <c r="AZ227" s="8">
        <v>100.6</v>
      </c>
      <c r="BA227" s="8">
        <v>84.3</v>
      </c>
      <c r="BB227" s="8">
        <v>84.8</v>
      </c>
      <c r="BC227" s="8">
        <v>100.9</v>
      </c>
      <c r="BD227" s="8">
        <v>99.6</v>
      </c>
      <c r="BE227" s="8">
        <v>91.7</v>
      </c>
      <c r="BF227" s="8">
        <v>429.28899999999999</v>
      </c>
      <c r="BG227" s="8">
        <v>80.2</v>
      </c>
      <c r="BH227" s="8">
        <v>90.168999999999997</v>
      </c>
      <c r="BI227" s="8">
        <v>103</v>
      </c>
      <c r="BJ227" s="8">
        <v>107.5</v>
      </c>
      <c r="BK227" s="8">
        <v>101</v>
      </c>
      <c r="BL227" s="8">
        <v>421</v>
      </c>
      <c r="BM227" s="8">
        <v>906</v>
      </c>
      <c r="BN227" s="8">
        <v>808</v>
      </c>
      <c r="BO227" s="8">
        <v>740</v>
      </c>
      <c r="BP227" s="8">
        <v>133.80000000000001</v>
      </c>
      <c r="BQ227" s="8">
        <v>1832</v>
      </c>
      <c r="BR227" s="8">
        <v>134</v>
      </c>
      <c r="BS227" s="8">
        <v>139.5</v>
      </c>
      <c r="BU227" s="8">
        <v>139.44999999999999</v>
      </c>
      <c r="BV227" s="8">
        <v>126.4</v>
      </c>
      <c r="BX227" s="8">
        <v>124.14</v>
      </c>
      <c r="BY227" s="8">
        <v>94.6</v>
      </c>
      <c r="BZ227" s="8">
        <v>97</v>
      </c>
      <c r="CA227" s="8">
        <v>102.4</v>
      </c>
      <c r="CB227" s="8">
        <v>101.4</v>
      </c>
      <c r="CC227" s="8">
        <v>93.9</v>
      </c>
      <c r="CD227" s="8">
        <v>16.399999999999999</v>
      </c>
      <c r="CE227" s="8">
        <v>101.2</v>
      </c>
      <c r="CF227" s="8">
        <v>90</v>
      </c>
      <c r="CG227" s="8">
        <v>100.5</v>
      </c>
      <c r="CH227" s="8">
        <v>103</v>
      </c>
      <c r="CI227" s="8">
        <v>101.5</v>
      </c>
      <c r="CJ227" s="8">
        <v>102.4</v>
      </c>
      <c r="CK227" s="8">
        <v>94.9</v>
      </c>
      <c r="CL227" s="8">
        <v>236</v>
      </c>
      <c r="CM227" s="8">
        <v>3590</v>
      </c>
      <c r="CN227" s="8">
        <v>88.3</v>
      </c>
      <c r="CO227" s="8">
        <v>7020</v>
      </c>
      <c r="CP227" s="8">
        <v>307</v>
      </c>
      <c r="CQ227" s="8">
        <v>94</v>
      </c>
      <c r="CR227" s="8">
        <v>4363</v>
      </c>
      <c r="CS227" s="8">
        <v>90.9</v>
      </c>
      <c r="CT227" s="8">
        <v>200333</v>
      </c>
      <c r="CU227" s="8">
        <v>91.96</v>
      </c>
      <c r="CV227" s="8">
        <v>89.91</v>
      </c>
      <c r="CW227" s="8">
        <v>95.24</v>
      </c>
      <c r="CX227" s="8">
        <v>287.23</v>
      </c>
      <c r="CY227" s="8">
        <v>91.07</v>
      </c>
      <c r="CZ227" s="8">
        <v>90.89</v>
      </c>
      <c r="DA227" s="8">
        <v>91.42</v>
      </c>
      <c r="DB227" s="8">
        <v>90.29</v>
      </c>
      <c r="DC227" s="8">
        <v>86.41</v>
      </c>
      <c r="DD227" s="8">
        <v>85.18</v>
      </c>
      <c r="DE227" s="8">
        <v>89.48</v>
      </c>
      <c r="DF227" s="8">
        <v>91.96</v>
      </c>
      <c r="DG227" s="8">
        <v>89.75</v>
      </c>
      <c r="DH227" s="8">
        <v>94.93</v>
      </c>
      <c r="DI227" s="8">
        <v>90.69</v>
      </c>
      <c r="DJ227" s="8">
        <v>96.17</v>
      </c>
      <c r="DK227" s="8">
        <v>90.27</v>
      </c>
      <c r="DL227" s="8">
        <v>102.97</v>
      </c>
      <c r="DM227" s="8">
        <v>154.1</v>
      </c>
      <c r="DN227" s="8">
        <v>109.52</v>
      </c>
      <c r="DO227" s="8">
        <v>110.63</v>
      </c>
      <c r="DP227" s="8">
        <v>109.63</v>
      </c>
      <c r="DQ227" s="8">
        <v>112.1</v>
      </c>
      <c r="DR227" s="8">
        <v>107.58</v>
      </c>
      <c r="DS227" s="8">
        <v>108.53</v>
      </c>
      <c r="DT227" s="8">
        <v>163.63999999999999</v>
      </c>
      <c r="DU227" s="8">
        <v>93.8</v>
      </c>
      <c r="DV227" s="8">
        <v>94.1</v>
      </c>
      <c r="DW227" s="8">
        <v>90.3</v>
      </c>
      <c r="DX227" s="8">
        <v>257.52</v>
      </c>
      <c r="DY227" s="8">
        <v>136</v>
      </c>
      <c r="DZ227" s="8">
        <v>444293301</v>
      </c>
      <c r="EA227" s="8">
        <v>131996295</v>
      </c>
      <c r="EB227" s="8">
        <v>54967351</v>
      </c>
      <c r="EC227" s="8">
        <v>99.8</v>
      </c>
      <c r="ED227" s="8">
        <v>118.8</v>
      </c>
      <c r="EE227" s="8">
        <v>99.3</v>
      </c>
      <c r="EF227" s="8">
        <v>99.1</v>
      </c>
      <c r="EG227" s="8">
        <v>98.3</v>
      </c>
      <c r="EH227" s="8">
        <v>280.5</v>
      </c>
      <c r="EI227" s="8">
        <v>83.94</v>
      </c>
      <c r="EJ227" s="8">
        <v>85.95</v>
      </c>
      <c r="EK227" s="8">
        <v>80.2</v>
      </c>
      <c r="EL227" s="8">
        <v>80.8</v>
      </c>
      <c r="EM227" s="8">
        <v>80.2</v>
      </c>
      <c r="EN227" s="8">
        <v>100.6</v>
      </c>
      <c r="EO227" s="8">
        <v>101.25</v>
      </c>
      <c r="EP227" s="8">
        <v>98.62</v>
      </c>
      <c r="EQ227" s="8">
        <v>104</v>
      </c>
      <c r="ER227" s="8">
        <v>117.2</v>
      </c>
      <c r="ES227" s="8">
        <v>116.8</v>
      </c>
      <c r="ET227" s="8">
        <v>104.4</v>
      </c>
      <c r="EU227" s="8">
        <v>130.9</v>
      </c>
      <c r="EV227" s="8">
        <v>98.84</v>
      </c>
      <c r="EW227" s="8">
        <v>169.9</v>
      </c>
      <c r="EX227" s="8">
        <v>94.04</v>
      </c>
      <c r="EY227" s="8">
        <v>67.19</v>
      </c>
      <c r="EZ227" s="8">
        <v>53.28</v>
      </c>
      <c r="FA227" s="8">
        <v>220154</v>
      </c>
      <c r="FB227" s="8">
        <v>102</v>
      </c>
      <c r="FC227" s="8">
        <v>400493</v>
      </c>
      <c r="FD227" s="8">
        <v>100.9</v>
      </c>
      <c r="FE227" s="8">
        <v>111.6</v>
      </c>
      <c r="FF227" s="8">
        <v>264.452</v>
      </c>
      <c r="FG227" s="8">
        <v>113.8</v>
      </c>
      <c r="FH227" s="8">
        <v>192.01400000000001</v>
      </c>
      <c r="FI227" s="8">
        <v>110.7</v>
      </c>
      <c r="FJ227" s="8">
        <v>77</v>
      </c>
      <c r="FK227" s="8">
        <v>78.8</v>
      </c>
      <c r="FL227" s="8">
        <v>77.8</v>
      </c>
      <c r="FM227" s="8">
        <v>71.900000000000006</v>
      </c>
      <c r="FN227" s="8">
        <v>73.2</v>
      </c>
      <c r="FO227" s="8">
        <v>1434.5</v>
      </c>
      <c r="FP227" s="8">
        <v>1445.1</v>
      </c>
      <c r="FQ227" s="8">
        <v>1399</v>
      </c>
      <c r="FS227" s="8">
        <v>63.7</v>
      </c>
      <c r="FU227" s="8">
        <v>101627</v>
      </c>
      <c r="FV227" s="8">
        <v>106</v>
      </c>
      <c r="FW227" s="8">
        <v>9787</v>
      </c>
      <c r="FX227" s="8">
        <v>8294</v>
      </c>
      <c r="FY227" s="8">
        <v>147</v>
      </c>
      <c r="FZ227" s="8">
        <v>7340</v>
      </c>
      <c r="GA227" s="8">
        <v>6683</v>
      </c>
      <c r="GB227" s="8">
        <v>7084</v>
      </c>
      <c r="GC227" s="8">
        <v>4546</v>
      </c>
      <c r="GD227" s="8">
        <v>5151</v>
      </c>
      <c r="GE227" s="8">
        <v>107.32</v>
      </c>
      <c r="GF227" s="8">
        <v>117.48</v>
      </c>
      <c r="GG227" s="8">
        <v>111.35</v>
      </c>
      <c r="GH227" s="8">
        <v>122.69</v>
      </c>
      <c r="GI227" s="8">
        <v>142.32</v>
      </c>
      <c r="GJ227" s="8">
        <v>111.91</v>
      </c>
      <c r="GK227" s="8">
        <v>110.45</v>
      </c>
      <c r="GL227" s="8">
        <v>59446.22</v>
      </c>
      <c r="GM227" s="8">
        <v>48050.43</v>
      </c>
      <c r="GP227" s="8">
        <v>74.44</v>
      </c>
      <c r="GQ227" s="8">
        <v>541</v>
      </c>
      <c r="GR227" s="8">
        <v>135.5</v>
      </c>
      <c r="GS227" s="8">
        <v>116.53</v>
      </c>
      <c r="GT227" s="8">
        <v>117.96</v>
      </c>
      <c r="GU227" s="8">
        <v>114.51</v>
      </c>
      <c r="GV227" s="8">
        <v>119.25</v>
      </c>
      <c r="GW227" s="8">
        <v>133.49</v>
      </c>
      <c r="GX227" s="8">
        <v>117.23</v>
      </c>
      <c r="GY227" s="8">
        <v>109.29</v>
      </c>
      <c r="GZ227" s="8">
        <v>115.88</v>
      </c>
      <c r="HA227" s="8">
        <v>118.8</v>
      </c>
      <c r="HB227" s="8">
        <v>96.3</v>
      </c>
      <c r="HC227" s="8">
        <v>216.6</v>
      </c>
      <c r="HD227" s="8">
        <v>93.8</v>
      </c>
      <c r="HE227" s="8">
        <v>102.2</v>
      </c>
      <c r="HF227" s="8">
        <v>135.82</v>
      </c>
      <c r="HG227" s="8">
        <v>324</v>
      </c>
      <c r="HH227" s="8">
        <v>94.2</v>
      </c>
      <c r="HI227" s="8">
        <v>101.4832</v>
      </c>
    </row>
    <row r="228" spans="1:217" x14ac:dyDescent="0.25">
      <c r="A228" s="7">
        <v>40543</v>
      </c>
      <c r="B228" s="8">
        <v>128.80000000000001</v>
      </c>
      <c r="C228" s="8">
        <v>121.5</v>
      </c>
      <c r="D228" s="8">
        <v>116.1</v>
      </c>
      <c r="E228" s="8">
        <v>123.7</v>
      </c>
      <c r="F228" s="8">
        <v>123.1</v>
      </c>
      <c r="G228" s="8">
        <v>128.19999999999999</v>
      </c>
      <c r="H228" s="8">
        <v>109.3</v>
      </c>
      <c r="I228" s="8">
        <v>148.69999999999999</v>
      </c>
      <c r="J228" s="8">
        <v>170.2</v>
      </c>
      <c r="K228" s="8">
        <v>147.1</v>
      </c>
      <c r="L228" s="8">
        <v>148.80000000000001</v>
      </c>
      <c r="M228" s="8">
        <v>137.1</v>
      </c>
      <c r="N228" s="8">
        <v>153.19999999999999</v>
      </c>
      <c r="O228" s="8">
        <v>101.3</v>
      </c>
      <c r="P228" s="8">
        <v>102.2</v>
      </c>
      <c r="Q228" s="8">
        <v>99.4</v>
      </c>
      <c r="R228" s="8">
        <v>103.6</v>
      </c>
      <c r="S228" s="8">
        <v>104.3</v>
      </c>
      <c r="T228" s="8">
        <v>101.7</v>
      </c>
      <c r="U228" s="8">
        <v>93.41</v>
      </c>
      <c r="V228" s="8">
        <v>139.61000000000001</v>
      </c>
      <c r="W228" s="8">
        <v>94.83</v>
      </c>
      <c r="X228" s="8">
        <v>89.46</v>
      </c>
      <c r="Y228" s="8">
        <v>138.57</v>
      </c>
      <c r="Z228" s="8">
        <v>128.19999999999999</v>
      </c>
      <c r="AA228" s="8">
        <v>143.63</v>
      </c>
      <c r="AB228" s="8">
        <v>142.26</v>
      </c>
      <c r="AC228" s="8">
        <v>151</v>
      </c>
      <c r="AD228" s="8">
        <v>104.15</v>
      </c>
      <c r="AE228" s="8">
        <v>390.01</v>
      </c>
      <c r="AF228" s="8">
        <v>412.86</v>
      </c>
      <c r="AG228" s="8">
        <v>111.16</v>
      </c>
      <c r="AH228" s="8">
        <v>116.86</v>
      </c>
      <c r="AI228" s="8">
        <v>104.9</v>
      </c>
      <c r="AJ228" s="8">
        <v>111.56</v>
      </c>
      <c r="AK228" s="8">
        <v>65.62</v>
      </c>
      <c r="AL228" s="8">
        <v>1106.58</v>
      </c>
      <c r="AM228" s="8">
        <v>67.61</v>
      </c>
      <c r="AN228" s="8">
        <v>99.1</v>
      </c>
      <c r="AO228" s="8">
        <v>99.9</v>
      </c>
      <c r="AP228" s="8">
        <v>96.7</v>
      </c>
      <c r="AQ228" s="8">
        <v>95.2</v>
      </c>
      <c r="AR228" s="8">
        <v>95</v>
      </c>
      <c r="AS228" s="8">
        <v>96.4</v>
      </c>
      <c r="AT228" s="8">
        <v>99.9</v>
      </c>
      <c r="AU228" s="8">
        <v>99.3</v>
      </c>
      <c r="AV228" s="8">
        <v>100.4</v>
      </c>
      <c r="AW228" s="8">
        <v>99.8</v>
      </c>
      <c r="AX228" s="8">
        <v>101</v>
      </c>
      <c r="AY228" s="8">
        <v>83.8</v>
      </c>
      <c r="AZ228" s="8">
        <v>101</v>
      </c>
      <c r="BA228" s="8">
        <v>83.6</v>
      </c>
      <c r="BB228" s="8">
        <v>84.4</v>
      </c>
      <c r="BC228" s="8">
        <v>100.9</v>
      </c>
      <c r="BD228" s="8">
        <v>101.7</v>
      </c>
      <c r="BE228" s="8">
        <v>90.8</v>
      </c>
      <c r="BF228" s="8">
        <v>427.822</v>
      </c>
      <c r="BG228" s="8">
        <v>80.2</v>
      </c>
      <c r="BH228" s="8">
        <v>90.388000000000005</v>
      </c>
      <c r="BI228" s="8">
        <v>99.4</v>
      </c>
      <c r="BJ228" s="8">
        <v>95.5</v>
      </c>
      <c r="BK228" s="8">
        <v>101.2</v>
      </c>
      <c r="BL228" s="8">
        <v>400</v>
      </c>
      <c r="BM228" s="8">
        <v>949</v>
      </c>
      <c r="BN228" s="8">
        <v>796</v>
      </c>
      <c r="BO228" s="8">
        <v>615</v>
      </c>
      <c r="BP228" s="8">
        <v>133.69999999999999</v>
      </c>
      <c r="BQ228" s="8">
        <v>1826</v>
      </c>
      <c r="BR228" s="8">
        <v>133.9</v>
      </c>
      <c r="BS228" s="8">
        <v>139.80000000000001</v>
      </c>
      <c r="BU228" s="8">
        <v>139.82</v>
      </c>
      <c r="BV228" s="8">
        <v>125.9</v>
      </c>
      <c r="BX228" s="8">
        <v>123.66</v>
      </c>
      <c r="BY228" s="8">
        <v>94.6</v>
      </c>
      <c r="BZ228" s="8">
        <v>97</v>
      </c>
      <c r="CA228" s="8">
        <v>102.1</v>
      </c>
      <c r="CB228" s="8">
        <v>101.1</v>
      </c>
      <c r="CC228" s="8">
        <v>94.1</v>
      </c>
      <c r="CD228" s="8">
        <v>17.5</v>
      </c>
      <c r="CE228" s="8">
        <v>103.7</v>
      </c>
      <c r="CF228" s="8">
        <v>91</v>
      </c>
      <c r="CG228" s="8">
        <v>100.3</v>
      </c>
      <c r="CH228" s="8">
        <v>101</v>
      </c>
      <c r="CI228" s="8">
        <v>102.7</v>
      </c>
      <c r="CJ228" s="8">
        <v>103.6</v>
      </c>
      <c r="CK228" s="8">
        <v>96.1</v>
      </c>
      <c r="CL228" s="8">
        <v>234</v>
      </c>
      <c r="CM228" s="8">
        <v>3624</v>
      </c>
      <c r="CN228" s="8">
        <v>92</v>
      </c>
      <c r="CO228" s="8">
        <v>7310</v>
      </c>
      <c r="CP228" s="8">
        <v>311</v>
      </c>
      <c r="CQ228" s="8">
        <v>96.1</v>
      </c>
      <c r="CR228" s="8">
        <v>4530</v>
      </c>
      <c r="CS228" s="8">
        <v>88.9</v>
      </c>
      <c r="CT228" s="8">
        <v>200667</v>
      </c>
      <c r="CU228" s="8">
        <v>90.88</v>
      </c>
      <c r="CV228" s="8">
        <v>89.21</v>
      </c>
      <c r="CW228" s="8">
        <v>93.55</v>
      </c>
      <c r="CX228" s="8">
        <v>279.76</v>
      </c>
      <c r="CY228" s="8">
        <v>90.76</v>
      </c>
      <c r="CZ228" s="8">
        <v>90.42</v>
      </c>
      <c r="DA228" s="8">
        <v>91.41</v>
      </c>
      <c r="DB228" s="8">
        <v>89.99</v>
      </c>
      <c r="DC228" s="8">
        <v>86.19</v>
      </c>
      <c r="DD228" s="8">
        <v>85.34</v>
      </c>
      <c r="DE228" s="8">
        <v>88.33</v>
      </c>
      <c r="DF228" s="8">
        <v>91.83</v>
      </c>
      <c r="DG228" s="8">
        <v>90.44</v>
      </c>
      <c r="DH228" s="8">
        <v>93.71</v>
      </c>
      <c r="DI228" s="8">
        <v>90.08</v>
      </c>
      <c r="DJ228" s="8">
        <v>92.16</v>
      </c>
      <c r="DK228" s="8">
        <v>87</v>
      </c>
      <c r="DL228" s="8">
        <v>98.09</v>
      </c>
      <c r="DM228" s="8">
        <v>162.30000000000001</v>
      </c>
      <c r="DN228" s="8">
        <v>109.8</v>
      </c>
      <c r="DO228" s="8">
        <v>110.36</v>
      </c>
      <c r="DP228" s="8">
        <v>110.57</v>
      </c>
      <c r="DQ228" s="8">
        <v>111.25</v>
      </c>
      <c r="DR228" s="8">
        <v>109.69</v>
      </c>
      <c r="DS228" s="8">
        <v>108</v>
      </c>
      <c r="DT228" s="8">
        <v>164.3</v>
      </c>
      <c r="DU228" s="8">
        <v>92</v>
      </c>
      <c r="DV228" s="8">
        <v>92.4</v>
      </c>
      <c r="DW228" s="8">
        <v>88.6</v>
      </c>
      <c r="DX228" s="8">
        <v>255.46</v>
      </c>
      <c r="DY228" s="8">
        <v>137</v>
      </c>
      <c r="DZ228" s="8">
        <v>446502920</v>
      </c>
      <c r="EA228" s="8">
        <v>132713633</v>
      </c>
      <c r="EB228" s="8">
        <v>55493135</v>
      </c>
      <c r="EC228" s="8">
        <v>99.4</v>
      </c>
      <c r="ED228" s="8">
        <v>118.9</v>
      </c>
      <c r="EE228" s="6" t="s">
        <v>1609</v>
      </c>
      <c r="EF228" s="6" t="s">
        <v>1609</v>
      </c>
      <c r="EG228" s="6" t="s">
        <v>1609</v>
      </c>
      <c r="EH228" s="8">
        <v>292.2</v>
      </c>
      <c r="EI228" s="8">
        <v>85.55</v>
      </c>
      <c r="EJ228" s="8">
        <v>88.39</v>
      </c>
      <c r="EK228" s="8">
        <v>81.3</v>
      </c>
      <c r="EL228" s="8">
        <v>82.9</v>
      </c>
      <c r="EM228" s="8">
        <v>79.2</v>
      </c>
      <c r="EN228" s="8">
        <v>103.61</v>
      </c>
      <c r="EO228" s="8">
        <v>101.74</v>
      </c>
      <c r="EP228" s="8">
        <v>109.25</v>
      </c>
      <c r="EQ228" s="8">
        <v>103.2</v>
      </c>
      <c r="ER228" s="8">
        <v>117.6</v>
      </c>
      <c r="ES228" s="8">
        <v>117.3</v>
      </c>
      <c r="ET228" s="8">
        <v>102.6</v>
      </c>
      <c r="EU228" s="8">
        <v>115</v>
      </c>
      <c r="EV228" s="8">
        <v>100.43</v>
      </c>
      <c r="EW228" s="8">
        <v>163.1</v>
      </c>
      <c r="EX228" s="8">
        <v>87.45</v>
      </c>
      <c r="EY228" s="8">
        <v>68.02</v>
      </c>
      <c r="EZ228" s="8">
        <v>54.05</v>
      </c>
      <c r="FA228" s="8">
        <v>224952</v>
      </c>
      <c r="FB228" s="8">
        <v>104.3</v>
      </c>
      <c r="FC228" s="8">
        <v>410511</v>
      </c>
      <c r="FD228" s="8">
        <v>103.4</v>
      </c>
      <c r="FE228" s="8">
        <v>110.9</v>
      </c>
      <c r="FF228" s="8">
        <v>255.64</v>
      </c>
      <c r="FG228" s="8">
        <v>112.5</v>
      </c>
      <c r="FH228" s="8">
        <v>187.465</v>
      </c>
      <c r="FI228" s="8">
        <v>109.5</v>
      </c>
      <c r="FJ228" s="8">
        <v>76.900000000000006</v>
      </c>
      <c r="FK228" s="8">
        <v>78.5</v>
      </c>
      <c r="FL228" s="8">
        <v>77.900000000000006</v>
      </c>
      <c r="FM228" s="8">
        <v>72.2</v>
      </c>
      <c r="FN228" s="8">
        <v>73</v>
      </c>
      <c r="FO228" s="8">
        <v>1434.5</v>
      </c>
      <c r="FP228" s="8">
        <v>1444.1</v>
      </c>
      <c r="FQ228" s="8">
        <v>1403</v>
      </c>
      <c r="FS228" s="8">
        <v>64.819999999999993</v>
      </c>
      <c r="FU228" s="8">
        <v>102289</v>
      </c>
      <c r="FV228" s="8">
        <v>106</v>
      </c>
      <c r="FW228" s="8">
        <v>9766</v>
      </c>
      <c r="FX228" s="8">
        <v>8133</v>
      </c>
      <c r="FY228" s="8">
        <v>146</v>
      </c>
      <c r="FZ228" s="8">
        <v>7350</v>
      </c>
      <c r="GA228" s="8">
        <v>6564</v>
      </c>
      <c r="GB228" s="8">
        <v>7067</v>
      </c>
      <c r="GC228" s="8">
        <v>4478</v>
      </c>
      <c r="GD228" s="8">
        <v>4975</v>
      </c>
      <c r="GE228" s="8">
        <v>106.21</v>
      </c>
      <c r="GF228" s="8">
        <v>114.77</v>
      </c>
      <c r="GG228" s="8">
        <v>111.14</v>
      </c>
      <c r="GH228" s="8">
        <v>118.63</v>
      </c>
      <c r="GI228" s="8">
        <v>132.1</v>
      </c>
      <c r="GJ228" s="8">
        <v>111.76</v>
      </c>
      <c r="GK228" s="8">
        <v>110.08</v>
      </c>
      <c r="GL228" s="8">
        <v>59997.54</v>
      </c>
      <c r="GM228" s="8">
        <v>48143.69</v>
      </c>
      <c r="GP228" s="8">
        <v>75.650000000000006</v>
      </c>
      <c r="GQ228" s="8">
        <v>543</v>
      </c>
      <c r="GR228" s="8">
        <v>139.19999999999999</v>
      </c>
      <c r="GS228" s="8">
        <v>116.8</v>
      </c>
      <c r="GT228" s="8">
        <v>117.24</v>
      </c>
      <c r="GU228" s="8">
        <v>115.79</v>
      </c>
      <c r="GV228" s="8">
        <v>119.77</v>
      </c>
      <c r="GW228" s="8">
        <v>133.24</v>
      </c>
      <c r="GX228" s="8">
        <v>116.1</v>
      </c>
      <c r="GY228" s="8">
        <v>111.15</v>
      </c>
      <c r="GZ228" s="8">
        <v>112.38</v>
      </c>
      <c r="HA228" s="8">
        <v>122.17</v>
      </c>
      <c r="HB228" s="8">
        <v>96.4</v>
      </c>
      <c r="HC228" s="8">
        <v>214.1</v>
      </c>
      <c r="HD228" s="8">
        <v>94</v>
      </c>
      <c r="HE228" s="8">
        <v>102.1</v>
      </c>
      <c r="HF228" s="8">
        <v>134.5</v>
      </c>
      <c r="HG228" s="8">
        <v>321.7</v>
      </c>
      <c r="HH228" s="8">
        <v>96.3</v>
      </c>
      <c r="HI228" s="8">
        <v>101.7739</v>
      </c>
    </row>
    <row r="229" spans="1:217" x14ac:dyDescent="0.25">
      <c r="A229" s="7">
        <v>40633</v>
      </c>
      <c r="B229" s="8">
        <v>132.19999999999999</v>
      </c>
      <c r="C229" s="8">
        <v>124.2</v>
      </c>
      <c r="D229" s="8">
        <v>116.4</v>
      </c>
      <c r="E229" s="8">
        <v>127.5</v>
      </c>
      <c r="F229" s="8">
        <v>127.5</v>
      </c>
      <c r="G229" s="8">
        <v>128</v>
      </c>
      <c r="H229" s="8">
        <v>117.8</v>
      </c>
      <c r="I229" s="8">
        <v>153.80000000000001</v>
      </c>
      <c r="J229" s="8">
        <v>162</v>
      </c>
      <c r="K229" s="8">
        <v>153.19999999999999</v>
      </c>
      <c r="L229" s="8">
        <v>155.4</v>
      </c>
      <c r="M229" s="8">
        <v>140.6</v>
      </c>
      <c r="N229" s="8">
        <v>153.4</v>
      </c>
      <c r="O229" s="8">
        <v>101</v>
      </c>
      <c r="P229" s="8">
        <v>101.9</v>
      </c>
      <c r="Q229" s="8">
        <v>99.1</v>
      </c>
      <c r="R229" s="8">
        <v>102.7</v>
      </c>
      <c r="S229" s="8">
        <v>103.2</v>
      </c>
      <c r="T229" s="8">
        <v>101.3</v>
      </c>
      <c r="U229" s="8">
        <v>94.07</v>
      </c>
      <c r="V229" s="8">
        <v>138.49</v>
      </c>
      <c r="W229" s="8">
        <v>95.05</v>
      </c>
      <c r="X229" s="8">
        <v>91.37</v>
      </c>
      <c r="Y229" s="8">
        <v>137.52000000000001</v>
      </c>
      <c r="Z229" s="8">
        <v>127.06</v>
      </c>
      <c r="AA229" s="8">
        <v>142.66</v>
      </c>
      <c r="AB229" s="8">
        <v>140.91</v>
      </c>
      <c r="AC229" s="8">
        <v>153</v>
      </c>
      <c r="AD229" s="8">
        <v>102.03</v>
      </c>
      <c r="AE229" s="8">
        <v>392.28</v>
      </c>
      <c r="AF229" s="8">
        <v>418.09</v>
      </c>
      <c r="AG229" s="8">
        <v>111.83</v>
      </c>
      <c r="AH229" s="8">
        <v>116.47</v>
      </c>
      <c r="AI229" s="8">
        <v>106.57</v>
      </c>
      <c r="AJ229" s="8">
        <v>112.66</v>
      </c>
      <c r="AK229" s="8">
        <v>67.66</v>
      </c>
      <c r="AL229" s="8">
        <v>1091.6099999999999</v>
      </c>
      <c r="AM229" s="8">
        <v>69.5</v>
      </c>
      <c r="AN229" s="8">
        <v>98.1</v>
      </c>
      <c r="AO229" s="8">
        <v>99.1</v>
      </c>
      <c r="AP229" s="8">
        <v>94.9</v>
      </c>
      <c r="AQ229" s="8">
        <v>95.4</v>
      </c>
      <c r="AR229" s="8">
        <v>95.2</v>
      </c>
      <c r="AS229" s="8">
        <v>96.1</v>
      </c>
      <c r="AT229" s="8">
        <v>101.5</v>
      </c>
      <c r="AU229" s="8">
        <v>99.7</v>
      </c>
      <c r="AV229" s="8">
        <v>101.5</v>
      </c>
      <c r="AW229" s="8">
        <v>100.2</v>
      </c>
      <c r="AX229" s="8">
        <v>101.5</v>
      </c>
      <c r="AY229" s="8">
        <v>86</v>
      </c>
      <c r="AZ229" s="8">
        <v>101.5</v>
      </c>
      <c r="BA229" s="8">
        <v>86.2</v>
      </c>
      <c r="BB229" s="8">
        <v>85.4</v>
      </c>
      <c r="BC229" s="8">
        <v>101.2</v>
      </c>
      <c r="BD229" s="8">
        <v>103</v>
      </c>
      <c r="BE229" s="8">
        <v>89.9</v>
      </c>
      <c r="BF229" s="8">
        <v>420.74700000000001</v>
      </c>
      <c r="BG229" s="8">
        <v>80.900000000000006</v>
      </c>
      <c r="BH229" s="8">
        <v>88.948999999999998</v>
      </c>
      <c r="BI229" s="8">
        <v>104.9</v>
      </c>
      <c r="BJ229" s="8">
        <v>110.5</v>
      </c>
      <c r="BK229" s="8">
        <v>102.2</v>
      </c>
      <c r="BL229" s="8">
        <v>415</v>
      </c>
      <c r="BM229" s="8">
        <v>943</v>
      </c>
      <c r="BN229" s="8">
        <v>846</v>
      </c>
      <c r="BO229" s="8">
        <v>761</v>
      </c>
      <c r="BP229" s="8">
        <v>129.1</v>
      </c>
      <c r="BQ229" s="8">
        <v>1778</v>
      </c>
      <c r="BR229" s="8">
        <v>129.30000000000001</v>
      </c>
      <c r="BS229" s="8">
        <v>132</v>
      </c>
      <c r="BU229" s="8">
        <v>132.01</v>
      </c>
      <c r="BV229" s="8">
        <v>124.3</v>
      </c>
      <c r="BX229" s="8">
        <v>122.04</v>
      </c>
      <c r="BY229" s="8">
        <v>95.8</v>
      </c>
      <c r="BZ229" s="8">
        <v>98.1</v>
      </c>
      <c r="CA229" s="8">
        <v>102.7</v>
      </c>
      <c r="CB229" s="8">
        <v>101.7</v>
      </c>
      <c r="CC229" s="8">
        <v>95.6</v>
      </c>
      <c r="CD229" s="8">
        <v>20.7</v>
      </c>
      <c r="CE229" s="8">
        <v>104.5</v>
      </c>
      <c r="CF229" s="8">
        <v>93</v>
      </c>
      <c r="CG229" s="8">
        <v>101.4</v>
      </c>
      <c r="CH229" s="8">
        <v>102</v>
      </c>
      <c r="CI229" s="8">
        <v>103.3</v>
      </c>
      <c r="CJ229" s="8">
        <v>104</v>
      </c>
      <c r="CK229" s="8">
        <v>98</v>
      </c>
      <c r="CL229" s="8">
        <v>250</v>
      </c>
      <c r="CM229" s="8">
        <v>3745</v>
      </c>
      <c r="CN229" s="8">
        <v>97.1</v>
      </c>
      <c r="CO229" s="8">
        <v>7720</v>
      </c>
      <c r="CP229" s="8">
        <v>341</v>
      </c>
      <c r="CQ229" s="8">
        <v>97.7</v>
      </c>
      <c r="CR229" s="8">
        <v>4767</v>
      </c>
      <c r="CS229" s="8">
        <v>87.3</v>
      </c>
      <c r="CT229" s="8">
        <v>201000</v>
      </c>
      <c r="CU229" s="8">
        <v>91.12</v>
      </c>
      <c r="CV229" s="8">
        <v>89.43</v>
      </c>
      <c r="CW229" s="8">
        <v>93.84</v>
      </c>
      <c r="CX229" s="8">
        <v>281.33</v>
      </c>
      <c r="CY229" s="8">
        <v>90.05</v>
      </c>
      <c r="CZ229" s="8">
        <v>89.71</v>
      </c>
      <c r="DA229" s="8">
        <v>90.69</v>
      </c>
      <c r="DB229" s="8">
        <v>89.17</v>
      </c>
      <c r="DC229" s="8">
        <v>84.86</v>
      </c>
      <c r="DD229" s="8">
        <v>85.26</v>
      </c>
      <c r="DE229" s="8">
        <v>83.85</v>
      </c>
      <c r="DF229" s="8">
        <v>92.5</v>
      </c>
      <c r="DG229" s="8">
        <v>89.76</v>
      </c>
      <c r="DH229" s="8">
        <v>96.21</v>
      </c>
      <c r="DI229" s="8">
        <v>90.05</v>
      </c>
      <c r="DJ229" s="8">
        <v>94.64</v>
      </c>
      <c r="DK229" s="8">
        <v>90.72</v>
      </c>
      <c r="DL229" s="8">
        <v>99.17</v>
      </c>
      <c r="DM229" s="8">
        <v>175.1</v>
      </c>
      <c r="DN229" s="8">
        <v>108.81</v>
      </c>
      <c r="DO229" s="8">
        <v>109.56</v>
      </c>
      <c r="DP229" s="8">
        <v>109.3</v>
      </c>
      <c r="DQ229" s="8">
        <v>110.21</v>
      </c>
      <c r="DR229" s="8">
        <v>108.42</v>
      </c>
      <c r="DS229" s="8">
        <v>107.76</v>
      </c>
      <c r="DT229" s="8">
        <v>161.24</v>
      </c>
      <c r="DU229" s="8">
        <v>91.7</v>
      </c>
      <c r="DV229" s="8">
        <v>92.1</v>
      </c>
      <c r="DW229" s="8">
        <v>88.8</v>
      </c>
      <c r="DX229" s="8">
        <v>253.03</v>
      </c>
      <c r="DY229" s="8">
        <v>140</v>
      </c>
      <c r="DZ229" s="8">
        <v>458225050</v>
      </c>
      <c r="EA229" s="8">
        <v>135051150</v>
      </c>
      <c r="EB229" s="8">
        <v>56783027</v>
      </c>
      <c r="EC229" s="8">
        <v>106.6</v>
      </c>
      <c r="ED229" s="8">
        <v>118.3</v>
      </c>
      <c r="EE229" s="8">
        <v>98.7</v>
      </c>
      <c r="EF229" s="8">
        <v>98.7</v>
      </c>
      <c r="EG229" s="8">
        <v>96.6</v>
      </c>
      <c r="EH229" s="8">
        <v>316.2</v>
      </c>
      <c r="EI229" s="8">
        <v>89.2</v>
      </c>
      <c r="EJ229" s="8">
        <v>89</v>
      </c>
      <c r="EK229" s="8">
        <v>80.900000000000006</v>
      </c>
      <c r="EL229" s="8">
        <v>83.2</v>
      </c>
      <c r="EM229" s="8">
        <v>77.7</v>
      </c>
      <c r="EN229" s="8">
        <v>108.25</v>
      </c>
      <c r="EO229" s="8">
        <v>107.32</v>
      </c>
      <c r="EP229" s="8">
        <v>106.83</v>
      </c>
      <c r="EQ229" s="8">
        <v>104.5</v>
      </c>
      <c r="ER229" s="8">
        <v>125.1</v>
      </c>
      <c r="ES229" s="8">
        <v>119.9</v>
      </c>
      <c r="ET229" s="8">
        <v>102.9</v>
      </c>
      <c r="EU229" s="8">
        <v>111.1</v>
      </c>
      <c r="EV229" s="8">
        <v>97.09</v>
      </c>
      <c r="EW229" s="8">
        <v>164</v>
      </c>
      <c r="EX229" s="8">
        <v>88.65</v>
      </c>
      <c r="EY229" s="8">
        <v>69.34</v>
      </c>
      <c r="EZ229" s="8">
        <v>55.08</v>
      </c>
      <c r="FA229" s="8">
        <v>229561</v>
      </c>
      <c r="FB229" s="8">
        <v>106.4</v>
      </c>
      <c r="FC229" s="8">
        <v>420488</v>
      </c>
      <c r="FD229" s="8">
        <v>105.9</v>
      </c>
      <c r="FE229" s="8">
        <v>111.1</v>
      </c>
      <c r="FF229" s="8">
        <v>260.214</v>
      </c>
      <c r="FG229" s="8">
        <v>111.9</v>
      </c>
      <c r="FH229" s="8">
        <v>190.93600000000001</v>
      </c>
      <c r="FI229" s="8">
        <v>109.2</v>
      </c>
      <c r="FJ229" s="8">
        <v>80.900000000000006</v>
      </c>
      <c r="FK229" s="8">
        <v>82.4</v>
      </c>
      <c r="FL229" s="8">
        <v>81.8</v>
      </c>
      <c r="FM229" s="8">
        <v>76.2</v>
      </c>
      <c r="FN229" s="8">
        <v>77.3</v>
      </c>
      <c r="FO229" s="8">
        <v>1438</v>
      </c>
      <c r="FP229" s="8">
        <v>1447.1</v>
      </c>
      <c r="FQ229" s="8">
        <v>1408</v>
      </c>
      <c r="FS229" s="8">
        <v>70.290000000000006</v>
      </c>
      <c r="FU229" s="8">
        <v>103245</v>
      </c>
      <c r="FV229" s="8">
        <v>105.9</v>
      </c>
      <c r="FW229" s="8">
        <v>9706</v>
      </c>
      <c r="FX229" s="8">
        <v>8211</v>
      </c>
      <c r="FY229" s="8">
        <v>146</v>
      </c>
      <c r="FZ229" s="8">
        <v>7335</v>
      </c>
      <c r="GA229" s="8">
        <v>6868</v>
      </c>
      <c r="GB229" s="8">
        <v>7244</v>
      </c>
      <c r="GC229" s="8">
        <v>4555</v>
      </c>
      <c r="GD229" s="8">
        <v>4997</v>
      </c>
      <c r="GE229" s="8">
        <v>105.45</v>
      </c>
      <c r="GF229" s="8">
        <v>110.14</v>
      </c>
      <c r="GG229" s="8">
        <v>108.03</v>
      </c>
      <c r="GH229" s="8">
        <v>112.55</v>
      </c>
      <c r="GI229" s="8">
        <v>122.97</v>
      </c>
      <c r="GJ229" s="8">
        <v>110.38</v>
      </c>
      <c r="GK229" s="8">
        <v>103.41</v>
      </c>
      <c r="GL229" s="8">
        <v>46162.32</v>
      </c>
      <c r="GM229" s="8">
        <v>41534.199999999997</v>
      </c>
      <c r="GP229" s="8">
        <v>76.319999999999993</v>
      </c>
      <c r="GQ229" s="8">
        <v>544</v>
      </c>
      <c r="GR229" s="8">
        <v>142.30000000000001</v>
      </c>
      <c r="GS229" s="8">
        <v>122.24</v>
      </c>
      <c r="GT229" s="8">
        <v>121.58</v>
      </c>
      <c r="GU229" s="8">
        <v>122.67</v>
      </c>
      <c r="GV229" s="8">
        <v>126.9</v>
      </c>
      <c r="GW229" s="8">
        <v>139.9</v>
      </c>
      <c r="GX229" s="8">
        <v>119.29</v>
      </c>
      <c r="GY229" s="8">
        <v>118.07</v>
      </c>
      <c r="GZ229" s="8">
        <v>116.03</v>
      </c>
      <c r="HA229" s="8">
        <v>124.68</v>
      </c>
      <c r="HB229" s="8">
        <v>96.5</v>
      </c>
      <c r="HC229" s="8">
        <v>212.9</v>
      </c>
      <c r="HD229" s="8">
        <v>94.5</v>
      </c>
      <c r="HE229" s="8">
        <v>101.4</v>
      </c>
      <c r="HF229" s="8">
        <v>133.29</v>
      </c>
      <c r="HG229" s="8">
        <v>312.89999999999998</v>
      </c>
      <c r="HH229" s="8">
        <v>93.7</v>
      </c>
      <c r="HI229" s="8">
        <v>101.54049999999999</v>
      </c>
    </row>
    <row r="230" spans="1:217" x14ac:dyDescent="0.25">
      <c r="A230" s="7">
        <v>40724</v>
      </c>
      <c r="B230" s="8">
        <v>128.6</v>
      </c>
      <c r="C230" s="8">
        <v>120.5</v>
      </c>
      <c r="D230" s="8">
        <v>111.5</v>
      </c>
      <c r="E230" s="8">
        <v>124.3</v>
      </c>
      <c r="F230" s="8">
        <v>124.5</v>
      </c>
      <c r="G230" s="8">
        <v>123.3</v>
      </c>
      <c r="H230" s="8">
        <v>123.6</v>
      </c>
      <c r="I230" s="8">
        <v>150.69999999999999</v>
      </c>
      <c r="J230" s="8">
        <v>156.5</v>
      </c>
      <c r="K230" s="8">
        <v>150.30000000000001</v>
      </c>
      <c r="L230" s="8">
        <v>151.69999999999999</v>
      </c>
      <c r="M230" s="8">
        <v>142</v>
      </c>
      <c r="N230" s="8">
        <v>158.80000000000001</v>
      </c>
      <c r="O230" s="8">
        <v>101.4</v>
      </c>
      <c r="P230" s="8">
        <v>102.1</v>
      </c>
      <c r="Q230" s="8">
        <v>100.1</v>
      </c>
      <c r="R230" s="8">
        <v>102</v>
      </c>
      <c r="S230" s="8">
        <v>102.2</v>
      </c>
      <c r="T230" s="8">
        <v>101.4</v>
      </c>
      <c r="U230" s="8">
        <v>94.93</v>
      </c>
      <c r="V230" s="8">
        <v>139.87</v>
      </c>
      <c r="W230" s="8">
        <v>96.13</v>
      </c>
      <c r="X230" s="8">
        <v>91.63</v>
      </c>
      <c r="Y230" s="8">
        <v>138.83000000000001</v>
      </c>
      <c r="Z230" s="8">
        <v>128.37</v>
      </c>
      <c r="AA230" s="8">
        <v>143.94999999999999</v>
      </c>
      <c r="AB230" s="8">
        <v>142.5</v>
      </c>
      <c r="AC230" s="8">
        <v>156</v>
      </c>
      <c r="AD230" s="8">
        <v>100.23</v>
      </c>
      <c r="AE230" s="8">
        <v>396.27</v>
      </c>
      <c r="AF230" s="8">
        <v>420.53</v>
      </c>
      <c r="AG230" s="8">
        <v>117.5</v>
      </c>
      <c r="AH230" s="8">
        <v>121.83</v>
      </c>
      <c r="AI230" s="8">
        <v>112.62</v>
      </c>
      <c r="AJ230" s="8">
        <v>117.06</v>
      </c>
      <c r="AK230" s="8">
        <v>69.010000000000005</v>
      </c>
      <c r="AL230" s="8">
        <v>1148.25</v>
      </c>
      <c r="AM230" s="8">
        <v>70.900000000000006</v>
      </c>
      <c r="AN230" s="8">
        <v>97</v>
      </c>
      <c r="AO230" s="8">
        <v>98</v>
      </c>
      <c r="AP230" s="8">
        <v>93.8</v>
      </c>
      <c r="AQ230" s="8">
        <v>95.9</v>
      </c>
      <c r="AR230" s="8">
        <v>95.7</v>
      </c>
      <c r="AS230" s="8">
        <v>97.2</v>
      </c>
      <c r="AT230" s="8">
        <v>102.8</v>
      </c>
      <c r="AU230" s="8">
        <v>100</v>
      </c>
      <c r="AV230" s="8">
        <v>100.8</v>
      </c>
      <c r="AW230" s="8">
        <v>100.4</v>
      </c>
      <c r="AX230" s="8">
        <v>101.9</v>
      </c>
      <c r="AY230" s="8">
        <v>87.1</v>
      </c>
      <c r="AZ230" s="8">
        <v>101.9</v>
      </c>
      <c r="BA230" s="8">
        <v>87</v>
      </c>
      <c r="BB230" s="8">
        <v>88.1</v>
      </c>
      <c r="BC230" s="8">
        <v>101.2</v>
      </c>
      <c r="BD230" s="8">
        <v>104.4</v>
      </c>
      <c r="BE230" s="8">
        <v>91.9</v>
      </c>
      <c r="BF230" s="8">
        <v>424.52</v>
      </c>
      <c r="BG230" s="8">
        <v>80.8</v>
      </c>
      <c r="BH230" s="8">
        <v>89.457999999999998</v>
      </c>
      <c r="BI230" s="8">
        <v>108</v>
      </c>
      <c r="BJ230" s="8">
        <v>109.3</v>
      </c>
      <c r="BK230" s="8">
        <v>107.3</v>
      </c>
      <c r="BL230" s="8">
        <v>457</v>
      </c>
      <c r="BM230" s="8">
        <v>1032</v>
      </c>
      <c r="BN230" s="8">
        <v>864</v>
      </c>
      <c r="BO230" s="8">
        <v>716</v>
      </c>
      <c r="BP230" s="8">
        <v>127.5</v>
      </c>
      <c r="BQ230" s="8">
        <v>1752</v>
      </c>
      <c r="BR230" s="8">
        <v>127.8</v>
      </c>
      <c r="BS230" s="8">
        <v>130.80000000000001</v>
      </c>
      <c r="BU230" s="8">
        <v>130.81</v>
      </c>
      <c r="BV230" s="8">
        <v>122.4</v>
      </c>
      <c r="BX230" s="8">
        <v>120.26</v>
      </c>
      <c r="BY230" s="8">
        <v>97.6</v>
      </c>
      <c r="BZ230" s="8">
        <v>99.5</v>
      </c>
      <c r="CA230" s="8">
        <v>105.5</v>
      </c>
      <c r="CB230" s="8">
        <v>103.3</v>
      </c>
      <c r="CC230" s="8">
        <v>96.8</v>
      </c>
      <c r="CD230" s="8">
        <v>15.1</v>
      </c>
      <c r="CE230" s="8">
        <v>103.9</v>
      </c>
      <c r="CF230" s="8">
        <v>94</v>
      </c>
      <c r="CG230" s="8">
        <v>102.4</v>
      </c>
      <c r="CH230" s="8">
        <v>107</v>
      </c>
      <c r="CI230" s="8">
        <v>105.4</v>
      </c>
      <c r="CJ230" s="8">
        <v>106.2</v>
      </c>
      <c r="CK230" s="8">
        <v>99</v>
      </c>
      <c r="CL230" s="8">
        <v>249</v>
      </c>
      <c r="CM230" s="8">
        <v>3788</v>
      </c>
      <c r="CN230" s="8">
        <v>102.3</v>
      </c>
      <c r="CO230" s="8">
        <v>8140</v>
      </c>
      <c r="CP230" s="8">
        <v>364</v>
      </c>
      <c r="CQ230" s="8">
        <v>101.8</v>
      </c>
      <c r="CR230" s="8">
        <v>4907</v>
      </c>
      <c r="CS230" s="8">
        <v>88</v>
      </c>
      <c r="CT230" s="8">
        <v>202667</v>
      </c>
      <c r="CU230" s="8">
        <v>89.4</v>
      </c>
      <c r="CV230" s="8">
        <v>87.7</v>
      </c>
      <c r="CW230" s="8">
        <v>92.11</v>
      </c>
      <c r="CX230" s="8">
        <v>272.02</v>
      </c>
      <c r="CY230" s="8">
        <v>88.32</v>
      </c>
      <c r="CZ230" s="8">
        <v>87.96</v>
      </c>
      <c r="DA230" s="8">
        <v>89</v>
      </c>
      <c r="DB230" s="8">
        <v>87.78</v>
      </c>
      <c r="DC230" s="8">
        <v>85.15</v>
      </c>
      <c r="DD230" s="8">
        <v>85.47</v>
      </c>
      <c r="DE230" s="8">
        <v>84.35</v>
      </c>
      <c r="DF230" s="8">
        <v>90.86</v>
      </c>
      <c r="DG230" s="8">
        <v>88.87</v>
      </c>
      <c r="DH230" s="8">
        <v>93.55</v>
      </c>
      <c r="DI230" s="8">
        <v>88.72</v>
      </c>
      <c r="DJ230" s="8">
        <v>92</v>
      </c>
      <c r="DK230" s="8">
        <v>87.06</v>
      </c>
      <c r="DL230" s="8">
        <v>97.68</v>
      </c>
      <c r="DM230" s="8">
        <v>185.8</v>
      </c>
      <c r="DN230" s="8">
        <v>110.53</v>
      </c>
      <c r="DO230" s="8">
        <v>109.9</v>
      </c>
      <c r="DP230" s="8">
        <v>112.99</v>
      </c>
      <c r="DQ230" s="8">
        <v>111.56</v>
      </c>
      <c r="DR230" s="8">
        <v>111.23</v>
      </c>
      <c r="DS230" s="8">
        <v>107.96</v>
      </c>
      <c r="DT230" s="8">
        <v>160.46</v>
      </c>
      <c r="DU230" s="8">
        <v>91</v>
      </c>
      <c r="DV230" s="8">
        <v>91.3</v>
      </c>
      <c r="DW230" s="8">
        <v>87.7</v>
      </c>
      <c r="DX230" s="8">
        <v>255.24</v>
      </c>
      <c r="DY230" s="8">
        <v>141</v>
      </c>
      <c r="DZ230" s="8">
        <v>459946170</v>
      </c>
      <c r="EA230" s="8">
        <v>137054273</v>
      </c>
      <c r="EB230" s="8">
        <v>57580635</v>
      </c>
      <c r="EC230" s="8">
        <v>116</v>
      </c>
      <c r="ED230" s="8">
        <v>120.7</v>
      </c>
      <c r="EE230" s="6" t="s">
        <v>1609</v>
      </c>
      <c r="EF230" s="6" t="s">
        <v>1609</v>
      </c>
      <c r="EG230" s="6" t="s">
        <v>1609</v>
      </c>
      <c r="EH230" s="8">
        <v>296.2</v>
      </c>
      <c r="EI230" s="8">
        <v>89.88</v>
      </c>
      <c r="EJ230" s="8">
        <v>92.47</v>
      </c>
      <c r="EK230" s="8">
        <v>82.9</v>
      </c>
      <c r="EL230" s="8">
        <v>85.5</v>
      </c>
      <c r="EM230" s="8">
        <v>79</v>
      </c>
      <c r="EN230" s="8">
        <v>110.15</v>
      </c>
      <c r="EO230" s="8">
        <v>107.2</v>
      </c>
      <c r="EP230" s="8">
        <v>123.06</v>
      </c>
      <c r="EQ230" s="8">
        <v>104.8</v>
      </c>
      <c r="ER230" s="8">
        <v>121.8</v>
      </c>
      <c r="ES230" s="8">
        <v>122.6</v>
      </c>
      <c r="ET230" s="8">
        <v>102.9</v>
      </c>
      <c r="EU230" s="8">
        <v>117.7</v>
      </c>
      <c r="EV230" s="8">
        <v>98.88</v>
      </c>
      <c r="EW230" s="8">
        <v>167.3</v>
      </c>
      <c r="EX230" s="8">
        <v>90.79</v>
      </c>
      <c r="EY230" s="8">
        <v>70.42</v>
      </c>
      <c r="EZ230" s="8">
        <v>56.15</v>
      </c>
      <c r="FA230" s="8">
        <v>235706</v>
      </c>
      <c r="FB230" s="8">
        <v>109.2</v>
      </c>
      <c r="FC230" s="8">
        <v>443055</v>
      </c>
      <c r="FD230" s="8">
        <v>111.6</v>
      </c>
      <c r="FE230" s="8">
        <v>109.6</v>
      </c>
      <c r="FF230" s="8">
        <v>261.565</v>
      </c>
      <c r="FG230" s="8">
        <v>111.5</v>
      </c>
      <c r="FH230" s="8">
        <v>190.67099999999999</v>
      </c>
      <c r="FI230" s="8">
        <v>108.1</v>
      </c>
      <c r="FJ230" s="8">
        <v>83.1</v>
      </c>
      <c r="FK230" s="8">
        <v>85.4</v>
      </c>
      <c r="FL230" s="8">
        <v>83.2</v>
      </c>
      <c r="FM230" s="8">
        <v>77.7</v>
      </c>
      <c r="FN230" s="8">
        <v>78.900000000000006</v>
      </c>
      <c r="FO230" s="8">
        <v>1445</v>
      </c>
      <c r="FP230" s="8">
        <v>1452.4</v>
      </c>
      <c r="FQ230" s="8">
        <v>1417</v>
      </c>
      <c r="FS230" s="8">
        <v>74.010000000000005</v>
      </c>
      <c r="FU230" s="8">
        <v>106067</v>
      </c>
      <c r="FV230" s="8">
        <v>106.6</v>
      </c>
      <c r="FW230" s="8">
        <v>9471</v>
      </c>
      <c r="FX230" s="8">
        <v>8396</v>
      </c>
      <c r="FY230" s="8">
        <v>147</v>
      </c>
      <c r="FZ230" s="8">
        <v>7239</v>
      </c>
      <c r="GA230" s="8">
        <v>6789</v>
      </c>
      <c r="GB230" s="8">
        <v>7255</v>
      </c>
      <c r="GC230" s="8">
        <v>4512</v>
      </c>
      <c r="GD230" s="8">
        <v>5026</v>
      </c>
      <c r="GE230" s="8">
        <v>103.18</v>
      </c>
      <c r="GF230" s="8">
        <v>108.11</v>
      </c>
      <c r="GG230" s="8">
        <v>105.72</v>
      </c>
      <c r="GH230" s="8">
        <v>111.32</v>
      </c>
      <c r="GI230" s="8">
        <v>120.34</v>
      </c>
      <c r="GJ230" s="8">
        <v>109</v>
      </c>
      <c r="GK230" s="8">
        <v>99.17</v>
      </c>
      <c r="GL230" s="8">
        <v>46665.87</v>
      </c>
      <c r="GM230" s="8">
        <v>42201.23</v>
      </c>
      <c r="GP230" s="8">
        <v>76.34</v>
      </c>
      <c r="GQ230" s="8">
        <v>547</v>
      </c>
      <c r="GR230" s="8">
        <v>145.1</v>
      </c>
      <c r="GS230" s="8">
        <v>121.89</v>
      </c>
      <c r="GT230" s="8">
        <v>120.47</v>
      </c>
      <c r="GU230" s="8">
        <v>123.33</v>
      </c>
      <c r="GV230" s="8">
        <v>121.48</v>
      </c>
      <c r="GW230" s="8">
        <v>129.71</v>
      </c>
      <c r="GX230" s="8">
        <v>119.94</v>
      </c>
      <c r="GY230" s="8">
        <v>121.4</v>
      </c>
      <c r="GZ230" s="8">
        <v>116.29</v>
      </c>
      <c r="HA230" s="8">
        <v>125.93</v>
      </c>
      <c r="HB230" s="8">
        <v>95.1</v>
      </c>
      <c r="HC230" s="8">
        <v>211.3</v>
      </c>
      <c r="HD230" s="8">
        <v>94.3</v>
      </c>
      <c r="HE230" s="8">
        <v>97.2</v>
      </c>
      <c r="HF230" s="8">
        <v>132.82</v>
      </c>
      <c r="HG230" s="8">
        <v>307.39999999999998</v>
      </c>
      <c r="HH230" s="8">
        <v>94.5</v>
      </c>
      <c r="HI230" s="8">
        <v>102.0334</v>
      </c>
    </row>
    <row r="231" spans="1:217" x14ac:dyDescent="0.25">
      <c r="A231" s="7">
        <v>40816</v>
      </c>
      <c r="B231" s="8">
        <v>134.6</v>
      </c>
      <c r="C231" s="8">
        <v>125.7</v>
      </c>
      <c r="D231" s="8">
        <v>116.4</v>
      </c>
      <c r="E231" s="8">
        <v>129.69999999999999</v>
      </c>
      <c r="F231" s="8">
        <v>131.1</v>
      </c>
      <c r="G231" s="8">
        <v>120.2</v>
      </c>
      <c r="H231" s="8">
        <v>118.7</v>
      </c>
      <c r="I231" s="8">
        <v>158.6</v>
      </c>
      <c r="J231" s="8">
        <v>171.4</v>
      </c>
      <c r="K231" s="8">
        <v>157.69999999999999</v>
      </c>
      <c r="L231" s="8">
        <v>159.80000000000001</v>
      </c>
      <c r="M231" s="8">
        <v>145.19999999999999</v>
      </c>
      <c r="N231" s="8">
        <v>154.4</v>
      </c>
      <c r="O231" s="8">
        <v>99.9</v>
      </c>
      <c r="P231" s="8">
        <v>100.1</v>
      </c>
      <c r="Q231" s="8">
        <v>99.6</v>
      </c>
      <c r="R231" s="8">
        <v>100.2</v>
      </c>
      <c r="S231" s="8">
        <v>100.3</v>
      </c>
      <c r="T231" s="8">
        <v>100</v>
      </c>
      <c r="U231" s="8">
        <v>96.8</v>
      </c>
      <c r="V231" s="8">
        <v>142.35</v>
      </c>
      <c r="W231" s="8">
        <v>98.28</v>
      </c>
      <c r="X231" s="8">
        <v>92.72</v>
      </c>
      <c r="Y231" s="8">
        <v>140.88999999999999</v>
      </c>
      <c r="Z231" s="8">
        <v>129.61000000000001</v>
      </c>
      <c r="AA231" s="8">
        <v>146.55000000000001</v>
      </c>
      <c r="AB231" s="8">
        <v>146.32</v>
      </c>
      <c r="AC231" s="8">
        <v>154</v>
      </c>
      <c r="AD231" s="8">
        <v>99.54</v>
      </c>
      <c r="AE231" s="8">
        <v>398.62</v>
      </c>
      <c r="AF231" s="8">
        <v>421.89</v>
      </c>
      <c r="AG231" s="8">
        <v>120.9</v>
      </c>
      <c r="AH231" s="8">
        <v>125.95</v>
      </c>
      <c r="AI231" s="8">
        <v>115.17</v>
      </c>
      <c r="AJ231" s="8">
        <v>120.74</v>
      </c>
      <c r="AK231" s="8">
        <v>71.260000000000005</v>
      </c>
      <c r="AL231" s="8">
        <v>1183</v>
      </c>
      <c r="AM231" s="8">
        <v>72.61</v>
      </c>
      <c r="AN231" s="8">
        <v>95.9</v>
      </c>
      <c r="AO231" s="8">
        <v>96.8</v>
      </c>
      <c r="AP231" s="8">
        <v>93</v>
      </c>
      <c r="AQ231" s="8">
        <v>95.3</v>
      </c>
      <c r="AR231" s="8">
        <v>95.3</v>
      </c>
      <c r="AS231" s="8">
        <v>95.6</v>
      </c>
      <c r="AT231" s="8">
        <v>102.4</v>
      </c>
      <c r="AU231" s="8">
        <v>99.8</v>
      </c>
      <c r="AV231" s="8">
        <v>100.4</v>
      </c>
      <c r="AW231" s="8">
        <v>100.2</v>
      </c>
      <c r="AX231" s="8">
        <v>103.1</v>
      </c>
      <c r="AY231" s="8">
        <v>86.7</v>
      </c>
      <c r="AZ231" s="8">
        <v>103.1</v>
      </c>
      <c r="BA231" s="8">
        <v>86.3</v>
      </c>
      <c r="BB231" s="8">
        <v>89.5</v>
      </c>
      <c r="BC231" s="8">
        <v>102.6</v>
      </c>
      <c r="BD231" s="8">
        <v>104.8</v>
      </c>
      <c r="BE231" s="8">
        <v>88.9</v>
      </c>
      <c r="BF231" s="8">
        <v>411.78399999999999</v>
      </c>
      <c r="BG231" s="8">
        <v>77.900000000000006</v>
      </c>
      <c r="BH231" s="8">
        <v>87.162000000000006</v>
      </c>
      <c r="BI231" s="8">
        <v>110</v>
      </c>
      <c r="BJ231" s="8">
        <v>103.3</v>
      </c>
      <c r="BK231" s="8">
        <v>113.1</v>
      </c>
      <c r="BL231" s="8">
        <v>461</v>
      </c>
      <c r="BM231" s="8">
        <v>1071</v>
      </c>
      <c r="BN231" s="8">
        <v>836</v>
      </c>
      <c r="BO231" s="8">
        <v>762</v>
      </c>
      <c r="BP231" s="8">
        <v>123.9</v>
      </c>
      <c r="BQ231" s="8">
        <v>1729</v>
      </c>
      <c r="BR231" s="8">
        <v>123.2</v>
      </c>
      <c r="BS231" s="8">
        <v>126.1</v>
      </c>
      <c r="BU231" s="8">
        <v>126.05</v>
      </c>
      <c r="BV231" s="8">
        <v>120</v>
      </c>
      <c r="BX231" s="8">
        <v>116.04</v>
      </c>
      <c r="BY231" s="8">
        <v>97.3</v>
      </c>
      <c r="BZ231" s="8">
        <v>99.4</v>
      </c>
      <c r="CA231" s="8">
        <v>106.5</v>
      </c>
      <c r="CB231" s="8">
        <v>103.3</v>
      </c>
      <c r="CC231" s="8">
        <v>96.7</v>
      </c>
      <c r="CD231" s="8">
        <v>18.399999999999999</v>
      </c>
      <c r="CE231" s="8">
        <v>105.7</v>
      </c>
      <c r="CF231" s="8">
        <v>94</v>
      </c>
      <c r="CG231" s="8">
        <v>102.5</v>
      </c>
      <c r="CH231" s="8">
        <v>107</v>
      </c>
      <c r="CI231" s="8">
        <v>107.6</v>
      </c>
      <c r="CJ231" s="8">
        <v>108.7</v>
      </c>
      <c r="CK231" s="8">
        <v>99.5</v>
      </c>
      <c r="CL231" s="8">
        <v>246</v>
      </c>
      <c r="CM231" s="8">
        <v>3755</v>
      </c>
      <c r="CN231" s="8">
        <v>105.3</v>
      </c>
      <c r="CO231" s="8">
        <v>8370</v>
      </c>
      <c r="CP231" s="8">
        <v>315</v>
      </c>
      <c r="CQ231" s="8">
        <v>105.3</v>
      </c>
      <c r="CR231" s="8">
        <v>4790</v>
      </c>
      <c r="CS231" s="8">
        <v>89</v>
      </c>
      <c r="CT231" s="8">
        <v>202333</v>
      </c>
      <c r="CU231" s="8">
        <v>87.6</v>
      </c>
      <c r="CV231" s="8">
        <v>85.25</v>
      </c>
      <c r="CW231" s="8">
        <v>91.37</v>
      </c>
      <c r="CX231" s="8">
        <v>268.18</v>
      </c>
      <c r="CY231" s="8">
        <v>86.95</v>
      </c>
      <c r="CZ231" s="8">
        <v>86.79</v>
      </c>
      <c r="DA231" s="8">
        <v>87.27</v>
      </c>
      <c r="DB231" s="8">
        <v>85.93</v>
      </c>
      <c r="DC231" s="8">
        <v>80.849999999999994</v>
      </c>
      <c r="DD231" s="8">
        <v>78.98</v>
      </c>
      <c r="DE231" s="8">
        <v>85.54</v>
      </c>
      <c r="DF231" s="8">
        <v>88.95</v>
      </c>
      <c r="DG231" s="8">
        <v>85.91</v>
      </c>
      <c r="DH231" s="8">
        <v>93.06</v>
      </c>
      <c r="DI231" s="8">
        <v>86.88</v>
      </c>
      <c r="DJ231" s="8">
        <v>90.47</v>
      </c>
      <c r="DK231" s="8">
        <v>84.17</v>
      </c>
      <c r="DL231" s="8">
        <v>97.73</v>
      </c>
      <c r="DM231" s="8">
        <v>185.2</v>
      </c>
      <c r="DN231" s="8">
        <v>111.31</v>
      </c>
      <c r="DO231" s="8">
        <v>110.58</v>
      </c>
      <c r="DP231" s="8">
        <v>113.91</v>
      </c>
      <c r="DQ231" s="8">
        <v>113.02</v>
      </c>
      <c r="DR231" s="8">
        <v>111.32</v>
      </c>
      <c r="DS231" s="8">
        <v>108.65</v>
      </c>
      <c r="DT231" s="8">
        <v>154.25</v>
      </c>
      <c r="DU231" s="8">
        <v>89.8</v>
      </c>
      <c r="DV231" s="8">
        <v>90.1</v>
      </c>
      <c r="DW231" s="8">
        <v>86.4</v>
      </c>
      <c r="DX231" s="8">
        <v>247.49</v>
      </c>
      <c r="DY231" s="8">
        <v>142</v>
      </c>
      <c r="DZ231" s="8">
        <v>462434288</v>
      </c>
      <c r="EA231" s="8">
        <v>137739269</v>
      </c>
      <c r="EB231" s="8">
        <v>57813913</v>
      </c>
      <c r="EC231" s="8">
        <v>119.4</v>
      </c>
      <c r="ED231" s="8">
        <v>120.3</v>
      </c>
      <c r="EE231" s="8">
        <v>98.1</v>
      </c>
      <c r="EF231" s="8">
        <v>98.5</v>
      </c>
      <c r="EG231" s="8">
        <v>95.2</v>
      </c>
      <c r="EH231" s="8">
        <v>289.39999999999998</v>
      </c>
      <c r="EI231" s="8">
        <v>89.67</v>
      </c>
      <c r="EJ231" s="8">
        <v>92.15</v>
      </c>
      <c r="EK231" s="8">
        <v>82.9</v>
      </c>
      <c r="EL231" s="8">
        <v>83.7</v>
      </c>
      <c r="EM231" s="8">
        <v>82</v>
      </c>
      <c r="EN231" s="8">
        <v>113.7</v>
      </c>
      <c r="EO231" s="8">
        <v>106.87</v>
      </c>
      <c r="EP231" s="8">
        <v>154.05000000000001</v>
      </c>
      <c r="EQ231" s="8">
        <v>105</v>
      </c>
      <c r="ER231" s="8">
        <v>122.6</v>
      </c>
      <c r="ES231" s="8">
        <v>120.3</v>
      </c>
      <c r="ET231" s="8">
        <v>104.6</v>
      </c>
      <c r="EU231" s="8">
        <v>110.5</v>
      </c>
      <c r="EV231" s="8">
        <v>99.01</v>
      </c>
      <c r="EW231" s="8">
        <v>173</v>
      </c>
      <c r="EX231" s="8">
        <v>91.03</v>
      </c>
      <c r="EY231" s="8">
        <v>71.19</v>
      </c>
      <c r="EZ231" s="8">
        <v>57.31</v>
      </c>
      <c r="FA231" s="8">
        <v>241626</v>
      </c>
      <c r="FB231" s="8">
        <v>112</v>
      </c>
      <c r="FC231" s="8">
        <v>454316</v>
      </c>
      <c r="FD231" s="8">
        <v>114.4</v>
      </c>
      <c r="FE231" s="8">
        <v>109</v>
      </c>
      <c r="FF231" s="8">
        <v>264.738</v>
      </c>
      <c r="FG231" s="8">
        <v>110.6</v>
      </c>
      <c r="FH231" s="8">
        <v>191.59</v>
      </c>
      <c r="FI231" s="8">
        <v>107.6</v>
      </c>
      <c r="FJ231" s="8">
        <v>83.4</v>
      </c>
      <c r="FK231" s="8">
        <v>84.8</v>
      </c>
      <c r="FL231" s="8">
        <v>83.8</v>
      </c>
      <c r="FM231" s="8">
        <v>79.8</v>
      </c>
      <c r="FN231" s="8">
        <v>80.3</v>
      </c>
      <c r="FO231" s="8">
        <v>1464.5</v>
      </c>
      <c r="FP231" s="8">
        <v>1473.6</v>
      </c>
      <c r="FQ231" s="8">
        <v>1443</v>
      </c>
      <c r="FS231" s="8">
        <v>78.38</v>
      </c>
      <c r="FU231" s="8">
        <v>107169</v>
      </c>
      <c r="FV231" s="8">
        <v>105.4</v>
      </c>
      <c r="FW231" s="8">
        <v>9396</v>
      </c>
      <c r="FX231" s="8">
        <v>8025</v>
      </c>
      <c r="FY231" s="8">
        <v>146</v>
      </c>
      <c r="FZ231" s="8">
        <v>7105</v>
      </c>
      <c r="GA231" s="8">
        <v>6686</v>
      </c>
      <c r="GB231" s="8">
        <v>7073</v>
      </c>
      <c r="GC231" s="8">
        <v>4458</v>
      </c>
      <c r="GD231" s="8">
        <v>4889</v>
      </c>
      <c r="GE231" s="8">
        <v>101.49</v>
      </c>
      <c r="GF231" s="8">
        <v>102.31</v>
      </c>
      <c r="GG231" s="8">
        <v>100.06</v>
      </c>
      <c r="GH231" s="8">
        <v>102.55</v>
      </c>
      <c r="GI231" s="8">
        <v>110.03</v>
      </c>
      <c r="GJ231" s="8">
        <v>101.1</v>
      </c>
      <c r="GK231" s="8">
        <v>98.13</v>
      </c>
      <c r="GL231" s="8">
        <v>47133</v>
      </c>
      <c r="GM231" s="8">
        <v>42904</v>
      </c>
      <c r="GP231" s="8">
        <v>76.16</v>
      </c>
      <c r="GQ231" s="8">
        <v>546</v>
      </c>
      <c r="GR231" s="8">
        <v>147</v>
      </c>
      <c r="GS231" s="8">
        <v>119.01</v>
      </c>
      <c r="GT231" s="8">
        <v>119.34</v>
      </c>
      <c r="GU231" s="8">
        <v>118.12</v>
      </c>
      <c r="GV231" s="8">
        <v>120.28</v>
      </c>
      <c r="GW231" s="8">
        <v>129.16</v>
      </c>
      <c r="GX231" s="8">
        <v>118.85</v>
      </c>
      <c r="GY231" s="8">
        <v>115.07</v>
      </c>
      <c r="GZ231" s="8">
        <v>115.47</v>
      </c>
      <c r="HA231" s="8">
        <v>124.42</v>
      </c>
      <c r="HB231" s="8">
        <v>95.6</v>
      </c>
      <c r="HC231" s="8">
        <v>210.3</v>
      </c>
      <c r="HD231" s="8">
        <v>93.5</v>
      </c>
      <c r="HE231" s="8">
        <v>100.6</v>
      </c>
      <c r="HF231" s="8">
        <v>133.44</v>
      </c>
      <c r="HG231" s="8">
        <v>309.7</v>
      </c>
      <c r="HH231" s="8">
        <v>93</v>
      </c>
      <c r="HI231" s="8">
        <v>102.4058</v>
      </c>
    </row>
    <row r="232" spans="1:217" x14ac:dyDescent="0.25">
      <c r="A232" s="7">
        <v>40908</v>
      </c>
      <c r="B232" s="8">
        <v>135.19999999999999</v>
      </c>
      <c r="C232" s="8">
        <v>125.5</v>
      </c>
      <c r="D232" s="8">
        <v>105.2</v>
      </c>
      <c r="E232" s="8">
        <v>134.1</v>
      </c>
      <c r="F232" s="8">
        <v>137.1</v>
      </c>
      <c r="G232" s="8">
        <v>113.5</v>
      </c>
      <c r="H232" s="8">
        <v>121.9</v>
      </c>
      <c r="I232" s="8">
        <v>161.4</v>
      </c>
      <c r="J232" s="8">
        <v>172.2</v>
      </c>
      <c r="K232" s="8">
        <v>160.6</v>
      </c>
      <c r="L232" s="8">
        <v>162.30000000000001</v>
      </c>
      <c r="M232" s="8">
        <v>150.19999999999999</v>
      </c>
      <c r="N232" s="8">
        <v>173.8</v>
      </c>
      <c r="O232" s="8">
        <v>98.4</v>
      </c>
      <c r="P232" s="8">
        <v>98.9</v>
      </c>
      <c r="Q232" s="8">
        <v>97.3</v>
      </c>
      <c r="R232" s="8">
        <v>99.4</v>
      </c>
      <c r="S232" s="8">
        <v>99.7</v>
      </c>
      <c r="T232" s="8">
        <v>98.7</v>
      </c>
      <c r="U232" s="8">
        <v>96.64</v>
      </c>
      <c r="V232" s="8">
        <v>142.65</v>
      </c>
      <c r="W232" s="8">
        <v>97.87</v>
      </c>
      <c r="X232" s="8">
        <v>93.26</v>
      </c>
      <c r="Y232" s="8">
        <v>140.91999999999999</v>
      </c>
      <c r="Z232" s="8">
        <v>129.04</v>
      </c>
      <c r="AA232" s="8">
        <v>147.05000000000001</v>
      </c>
      <c r="AB232" s="8">
        <v>147.53</v>
      </c>
      <c r="AC232" s="8">
        <v>159</v>
      </c>
      <c r="AD232" s="8">
        <v>98.1</v>
      </c>
      <c r="AE232" s="8">
        <v>404.65</v>
      </c>
      <c r="AF232" s="8">
        <v>435.58</v>
      </c>
      <c r="AG232" s="8">
        <v>121.93</v>
      </c>
      <c r="AH232" s="8">
        <v>127.87</v>
      </c>
      <c r="AI232" s="8">
        <v>115.18</v>
      </c>
      <c r="AJ232" s="8">
        <v>121.53</v>
      </c>
      <c r="AK232" s="8">
        <v>72.97</v>
      </c>
      <c r="AL232" s="8">
        <v>1188.3499999999999</v>
      </c>
      <c r="AM232" s="8">
        <v>74.19</v>
      </c>
      <c r="AN232" s="8">
        <v>94.2</v>
      </c>
      <c r="AO232" s="8">
        <v>95.1</v>
      </c>
      <c r="AP232" s="8">
        <v>91.4</v>
      </c>
      <c r="AQ232" s="8">
        <v>94.4</v>
      </c>
      <c r="AR232" s="8">
        <v>94.4</v>
      </c>
      <c r="AS232" s="8">
        <v>94.1</v>
      </c>
      <c r="AT232" s="8">
        <v>101.8</v>
      </c>
      <c r="AU232" s="8">
        <v>99.5</v>
      </c>
      <c r="AV232" s="8">
        <v>101.5</v>
      </c>
      <c r="AW232" s="8">
        <v>100.2</v>
      </c>
      <c r="AX232" s="8">
        <v>103.2</v>
      </c>
      <c r="AY232" s="8">
        <v>87.3</v>
      </c>
      <c r="AZ232" s="8">
        <v>103.2</v>
      </c>
      <c r="BA232" s="8">
        <v>87.2</v>
      </c>
      <c r="BB232" s="8">
        <v>88.3</v>
      </c>
      <c r="BC232" s="8">
        <v>102.7</v>
      </c>
      <c r="BD232" s="8">
        <v>105</v>
      </c>
      <c r="BE232" s="8">
        <v>85.7</v>
      </c>
      <c r="BF232" s="8">
        <v>398.577</v>
      </c>
      <c r="BG232" s="8">
        <v>77.099999999999994</v>
      </c>
      <c r="BH232" s="8">
        <v>84.418000000000006</v>
      </c>
      <c r="BI232" s="8">
        <v>111.1</v>
      </c>
      <c r="BJ232" s="8">
        <v>110.2</v>
      </c>
      <c r="BK232" s="8">
        <v>111.4</v>
      </c>
      <c r="BL232" s="8">
        <v>433</v>
      </c>
      <c r="BM232" s="8">
        <v>1070</v>
      </c>
      <c r="BN232" s="8">
        <v>812</v>
      </c>
      <c r="BO232" s="8">
        <v>677</v>
      </c>
      <c r="BP232" s="8">
        <v>118.8</v>
      </c>
      <c r="BQ232" s="8">
        <v>1702</v>
      </c>
      <c r="BR232" s="8">
        <v>116.8</v>
      </c>
      <c r="BS232" s="8">
        <v>120.7</v>
      </c>
      <c r="BU232" s="8">
        <v>120.67</v>
      </c>
      <c r="BV232" s="8">
        <v>115.1</v>
      </c>
      <c r="BX232" s="8">
        <v>109.03</v>
      </c>
      <c r="BY232" s="8">
        <v>96.8</v>
      </c>
      <c r="BZ232" s="8">
        <v>98</v>
      </c>
      <c r="CA232" s="8">
        <v>107.5</v>
      </c>
      <c r="CB232" s="8">
        <v>101.5</v>
      </c>
      <c r="CC232" s="8">
        <v>95.4</v>
      </c>
      <c r="CD232" s="8">
        <v>19.3</v>
      </c>
      <c r="CE232" s="8">
        <v>101.1</v>
      </c>
      <c r="CF232" s="8">
        <v>93</v>
      </c>
      <c r="CG232" s="8">
        <v>100.7</v>
      </c>
      <c r="CH232" s="8">
        <v>111</v>
      </c>
      <c r="CI232" s="8">
        <v>106.5</v>
      </c>
      <c r="CJ232" s="8">
        <v>107.4</v>
      </c>
      <c r="CK232" s="8">
        <v>100</v>
      </c>
      <c r="CL232" s="8">
        <v>238</v>
      </c>
      <c r="CM232" s="8">
        <v>3703</v>
      </c>
      <c r="CN232" s="8">
        <v>105</v>
      </c>
      <c r="CO232" s="8">
        <v>8350</v>
      </c>
      <c r="CP232" s="8">
        <v>311</v>
      </c>
      <c r="CQ232" s="8">
        <v>104.5</v>
      </c>
      <c r="CR232" s="8">
        <v>4851</v>
      </c>
      <c r="CS232" s="8">
        <v>87.8</v>
      </c>
      <c r="CT232" s="8">
        <v>201333</v>
      </c>
      <c r="CU232" s="8">
        <v>84.86</v>
      </c>
      <c r="CV232" s="8">
        <v>83.31</v>
      </c>
      <c r="CW232" s="8">
        <v>87.32</v>
      </c>
      <c r="CX232" s="8">
        <v>264.16000000000003</v>
      </c>
      <c r="CY232" s="8">
        <v>83.53</v>
      </c>
      <c r="CZ232" s="8">
        <v>82.95</v>
      </c>
      <c r="DA232" s="8">
        <v>84.62</v>
      </c>
      <c r="DB232" s="8">
        <v>82.71</v>
      </c>
      <c r="DC232" s="8">
        <v>78.680000000000007</v>
      </c>
      <c r="DD232" s="8">
        <v>77.45</v>
      </c>
      <c r="DE232" s="8">
        <v>81.739999999999995</v>
      </c>
      <c r="DF232" s="8">
        <v>87.24</v>
      </c>
      <c r="DG232" s="8">
        <v>86.74</v>
      </c>
      <c r="DH232" s="8">
        <v>87.91</v>
      </c>
      <c r="DI232" s="8">
        <v>84.06</v>
      </c>
      <c r="DJ232" s="8">
        <v>87.87</v>
      </c>
      <c r="DK232" s="8">
        <v>83.87</v>
      </c>
      <c r="DL232" s="8">
        <v>92.47</v>
      </c>
      <c r="DM232" s="8">
        <v>182.1</v>
      </c>
      <c r="DN232" s="8">
        <v>111.99</v>
      </c>
      <c r="DO232" s="8">
        <v>110.26</v>
      </c>
      <c r="DP232" s="8">
        <v>116</v>
      </c>
      <c r="DQ232" s="8">
        <v>113.66</v>
      </c>
      <c r="DR232" s="8">
        <v>111.82</v>
      </c>
      <c r="DS232" s="8">
        <v>109.84</v>
      </c>
      <c r="DT232" s="8">
        <v>159.88999999999999</v>
      </c>
      <c r="DU232" s="8">
        <v>89.3</v>
      </c>
      <c r="DV232" s="8">
        <v>89.6</v>
      </c>
      <c r="DW232" s="8">
        <v>87.1</v>
      </c>
      <c r="DX232" s="8">
        <v>249.37</v>
      </c>
      <c r="DY232" s="8">
        <v>144</v>
      </c>
      <c r="DZ232" s="8">
        <v>465973575</v>
      </c>
      <c r="EA232" s="8">
        <v>139081036</v>
      </c>
      <c r="EB232" s="8">
        <v>58810661</v>
      </c>
      <c r="EC232" s="8">
        <v>125.5</v>
      </c>
      <c r="ED232" s="8">
        <v>119.5</v>
      </c>
      <c r="EE232" s="6" t="s">
        <v>1609</v>
      </c>
      <c r="EF232" s="6" t="s">
        <v>1609</v>
      </c>
      <c r="EG232" s="6" t="s">
        <v>1609</v>
      </c>
      <c r="EH232" s="8">
        <v>300.10000000000002</v>
      </c>
      <c r="EI232" s="8">
        <v>90.31</v>
      </c>
      <c r="EJ232" s="8">
        <v>93.3</v>
      </c>
      <c r="EK232" s="8">
        <v>85.7</v>
      </c>
      <c r="EL232" s="8">
        <v>88.4</v>
      </c>
      <c r="EM232" s="8">
        <v>81.599999999999994</v>
      </c>
      <c r="EN232" s="8">
        <v>109.58</v>
      </c>
      <c r="EO232" s="8">
        <v>102.73</v>
      </c>
      <c r="EP232" s="8">
        <v>150.36000000000001</v>
      </c>
      <c r="EQ232" s="8">
        <v>105.3</v>
      </c>
      <c r="ER232" s="8">
        <v>124.8</v>
      </c>
      <c r="ES232" s="8">
        <v>117.4</v>
      </c>
      <c r="ET232" s="8">
        <v>104.7</v>
      </c>
      <c r="EU232" s="8">
        <v>111.6</v>
      </c>
      <c r="EV232" s="8">
        <v>98.97</v>
      </c>
      <c r="EW232" s="8">
        <v>173.1</v>
      </c>
      <c r="EX232" s="8">
        <v>88.73</v>
      </c>
      <c r="EY232" s="8">
        <v>71.760000000000005</v>
      </c>
      <c r="EZ232" s="8">
        <v>58.33</v>
      </c>
      <c r="FA232" s="8">
        <v>250289</v>
      </c>
      <c r="FB232" s="8">
        <v>116</v>
      </c>
      <c r="FC232" s="8">
        <v>468527</v>
      </c>
      <c r="FD232" s="8">
        <v>118</v>
      </c>
      <c r="FE232" s="8">
        <v>107.1</v>
      </c>
      <c r="FF232" s="8">
        <v>252.51</v>
      </c>
      <c r="FG232" s="8">
        <v>108.7</v>
      </c>
      <c r="FH232" s="8">
        <v>184.91</v>
      </c>
      <c r="FI232" s="8">
        <v>105.6</v>
      </c>
      <c r="FJ232" s="8">
        <v>83</v>
      </c>
      <c r="FK232" s="8">
        <v>84.1</v>
      </c>
      <c r="FL232" s="8">
        <v>83.8</v>
      </c>
      <c r="FM232" s="8">
        <v>79.900000000000006</v>
      </c>
      <c r="FN232" s="8">
        <v>79.900000000000006</v>
      </c>
      <c r="FO232" s="8">
        <v>1467.2</v>
      </c>
      <c r="FP232" s="8">
        <v>1477.5</v>
      </c>
      <c r="FQ232" s="8">
        <v>1450</v>
      </c>
      <c r="FS232" s="8">
        <v>78.09</v>
      </c>
      <c r="FU232" s="8">
        <v>109215</v>
      </c>
      <c r="FV232" s="8">
        <v>104.9</v>
      </c>
      <c r="FW232" s="8">
        <v>9363</v>
      </c>
      <c r="FX232" s="8">
        <v>7826</v>
      </c>
      <c r="FY232" s="8">
        <v>143</v>
      </c>
      <c r="FZ232" s="8">
        <v>7119</v>
      </c>
      <c r="GA232" s="8">
        <v>6486</v>
      </c>
      <c r="GB232" s="8">
        <v>6948</v>
      </c>
      <c r="GC232" s="8">
        <v>4489</v>
      </c>
      <c r="GD232" s="8">
        <v>4895</v>
      </c>
      <c r="GE232" s="8">
        <v>98.25</v>
      </c>
      <c r="GF232" s="8">
        <v>98.74</v>
      </c>
      <c r="GG232" s="8">
        <v>95.35</v>
      </c>
      <c r="GH232" s="8">
        <v>98.07</v>
      </c>
      <c r="GI232" s="8">
        <v>105.64</v>
      </c>
      <c r="GJ232" s="8">
        <v>98.29</v>
      </c>
      <c r="GK232" s="8">
        <v>89.49</v>
      </c>
      <c r="GL232" s="8">
        <v>48242.98</v>
      </c>
      <c r="GM232" s="8">
        <v>43686.07</v>
      </c>
      <c r="GP232" s="8">
        <v>74.67</v>
      </c>
      <c r="GQ232" s="8">
        <v>527</v>
      </c>
      <c r="GR232" s="8">
        <v>147.4</v>
      </c>
      <c r="GS232" s="8">
        <v>118.4</v>
      </c>
      <c r="GT232" s="8">
        <v>116.45</v>
      </c>
      <c r="GU232" s="8">
        <v>120.58</v>
      </c>
      <c r="GV232" s="8">
        <v>117.62</v>
      </c>
      <c r="GW232" s="8">
        <v>128.58000000000001</v>
      </c>
      <c r="GX232" s="8">
        <v>115.85</v>
      </c>
      <c r="GY232" s="8">
        <v>118.26</v>
      </c>
      <c r="GZ232" s="8">
        <v>113.48</v>
      </c>
      <c r="HA232" s="8">
        <v>119.9</v>
      </c>
      <c r="HB232" s="8">
        <v>94.2</v>
      </c>
      <c r="HC232" s="8">
        <v>208.8</v>
      </c>
      <c r="HD232" s="8">
        <v>91.6</v>
      </c>
      <c r="HE232" s="8">
        <v>100.3</v>
      </c>
      <c r="HF232" s="8">
        <v>133.47999999999999</v>
      </c>
      <c r="HG232" s="8">
        <v>311</v>
      </c>
      <c r="HH232" s="8">
        <v>94</v>
      </c>
      <c r="HI232" s="8">
        <v>101.2962</v>
      </c>
    </row>
    <row r="233" spans="1:217" x14ac:dyDescent="0.25">
      <c r="A233" s="7">
        <v>40999</v>
      </c>
      <c r="B233" s="8">
        <v>146.4</v>
      </c>
      <c r="C233" s="8">
        <v>137.6</v>
      </c>
      <c r="D233" s="8">
        <v>123.5</v>
      </c>
      <c r="E233" s="8">
        <v>143.69999999999999</v>
      </c>
      <c r="F233" s="8">
        <v>146.30000000000001</v>
      </c>
      <c r="G233" s="8">
        <v>125.5</v>
      </c>
      <c r="H233" s="8">
        <v>129.19999999999999</v>
      </c>
      <c r="I233" s="8">
        <v>170</v>
      </c>
      <c r="J233" s="8">
        <v>164.4</v>
      </c>
      <c r="K233" s="8">
        <v>170.4</v>
      </c>
      <c r="L233" s="8">
        <v>173.6</v>
      </c>
      <c r="M233" s="8">
        <v>151.69999999999999</v>
      </c>
      <c r="N233" s="8">
        <v>219.3</v>
      </c>
      <c r="O233" s="8">
        <v>100.3</v>
      </c>
      <c r="P233" s="8">
        <v>99.7</v>
      </c>
      <c r="Q233" s="8">
        <v>101.6</v>
      </c>
      <c r="R233" s="8">
        <v>100</v>
      </c>
      <c r="S233" s="8">
        <v>99.7</v>
      </c>
      <c r="T233" s="8">
        <v>100.8</v>
      </c>
      <c r="U233" s="8">
        <v>97.33</v>
      </c>
      <c r="V233" s="8">
        <v>142.30000000000001</v>
      </c>
      <c r="W233" s="8">
        <v>98.62</v>
      </c>
      <c r="X233" s="8">
        <v>93.79</v>
      </c>
      <c r="Y233" s="8">
        <v>140.38</v>
      </c>
      <c r="Z233" s="8">
        <v>129.21</v>
      </c>
      <c r="AA233" s="8">
        <v>145.97999999999999</v>
      </c>
      <c r="AB233" s="8">
        <v>147.88</v>
      </c>
      <c r="AC233" s="8">
        <v>142</v>
      </c>
      <c r="AD233" s="8">
        <v>98.23</v>
      </c>
      <c r="AE233" s="8">
        <v>410.43</v>
      </c>
      <c r="AF233" s="8">
        <v>444.6</v>
      </c>
      <c r="AG233" s="8">
        <v>120.11</v>
      </c>
      <c r="AH233" s="8">
        <v>123.87</v>
      </c>
      <c r="AI233" s="8">
        <v>115.86</v>
      </c>
      <c r="AJ233" s="8">
        <v>120.87</v>
      </c>
      <c r="AK233" s="8">
        <v>74.62</v>
      </c>
      <c r="AL233" s="8">
        <v>1216.97</v>
      </c>
      <c r="AM233" s="8">
        <v>76.11</v>
      </c>
      <c r="AN233" s="8">
        <v>93.2</v>
      </c>
      <c r="AO233" s="8">
        <v>93.9</v>
      </c>
      <c r="AP233" s="8">
        <v>90.8</v>
      </c>
      <c r="AQ233" s="8">
        <v>93.9</v>
      </c>
      <c r="AR233" s="8">
        <v>94</v>
      </c>
      <c r="AS233" s="8">
        <v>93.9</v>
      </c>
      <c r="AT233" s="8">
        <v>101.7</v>
      </c>
      <c r="AU233" s="8">
        <v>99.1</v>
      </c>
      <c r="AV233" s="8">
        <v>101.6</v>
      </c>
      <c r="AW233" s="8">
        <v>100.6</v>
      </c>
      <c r="AX233" s="8">
        <v>104.1</v>
      </c>
      <c r="AY233" s="8">
        <v>87.9</v>
      </c>
      <c r="AZ233" s="8">
        <v>104.1</v>
      </c>
      <c r="BA233" s="8">
        <v>87.8</v>
      </c>
      <c r="BB233" s="8">
        <v>89.1</v>
      </c>
      <c r="BC233" s="8">
        <v>103.7</v>
      </c>
      <c r="BD233" s="8">
        <v>105.5</v>
      </c>
      <c r="BE233" s="8">
        <v>85.7</v>
      </c>
      <c r="BF233" s="8">
        <v>397.63400000000001</v>
      </c>
      <c r="BG233" s="8">
        <v>77.7</v>
      </c>
      <c r="BH233" s="8">
        <v>85.09</v>
      </c>
      <c r="BI233" s="8">
        <v>112.5</v>
      </c>
      <c r="BJ233" s="8">
        <v>114.2</v>
      </c>
      <c r="BK233" s="8">
        <v>111.7</v>
      </c>
      <c r="BL233" s="8">
        <v>449</v>
      </c>
      <c r="BM233" s="8">
        <v>1076</v>
      </c>
      <c r="BN233" s="8">
        <v>875</v>
      </c>
      <c r="BO233" s="8">
        <v>686</v>
      </c>
      <c r="BP233" s="8">
        <v>112.9</v>
      </c>
      <c r="BQ233" s="8">
        <v>1649</v>
      </c>
      <c r="BR233" s="8">
        <v>111</v>
      </c>
      <c r="BS233" s="8">
        <v>114.5</v>
      </c>
      <c r="BU233" s="8">
        <v>114.51</v>
      </c>
      <c r="BV233" s="8">
        <v>109.6</v>
      </c>
      <c r="BX233" s="8">
        <v>103.76</v>
      </c>
      <c r="BY233" s="8">
        <v>98.4</v>
      </c>
      <c r="BZ233" s="8">
        <v>99.3</v>
      </c>
      <c r="CA233" s="8">
        <v>109.1</v>
      </c>
      <c r="CB233" s="8">
        <v>102.5</v>
      </c>
      <c r="CC233" s="8">
        <v>97.1</v>
      </c>
      <c r="CD233" s="8">
        <v>20.2</v>
      </c>
      <c r="CE233" s="8">
        <v>109.6</v>
      </c>
      <c r="CF233" s="8">
        <v>95</v>
      </c>
      <c r="CG233" s="8">
        <v>101.9</v>
      </c>
      <c r="CH233" s="8">
        <v>109</v>
      </c>
      <c r="CI233" s="8">
        <v>105.1</v>
      </c>
      <c r="CJ233" s="8">
        <v>105.9</v>
      </c>
      <c r="CK233" s="8">
        <v>99</v>
      </c>
      <c r="CL233" s="8">
        <v>256</v>
      </c>
      <c r="CM233" s="8">
        <v>3854</v>
      </c>
      <c r="CN233" s="8">
        <v>103.9</v>
      </c>
      <c r="CO233" s="8">
        <v>8260</v>
      </c>
      <c r="CP233" s="8">
        <v>320</v>
      </c>
      <c r="CQ233" s="8">
        <v>104</v>
      </c>
      <c r="CR233" s="8">
        <v>4888</v>
      </c>
      <c r="CS233" s="8">
        <v>86.9</v>
      </c>
      <c r="CT233" s="8">
        <v>198667</v>
      </c>
      <c r="CU233" s="8">
        <v>81.510000000000005</v>
      </c>
      <c r="CV233" s="8">
        <v>80.680000000000007</v>
      </c>
      <c r="CW233" s="8">
        <v>82.83</v>
      </c>
      <c r="CX233" s="8">
        <v>252.3</v>
      </c>
      <c r="CY233" s="8">
        <v>80.86</v>
      </c>
      <c r="CZ233" s="8">
        <v>81.38</v>
      </c>
      <c r="DA233" s="8">
        <v>79.87</v>
      </c>
      <c r="DB233" s="8">
        <v>69.88</v>
      </c>
      <c r="DC233" s="8">
        <v>73.81</v>
      </c>
      <c r="DD233" s="8">
        <v>71.989999999999995</v>
      </c>
      <c r="DE233" s="8">
        <v>78.37</v>
      </c>
      <c r="DF233" s="8">
        <v>83.42</v>
      </c>
      <c r="DG233" s="8">
        <v>83.24</v>
      </c>
      <c r="DH233" s="8">
        <v>83.67</v>
      </c>
      <c r="DI233" s="8">
        <v>80.52</v>
      </c>
      <c r="DJ233" s="8">
        <v>84.21</v>
      </c>
      <c r="DK233" s="8">
        <v>81.06</v>
      </c>
      <c r="DL233" s="8">
        <v>87.85</v>
      </c>
      <c r="DM233" s="8">
        <v>185.3</v>
      </c>
      <c r="DN233" s="8">
        <v>111.36</v>
      </c>
      <c r="DO233" s="8">
        <v>109.59</v>
      </c>
      <c r="DP233" s="8">
        <v>115.41</v>
      </c>
      <c r="DQ233" s="8">
        <v>112.52</v>
      </c>
      <c r="DR233" s="8">
        <v>111.29</v>
      </c>
      <c r="DS233" s="8">
        <v>109.89</v>
      </c>
      <c r="DT233" s="8">
        <v>166.16</v>
      </c>
      <c r="DU233" s="8">
        <v>90.2</v>
      </c>
      <c r="DV233" s="8">
        <v>90.5</v>
      </c>
      <c r="DW233" s="8">
        <v>87.9</v>
      </c>
      <c r="DX233" s="8">
        <v>245.94</v>
      </c>
      <c r="DY233" s="8">
        <v>145</v>
      </c>
      <c r="DZ233" s="8">
        <v>470170774</v>
      </c>
      <c r="EA233" s="8">
        <v>140104775</v>
      </c>
      <c r="EB233" s="8">
        <v>59293665</v>
      </c>
      <c r="EC233" s="8">
        <v>134.1</v>
      </c>
      <c r="ED233" s="8">
        <v>119</v>
      </c>
      <c r="EE233" s="8">
        <v>97.7</v>
      </c>
      <c r="EF233" s="8">
        <v>98.2</v>
      </c>
      <c r="EG233" s="8">
        <v>93.9</v>
      </c>
      <c r="EH233" s="8">
        <v>311.89999999999998</v>
      </c>
      <c r="EI233" s="8">
        <v>89.99</v>
      </c>
      <c r="EJ233" s="8">
        <v>92.69</v>
      </c>
      <c r="EK233" s="8">
        <v>84.6</v>
      </c>
      <c r="EL233" s="8">
        <v>86.9</v>
      </c>
      <c r="EM233" s="8">
        <v>81.3</v>
      </c>
      <c r="EN233" s="8">
        <v>111.05</v>
      </c>
      <c r="EO233" s="8">
        <v>103.57</v>
      </c>
      <c r="EP233" s="8">
        <v>155.99</v>
      </c>
      <c r="EQ233" s="8">
        <v>105.3</v>
      </c>
      <c r="ER233" s="8">
        <v>124.8</v>
      </c>
      <c r="ES233" s="8">
        <v>119.7</v>
      </c>
      <c r="ET233" s="8">
        <v>104.1</v>
      </c>
      <c r="EU233" s="8">
        <v>113.7</v>
      </c>
      <c r="EV233" s="8">
        <v>98.84</v>
      </c>
      <c r="EW233" s="8">
        <v>172.9</v>
      </c>
      <c r="EX233" s="8">
        <v>90.5</v>
      </c>
      <c r="EY233" s="8">
        <v>72.150000000000006</v>
      </c>
      <c r="EZ233" s="8">
        <v>59.43</v>
      </c>
      <c r="FA233" s="8">
        <v>258614</v>
      </c>
      <c r="FB233" s="8">
        <v>119.9</v>
      </c>
      <c r="FC233" s="8">
        <v>495241</v>
      </c>
      <c r="FD233" s="8">
        <v>124.7</v>
      </c>
      <c r="FE233" s="8">
        <v>105.1</v>
      </c>
      <c r="FF233" s="8">
        <v>254.233</v>
      </c>
      <c r="FG233" s="8">
        <v>107.4</v>
      </c>
      <c r="FH233" s="8">
        <v>187.393</v>
      </c>
      <c r="FI233" s="8">
        <v>103.8</v>
      </c>
      <c r="FJ233" s="8">
        <v>86</v>
      </c>
      <c r="FK233" s="8">
        <v>86.9</v>
      </c>
      <c r="FL233" s="8">
        <v>87</v>
      </c>
      <c r="FM233" s="8">
        <v>82.7</v>
      </c>
      <c r="FN233" s="8">
        <v>82.7</v>
      </c>
      <c r="FO233" s="8">
        <v>1482.7</v>
      </c>
      <c r="FP233" s="8">
        <v>1493.4</v>
      </c>
      <c r="FQ233" s="8">
        <v>1467</v>
      </c>
      <c r="FS233" s="8">
        <v>83.95</v>
      </c>
      <c r="FU233" s="8">
        <v>114061</v>
      </c>
      <c r="FV233" s="8">
        <v>103.5</v>
      </c>
      <c r="FW233" s="8">
        <v>9110</v>
      </c>
      <c r="FX233" s="8">
        <v>7879</v>
      </c>
      <c r="FY233" s="8">
        <v>144</v>
      </c>
      <c r="FZ233" s="8">
        <v>7024</v>
      </c>
      <c r="GA233" s="8">
        <v>6207</v>
      </c>
      <c r="GB233" s="8">
        <v>6978</v>
      </c>
      <c r="GC233" s="8">
        <v>4438</v>
      </c>
      <c r="GD233" s="8">
        <v>4805</v>
      </c>
      <c r="GE233" s="8">
        <v>96.84</v>
      </c>
      <c r="GF233" s="8">
        <v>101.74</v>
      </c>
      <c r="GG233" s="8">
        <v>97.36</v>
      </c>
      <c r="GH233" s="8">
        <v>101.87</v>
      </c>
      <c r="GI233" s="8">
        <v>111.76</v>
      </c>
      <c r="GJ233" s="8">
        <v>98.3</v>
      </c>
      <c r="GK233" s="8">
        <v>95.73</v>
      </c>
      <c r="GL233" s="8">
        <v>51907.199999999997</v>
      </c>
      <c r="GM233" s="8">
        <v>44955.519999999997</v>
      </c>
      <c r="GP233" s="8">
        <v>75.55</v>
      </c>
      <c r="GQ233" s="8">
        <v>525</v>
      </c>
      <c r="GR233" s="8">
        <v>147.19999999999999</v>
      </c>
      <c r="GS233" s="8">
        <v>113.6</v>
      </c>
      <c r="GT233" s="8">
        <v>113.59</v>
      </c>
      <c r="GU233" s="8">
        <v>112.42</v>
      </c>
      <c r="GV233" s="8">
        <v>114.21</v>
      </c>
      <c r="GW233" s="8">
        <v>126.79</v>
      </c>
      <c r="GX233" s="8">
        <v>113.23</v>
      </c>
      <c r="GY233" s="8">
        <v>108.85</v>
      </c>
      <c r="GZ233" s="8">
        <v>110.16</v>
      </c>
      <c r="HA233" s="8">
        <v>118.37</v>
      </c>
      <c r="HB233" s="8">
        <v>93.5</v>
      </c>
      <c r="HC233" s="8">
        <v>208.5</v>
      </c>
      <c r="HD233" s="8">
        <v>91.7</v>
      </c>
      <c r="HE233" s="8">
        <v>98</v>
      </c>
      <c r="HF233" s="8">
        <v>134.91999999999999</v>
      </c>
      <c r="HG233" s="8">
        <v>307.7</v>
      </c>
      <c r="HH233" s="8">
        <v>94</v>
      </c>
      <c r="HI233" s="8">
        <v>100.6696</v>
      </c>
    </row>
    <row r="234" spans="1:217" x14ac:dyDescent="0.25">
      <c r="A234" s="7">
        <v>41090</v>
      </c>
      <c r="B234" s="8">
        <v>148.6</v>
      </c>
      <c r="C234" s="8">
        <v>136.6</v>
      </c>
      <c r="D234" s="8">
        <v>120.2</v>
      </c>
      <c r="E234" s="8">
        <v>143.6</v>
      </c>
      <c r="F234" s="8">
        <v>146.6</v>
      </c>
      <c r="G234" s="8">
        <v>123</v>
      </c>
      <c r="H234" s="8">
        <v>125.9</v>
      </c>
      <c r="I234" s="8">
        <v>181</v>
      </c>
      <c r="J234" s="8">
        <v>176.8</v>
      </c>
      <c r="K234" s="8">
        <v>181.3</v>
      </c>
      <c r="L234" s="8">
        <v>186.6</v>
      </c>
      <c r="M234" s="8">
        <v>150.19999999999999</v>
      </c>
      <c r="N234" s="8">
        <v>192.5</v>
      </c>
      <c r="O234" s="8">
        <v>101.4</v>
      </c>
      <c r="P234" s="8">
        <v>101.2</v>
      </c>
      <c r="Q234" s="8">
        <v>101.6</v>
      </c>
      <c r="R234" s="8">
        <v>100.4</v>
      </c>
      <c r="S234" s="8">
        <v>100.3</v>
      </c>
      <c r="T234" s="8">
        <v>100.5</v>
      </c>
      <c r="U234" s="8">
        <v>97.42</v>
      </c>
      <c r="V234" s="8">
        <v>143.16999999999999</v>
      </c>
      <c r="W234" s="8">
        <v>98.59</v>
      </c>
      <c r="X234" s="8">
        <v>94.2</v>
      </c>
      <c r="Y234" s="8">
        <v>141.27000000000001</v>
      </c>
      <c r="Z234" s="8">
        <v>129.47999999999999</v>
      </c>
      <c r="AA234" s="8">
        <v>147.30000000000001</v>
      </c>
      <c r="AB234" s="8">
        <v>148.65</v>
      </c>
      <c r="AC234" s="8">
        <v>161</v>
      </c>
      <c r="AD234" s="8">
        <v>98.67</v>
      </c>
      <c r="AE234" s="8">
        <v>408.64</v>
      </c>
      <c r="AF234" s="8">
        <v>437.49</v>
      </c>
      <c r="AG234" s="8">
        <v>124.25</v>
      </c>
      <c r="AH234" s="8">
        <v>128.1</v>
      </c>
      <c r="AI234" s="8">
        <v>119.89</v>
      </c>
      <c r="AJ234" s="8">
        <v>123.88</v>
      </c>
      <c r="AK234" s="8">
        <v>77.22</v>
      </c>
      <c r="AL234" s="8">
        <v>1269.3800000000001</v>
      </c>
      <c r="AM234" s="8">
        <v>78.77</v>
      </c>
      <c r="AN234" s="8">
        <v>91.3</v>
      </c>
      <c r="AO234" s="8">
        <v>91.9</v>
      </c>
      <c r="AP234" s="8">
        <v>89.3</v>
      </c>
      <c r="AQ234" s="8">
        <v>94</v>
      </c>
      <c r="AR234" s="8">
        <v>94.1</v>
      </c>
      <c r="AS234" s="8">
        <v>93.8</v>
      </c>
      <c r="AT234" s="8">
        <v>102.2</v>
      </c>
      <c r="AU234" s="8">
        <v>98.6</v>
      </c>
      <c r="AV234" s="8">
        <v>103.8</v>
      </c>
      <c r="AW234" s="8">
        <v>103.4</v>
      </c>
      <c r="AX234" s="8">
        <v>105.4</v>
      </c>
      <c r="AY234" s="8">
        <v>89.1</v>
      </c>
      <c r="AZ234" s="8">
        <v>105.4</v>
      </c>
      <c r="BA234" s="8">
        <v>89</v>
      </c>
      <c r="BB234" s="8">
        <v>89.7</v>
      </c>
      <c r="BC234" s="8">
        <v>104.9</v>
      </c>
      <c r="BD234" s="8">
        <v>107.6</v>
      </c>
      <c r="BE234" s="8">
        <v>87</v>
      </c>
      <c r="BF234" s="8">
        <v>400.93599999999998</v>
      </c>
      <c r="BG234" s="8">
        <v>78.3</v>
      </c>
      <c r="BH234" s="8">
        <v>85.408000000000001</v>
      </c>
      <c r="BI234" s="8">
        <v>116.2</v>
      </c>
      <c r="BJ234" s="8">
        <v>112.4</v>
      </c>
      <c r="BK234" s="8">
        <v>117.9</v>
      </c>
      <c r="BL234" s="8">
        <v>459</v>
      </c>
      <c r="BM234" s="8">
        <v>1104</v>
      </c>
      <c r="BN234" s="8">
        <v>879</v>
      </c>
      <c r="BO234" s="8">
        <v>712</v>
      </c>
      <c r="BP234" s="8">
        <v>109.2</v>
      </c>
      <c r="BQ234" s="8">
        <v>1606</v>
      </c>
      <c r="BR234" s="8">
        <v>107.4</v>
      </c>
      <c r="BS234" s="8">
        <v>110.2</v>
      </c>
      <c r="BU234" s="8">
        <v>110.24</v>
      </c>
      <c r="BV234" s="8">
        <v>106.8</v>
      </c>
      <c r="BX234" s="8">
        <v>101.11</v>
      </c>
      <c r="BY234" s="8">
        <v>99.4</v>
      </c>
      <c r="BZ234" s="8">
        <v>100.3</v>
      </c>
      <c r="CA234" s="8">
        <v>112.2</v>
      </c>
      <c r="CB234" s="8">
        <v>103.7</v>
      </c>
      <c r="CC234" s="8">
        <v>97.9</v>
      </c>
      <c r="CD234" s="8">
        <v>18.3</v>
      </c>
      <c r="CE234" s="8">
        <v>113.9</v>
      </c>
      <c r="CF234" s="8">
        <v>96</v>
      </c>
      <c r="CG234" s="8">
        <v>102.9</v>
      </c>
      <c r="CH234" s="8">
        <v>111</v>
      </c>
      <c r="CI234" s="8">
        <v>105.2</v>
      </c>
      <c r="CJ234" s="8">
        <v>106</v>
      </c>
      <c r="CK234" s="8">
        <v>99.2</v>
      </c>
      <c r="CL234" s="8">
        <v>255</v>
      </c>
      <c r="CM234" s="8">
        <v>3918</v>
      </c>
      <c r="CN234" s="8">
        <v>105.1</v>
      </c>
      <c r="CO234" s="8">
        <v>8350</v>
      </c>
      <c r="CP234" s="8">
        <v>328</v>
      </c>
      <c r="CQ234" s="8">
        <v>103.6</v>
      </c>
      <c r="CR234" s="8">
        <v>4820</v>
      </c>
      <c r="CS234" s="8">
        <v>88.5</v>
      </c>
      <c r="CT234" s="8">
        <v>201333</v>
      </c>
      <c r="CU234" s="8">
        <v>79.72</v>
      </c>
      <c r="CV234" s="8">
        <v>78.72</v>
      </c>
      <c r="CW234" s="8">
        <v>81.34</v>
      </c>
      <c r="CX234" s="8">
        <v>241.4</v>
      </c>
      <c r="CY234" s="8">
        <v>78.239999999999995</v>
      </c>
      <c r="CZ234" s="8">
        <v>78.959999999999994</v>
      </c>
      <c r="DA234" s="8">
        <v>76.900000000000006</v>
      </c>
      <c r="DB234" s="8">
        <v>77.430000000000007</v>
      </c>
      <c r="DC234" s="8">
        <v>73.41</v>
      </c>
      <c r="DD234" s="8">
        <v>72.37</v>
      </c>
      <c r="DE234" s="8">
        <v>76</v>
      </c>
      <c r="DF234" s="8">
        <v>81.97</v>
      </c>
      <c r="DG234" s="8">
        <v>81.05</v>
      </c>
      <c r="DH234" s="8">
        <v>83.21</v>
      </c>
      <c r="DI234" s="8">
        <v>78.709999999999994</v>
      </c>
      <c r="DJ234" s="8">
        <v>83.24</v>
      </c>
      <c r="DK234" s="8">
        <v>79.17</v>
      </c>
      <c r="DL234" s="8">
        <v>87.93</v>
      </c>
      <c r="DM234" s="8">
        <v>202.3</v>
      </c>
      <c r="DN234" s="8">
        <v>109.86</v>
      </c>
      <c r="DO234" s="8">
        <v>107.95</v>
      </c>
      <c r="DP234" s="8">
        <v>114.15</v>
      </c>
      <c r="DQ234" s="8">
        <v>110.41</v>
      </c>
      <c r="DR234" s="8">
        <v>110.02</v>
      </c>
      <c r="DS234" s="8">
        <v>108.98</v>
      </c>
      <c r="DT234" s="8">
        <v>152.37</v>
      </c>
      <c r="DU234" s="8">
        <v>87.1</v>
      </c>
      <c r="DV234" s="8">
        <v>87.2</v>
      </c>
      <c r="DW234" s="8">
        <v>86.9</v>
      </c>
      <c r="DX234" s="8">
        <v>242.35</v>
      </c>
      <c r="DY234" s="8">
        <v>146</v>
      </c>
      <c r="DZ234" s="8">
        <v>474805364</v>
      </c>
      <c r="EA234" s="8">
        <v>142044080</v>
      </c>
      <c r="EB234" s="8">
        <v>59974788</v>
      </c>
      <c r="EC234" s="8">
        <v>142.6</v>
      </c>
      <c r="ED234" s="8">
        <v>118.1</v>
      </c>
      <c r="EE234" s="6" t="s">
        <v>1609</v>
      </c>
      <c r="EF234" s="6" t="s">
        <v>1609</v>
      </c>
      <c r="EG234" s="6" t="s">
        <v>1609</v>
      </c>
      <c r="EH234" s="8">
        <v>288.7</v>
      </c>
      <c r="EI234" s="8">
        <v>89.05</v>
      </c>
      <c r="EJ234" s="8">
        <v>93.96</v>
      </c>
      <c r="EK234" s="8">
        <v>86.3</v>
      </c>
      <c r="EL234" s="8">
        <v>88.3</v>
      </c>
      <c r="EM234" s="8">
        <v>83.3</v>
      </c>
      <c r="EN234" s="8">
        <v>112.36</v>
      </c>
      <c r="EO234" s="8">
        <v>106.62</v>
      </c>
      <c r="EP234" s="8">
        <v>145.5</v>
      </c>
      <c r="EQ234" s="8">
        <v>106.4</v>
      </c>
      <c r="ER234" s="8">
        <v>123.8</v>
      </c>
      <c r="ES234" s="8">
        <v>122.6</v>
      </c>
      <c r="ET234" s="8">
        <v>104.5</v>
      </c>
      <c r="EU234" s="8">
        <v>118.5</v>
      </c>
      <c r="EV234" s="8">
        <v>97.34</v>
      </c>
      <c r="EW234" s="8">
        <v>167.4</v>
      </c>
      <c r="EX234" s="8">
        <v>89.49</v>
      </c>
      <c r="EY234" s="8">
        <v>72.58</v>
      </c>
      <c r="EZ234" s="8">
        <v>60.28</v>
      </c>
      <c r="FA234" s="8">
        <v>267359</v>
      </c>
      <c r="FB234" s="8">
        <v>123.9</v>
      </c>
      <c r="FC234" s="8">
        <v>486716</v>
      </c>
      <c r="FD234" s="8">
        <v>122.6</v>
      </c>
      <c r="FE234" s="8">
        <v>103.3</v>
      </c>
      <c r="FF234" s="8">
        <v>251.70500000000001</v>
      </c>
      <c r="FG234" s="8">
        <v>105.2</v>
      </c>
      <c r="FH234" s="8">
        <v>183.35</v>
      </c>
      <c r="FI234" s="8">
        <v>102.4</v>
      </c>
      <c r="FJ234" s="8">
        <v>88.8</v>
      </c>
      <c r="FK234" s="8">
        <v>90.3</v>
      </c>
      <c r="FL234" s="8">
        <v>88.9</v>
      </c>
      <c r="FM234" s="8">
        <v>84.8</v>
      </c>
      <c r="FN234" s="8">
        <v>85.3</v>
      </c>
      <c r="FO234" s="8">
        <v>1500.2</v>
      </c>
      <c r="FP234" s="8">
        <v>1510.4</v>
      </c>
      <c r="FQ234" s="8">
        <v>1489</v>
      </c>
      <c r="FS234" s="8">
        <v>88.85</v>
      </c>
      <c r="FU234" s="8">
        <v>115429</v>
      </c>
      <c r="FV234" s="8">
        <v>102.8</v>
      </c>
      <c r="FW234" s="8">
        <v>9035</v>
      </c>
      <c r="FX234" s="8">
        <v>8122</v>
      </c>
      <c r="FY234" s="8">
        <v>138</v>
      </c>
      <c r="FZ234" s="8">
        <v>6950</v>
      </c>
      <c r="GA234" s="8">
        <v>6298</v>
      </c>
      <c r="GB234" s="8">
        <v>6966</v>
      </c>
      <c r="GC234" s="8">
        <v>4442</v>
      </c>
      <c r="GD234" s="8">
        <v>4902</v>
      </c>
      <c r="GE234" s="8">
        <v>94.64</v>
      </c>
      <c r="GF234" s="8">
        <v>101.15</v>
      </c>
      <c r="GG234" s="8">
        <v>97.05</v>
      </c>
      <c r="GH234" s="8">
        <v>101.17</v>
      </c>
      <c r="GI234" s="8">
        <v>110.83</v>
      </c>
      <c r="GJ234" s="8">
        <v>97.94</v>
      </c>
      <c r="GK234" s="8">
        <v>95.53</v>
      </c>
      <c r="GL234" s="8">
        <v>53357.9</v>
      </c>
      <c r="GM234" s="8">
        <v>46359.5</v>
      </c>
      <c r="GP234" s="8">
        <v>76.66</v>
      </c>
      <c r="GQ234" s="8">
        <v>531</v>
      </c>
      <c r="GR234" s="8">
        <v>147.9</v>
      </c>
      <c r="GS234" s="8">
        <v>114.91</v>
      </c>
      <c r="GT234" s="8">
        <v>116.28</v>
      </c>
      <c r="GU234" s="8">
        <v>111.26</v>
      </c>
      <c r="GV234" s="8">
        <v>119.11</v>
      </c>
      <c r="GW234" s="8">
        <v>129.25</v>
      </c>
      <c r="GX234" s="8">
        <v>114.97</v>
      </c>
      <c r="GY234" s="8">
        <v>106.96</v>
      </c>
      <c r="GZ234" s="8">
        <v>111.83</v>
      </c>
      <c r="HA234" s="8">
        <v>120.23</v>
      </c>
      <c r="HB234" s="8">
        <v>92.7</v>
      </c>
      <c r="HC234" s="8">
        <v>206.8</v>
      </c>
      <c r="HD234" s="8">
        <v>91.8</v>
      </c>
      <c r="HE234" s="8">
        <v>94.9</v>
      </c>
      <c r="HF234" s="8">
        <v>138.16999999999999</v>
      </c>
      <c r="HG234" s="8">
        <v>306.5</v>
      </c>
      <c r="HH234" s="8">
        <v>95.2</v>
      </c>
      <c r="HI234" s="8">
        <v>100.4285</v>
      </c>
    </row>
    <row r="235" spans="1:217" x14ac:dyDescent="0.25">
      <c r="A235" s="7">
        <v>41182</v>
      </c>
      <c r="B235" s="8">
        <v>150.6</v>
      </c>
      <c r="C235" s="8">
        <v>137.4</v>
      </c>
      <c r="D235" s="8">
        <v>120.2</v>
      </c>
      <c r="E235" s="8">
        <v>144.80000000000001</v>
      </c>
      <c r="F235" s="8">
        <v>147.9</v>
      </c>
      <c r="G235" s="8">
        <v>123.2</v>
      </c>
      <c r="H235" s="8">
        <v>127.3</v>
      </c>
      <c r="I235" s="8">
        <v>186.3</v>
      </c>
      <c r="J235" s="8">
        <v>174.3</v>
      </c>
      <c r="K235" s="8">
        <v>187.2</v>
      </c>
      <c r="L235" s="8">
        <v>192.2</v>
      </c>
      <c r="M235" s="8">
        <v>158.19999999999999</v>
      </c>
      <c r="N235" s="8">
        <v>189.4</v>
      </c>
      <c r="O235" s="8">
        <v>100.9</v>
      </c>
      <c r="P235" s="8">
        <v>100.9</v>
      </c>
      <c r="Q235" s="8">
        <v>100.9</v>
      </c>
      <c r="R235" s="8">
        <v>100.2</v>
      </c>
      <c r="S235" s="8">
        <v>100.1</v>
      </c>
      <c r="T235" s="8">
        <v>100.5</v>
      </c>
      <c r="U235" s="8">
        <v>98.52</v>
      </c>
      <c r="V235" s="8">
        <v>144.69</v>
      </c>
      <c r="W235" s="8">
        <v>100.09</v>
      </c>
      <c r="X235" s="8">
        <v>94.13</v>
      </c>
      <c r="Y235" s="8">
        <v>142.99</v>
      </c>
      <c r="Z235" s="8">
        <v>130.1</v>
      </c>
      <c r="AA235" s="8">
        <v>149.79</v>
      </c>
      <c r="AB235" s="8">
        <v>149.53</v>
      </c>
      <c r="AC235" s="8">
        <v>149</v>
      </c>
      <c r="AD235" s="8">
        <v>98.57</v>
      </c>
      <c r="AE235" s="8">
        <v>412.9</v>
      </c>
      <c r="AF235" s="8">
        <v>448.41</v>
      </c>
      <c r="AG235" s="8">
        <v>127.54</v>
      </c>
      <c r="AH235" s="8">
        <v>131.66</v>
      </c>
      <c r="AI235" s="8">
        <v>122.87</v>
      </c>
      <c r="AJ235" s="8">
        <v>128.12</v>
      </c>
      <c r="AK235" s="8">
        <v>79.790000000000006</v>
      </c>
      <c r="AL235" s="8">
        <v>1285.95</v>
      </c>
      <c r="AM235" s="8">
        <v>80.61</v>
      </c>
      <c r="AN235" s="8">
        <v>90.5</v>
      </c>
      <c r="AO235" s="8">
        <v>91</v>
      </c>
      <c r="AP235" s="8">
        <v>88.4</v>
      </c>
      <c r="AQ235" s="8">
        <v>93.8</v>
      </c>
      <c r="AR235" s="8">
        <v>94</v>
      </c>
      <c r="AS235" s="8">
        <v>92.7</v>
      </c>
      <c r="AT235" s="8">
        <v>101.9</v>
      </c>
      <c r="AU235" s="8">
        <v>98.4</v>
      </c>
      <c r="AV235" s="8">
        <v>105.8</v>
      </c>
      <c r="AW235" s="8">
        <v>104.6</v>
      </c>
      <c r="AX235" s="8">
        <v>105.8</v>
      </c>
      <c r="AY235" s="8">
        <v>90.4</v>
      </c>
      <c r="AZ235" s="8">
        <v>105.8</v>
      </c>
      <c r="BA235" s="8">
        <v>90.4</v>
      </c>
      <c r="BB235" s="8">
        <v>90.6</v>
      </c>
      <c r="BC235" s="8">
        <v>105</v>
      </c>
      <c r="BD235" s="8">
        <v>109</v>
      </c>
      <c r="BE235" s="8">
        <v>87.3</v>
      </c>
      <c r="BF235" s="8">
        <v>401.40699999999998</v>
      </c>
      <c r="BG235" s="8">
        <v>80.7</v>
      </c>
      <c r="BH235" s="8">
        <v>86.498000000000005</v>
      </c>
      <c r="BI235" s="8">
        <v>119.2</v>
      </c>
      <c r="BJ235" s="8">
        <v>117.5</v>
      </c>
      <c r="BK235" s="8">
        <v>119.9</v>
      </c>
      <c r="BL235" s="8">
        <v>508</v>
      </c>
      <c r="BM235" s="8">
        <v>1101</v>
      </c>
      <c r="BN235" s="8">
        <v>958</v>
      </c>
      <c r="BO235" s="8">
        <v>792</v>
      </c>
      <c r="BP235" s="8">
        <v>105.1</v>
      </c>
      <c r="BQ235" s="8">
        <v>1566</v>
      </c>
      <c r="BR235" s="8">
        <v>103.4</v>
      </c>
      <c r="BS235" s="8">
        <v>105.4</v>
      </c>
      <c r="BU235" s="8">
        <v>105.43</v>
      </c>
      <c r="BV235" s="8">
        <v>103.7</v>
      </c>
      <c r="BX235" s="8">
        <v>98.21</v>
      </c>
      <c r="BY235" s="8">
        <v>99.4</v>
      </c>
      <c r="BZ235" s="8">
        <v>101</v>
      </c>
      <c r="CA235" s="8">
        <v>112.9</v>
      </c>
      <c r="CB235" s="8">
        <v>103.9</v>
      </c>
      <c r="CC235" s="8">
        <v>98.9</v>
      </c>
      <c r="CD235" s="8">
        <v>19</v>
      </c>
      <c r="CE235" s="8">
        <v>114.2</v>
      </c>
      <c r="CF235" s="8">
        <v>97</v>
      </c>
      <c r="CG235" s="8">
        <v>103.3</v>
      </c>
      <c r="CH235" s="8">
        <v>112</v>
      </c>
      <c r="CI235" s="8">
        <v>105.9</v>
      </c>
      <c r="CJ235" s="8">
        <v>106.9</v>
      </c>
      <c r="CK235" s="8">
        <v>98.2</v>
      </c>
      <c r="CL235" s="8">
        <v>250</v>
      </c>
      <c r="CM235" s="8">
        <v>3823</v>
      </c>
      <c r="CN235" s="8">
        <v>106.1</v>
      </c>
      <c r="CO235" s="8">
        <v>8440</v>
      </c>
      <c r="CP235" s="8">
        <v>333</v>
      </c>
      <c r="CQ235" s="8">
        <v>105.5</v>
      </c>
      <c r="CR235" s="8">
        <v>4589</v>
      </c>
      <c r="CS235" s="8">
        <v>89.5</v>
      </c>
      <c r="CT235" s="8">
        <v>199667</v>
      </c>
      <c r="CU235" s="8">
        <v>76.569999999999993</v>
      </c>
      <c r="CV235" s="8">
        <v>75.16</v>
      </c>
      <c r="CW235" s="8">
        <v>78.83</v>
      </c>
      <c r="CX235" s="8">
        <v>235.1</v>
      </c>
      <c r="CY235" s="8">
        <v>75.88</v>
      </c>
      <c r="CZ235" s="8">
        <v>76.11</v>
      </c>
      <c r="DA235" s="8">
        <v>75.45</v>
      </c>
      <c r="DB235" s="8">
        <v>74.73</v>
      </c>
      <c r="DC235" s="8">
        <v>69.010000000000005</v>
      </c>
      <c r="DD235" s="8">
        <v>68.099999999999994</v>
      </c>
      <c r="DE235" s="8">
        <v>71.28</v>
      </c>
      <c r="DF235" s="8">
        <v>79.03</v>
      </c>
      <c r="DG235" s="8">
        <v>77.75</v>
      </c>
      <c r="DH235" s="8">
        <v>80.760000000000005</v>
      </c>
      <c r="DI235" s="8">
        <v>76.11</v>
      </c>
      <c r="DJ235" s="8">
        <v>78.739999999999995</v>
      </c>
      <c r="DK235" s="8">
        <v>73.900000000000006</v>
      </c>
      <c r="DL235" s="8">
        <v>84.32</v>
      </c>
      <c r="DM235" s="8">
        <v>211.6</v>
      </c>
      <c r="DN235" s="8">
        <v>109.09</v>
      </c>
      <c r="DO235" s="8">
        <v>107.5</v>
      </c>
      <c r="DP235" s="8">
        <v>112.83</v>
      </c>
      <c r="DQ235" s="8">
        <v>109.44</v>
      </c>
      <c r="DR235" s="8">
        <v>109.21</v>
      </c>
      <c r="DS235" s="8">
        <v>108.67</v>
      </c>
      <c r="DT235" s="8">
        <v>146.71</v>
      </c>
      <c r="DU235" s="8">
        <v>86.4</v>
      </c>
      <c r="DV235" s="8">
        <v>86.3</v>
      </c>
      <c r="DW235" s="8">
        <v>88.3</v>
      </c>
      <c r="DX235" s="8">
        <v>237.87</v>
      </c>
      <c r="DY235" s="8">
        <v>148</v>
      </c>
      <c r="DZ235" s="8">
        <v>478934620</v>
      </c>
      <c r="EA235" s="8">
        <v>143616156</v>
      </c>
      <c r="EB235" s="8">
        <v>60653321</v>
      </c>
      <c r="EC235" s="8">
        <v>147.1</v>
      </c>
      <c r="ED235" s="8">
        <v>115.9</v>
      </c>
      <c r="EE235" s="8">
        <v>97.3</v>
      </c>
      <c r="EF235" s="8">
        <v>98.2</v>
      </c>
      <c r="EG235" s="8">
        <v>92.7</v>
      </c>
      <c r="EH235" s="8">
        <v>279.8</v>
      </c>
      <c r="EI235" s="8">
        <v>89.94</v>
      </c>
      <c r="EJ235" s="8">
        <v>92.1</v>
      </c>
      <c r="EK235" s="8">
        <v>86.5</v>
      </c>
      <c r="EL235" s="8">
        <v>88.2</v>
      </c>
      <c r="EM235" s="8">
        <v>83.9</v>
      </c>
      <c r="EN235" s="8">
        <v>115.18</v>
      </c>
      <c r="EO235" s="8">
        <v>107.16</v>
      </c>
      <c r="EP235" s="8">
        <v>163.52000000000001</v>
      </c>
      <c r="EQ235" s="8">
        <v>107</v>
      </c>
      <c r="ER235" s="8">
        <v>126.5</v>
      </c>
      <c r="ES235" s="8">
        <v>123.3</v>
      </c>
      <c r="ET235" s="8">
        <v>105.3</v>
      </c>
      <c r="EU235" s="8">
        <v>114.9</v>
      </c>
      <c r="EV235" s="8">
        <v>95.88</v>
      </c>
      <c r="EW235" s="8">
        <v>170.8</v>
      </c>
      <c r="EX235" s="8">
        <v>96.03</v>
      </c>
      <c r="EY235" s="8">
        <v>73.23</v>
      </c>
      <c r="EZ235" s="8">
        <v>61.35</v>
      </c>
      <c r="FA235" s="8">
        <v>273552</v>
      </c>
      <c r="FB235" s="8">
        <v>126.8</v>
      </c>
      <c r="FC235" s="8">
        <v>499873</v>
      </c>
      <c r="FD235" s="8">
        <v>125.9</v>
      </c>
      <c r="FE235" s="8">
        <v>99.3</v>
      </c>
      <c r="FF235" s="8">
        <v>230.977</v>
      </c>
      <c r="FG235" s="8">
        <v>100.9</v>
      </c>
      <c r="FH235" s="8">
        <v>176.928</v>
      </c>
      <c r="FI235" s="8">
        <v>99.4</v>
      </c>
      <c r="FJ235" s="8">
        <v>89.3</v>
      </c>
      <c r="FK235" s="8">
        <v>90.2</v>
      </c>
      <c r="FL235" s="8">
        <v>89.4</v>
      </c>
      <c r="FM235" s="8">
        <v>87.2</v>
      </c>
      <c r="FN235" s="8">
        <v>87.6</v>
      </c>
      <c r="FO235" s="8">
        <v>1529.9</v>
      </c>
      <c r="FP235" s="8">
        <v>1540.6</v>
      </c>
      <c r="FQ235" s="8">
        <v>1527</v>
      </c>
      <c r="FS235" s="8">
        <v>91.26</v>
      </c>
      <c r="FU235" s="8">
        <v>116050</v>
      </c>
      <c r="FV235" s="8">
        <v>101.4</v>
      </c>
      <c r="FW235" s="8">
        <v>8899</v>
      </c>
      <c r="FX235" s="8">
        <v>7874</v>
      </c>
      <c r="FY235" s="8">
        <v>138</v>
      </c>
      <c r="FZ235" s="8">
        <v>6852</v>
      </c>
      <c r="GA235" s="8">
        <v>6103</v>
      </c>
      <c r="GB235" s="8">
        <v>6846</v>
      </c>
      <c r="GC235" s="8">
        <v>4359</v>
      </c>
      <c r="GD235" s="8">
        <v>4962</v>
      </c>
      <c r="GE235" s="8">
        <v>93.7</v>
      </c>
      <c r="GF235" s="8">
        <v>97.44</v>
      </c>
      <c r="GG235" s="8">
        <v>95.26</v>
      </c>
      <c r="GH235" s="8">
        <v>96.72</v>
      </c>
      <c r="GI235" s="8">
        <v>102.87</v>
      </c>
      <c r="GJ235" s="8">
        <v>95.55</v>
      </c>
      <c r="GK235" s="8">
        <v>95.01</v>
      </c>
      <c r="GL235" s="8">
        <v>54848.38</v>
      </c>
      <c r="GM235" s="8">
        <v>47482.84</v>
      </c>
      <c r="GP235" s="8">
        <v>77.56</v>
      </c>
      <c r="GQ235" s="8">
        <v>539</v>
      </c>
      <c r="GR235" s="8">
        <v>148.80000000000001</v>
      </c>
      <c r="GS235" s="8">
        <v>111.9</v>
      </c>
      <c r="GT235" s="8">
        <v>111.96</v>
      </c>
      <c r="GU235" s="8">
        <v>110.6</v>
      </c>
      <c r="GV235" s="8">
        <v>118.44</v>
      </c>
      <c r="GW235" s="8">
        <v>121.2</v>
      </c>
      <c r="GX235" s="8">
        <v>109.08</v>
      </c>
      <c r="GY235" s="8">
        <v>107.81</v>
      </c>
      <c r="GZ235" s="8">
        <v>106.1</v>
      </c>
      <c r="HA235" s="8">
        <v>114.07</v>
      </c>
      <c r="HB235" s="8">
        <v>93.3</v>
      </c>
      <c r="HC235" s="8">
        <v>209.2</v>
      </c>
      <c r="HD235" s="8">
        <v>91.9</v>
      </c>
      <c r="HE235" s="8">
        <v>96.8</v>
      </c>
      <c r="HF235" s="8">
        <v>140.93</v>
      </c>
      <c r="HG235" s="8">
        <v>310.39999999999998</v>
      </c>
      <c r="HH235" s="8">
        <v>98.9</v>
      </c>
      <c r="HI235" s="8">
        <v>99.784300000000002</v>
      </c>
    </row>
    <row r="236" spans="1:217" x14ac:dyDescent="0.25">
      <c r="A236" s="7">
        <v>41274</v>
      </c>
      <c r="B236" s="8">
        <v>150.69999999999999</v>
      </c>
      <c r="C236" s="8">
        <v>137.80000000000001</v>
      </c>
      <c r="D236" s="8">
        <v>124.5</v>
      </c>
      <c r="E236" s="8">
        <v>143.6</v>
      </c>
      <c r="F236" s="8">
        <v>146.4</v>
      </c>
      <c r="G236" s="8">
        <v>123.7</v>
      </c>
      <c r="H236" s="8">
        <v>144.19999999999999</v>
      </c>
      <c r="I236" s="8">
        <v>185.4</v>
      </c>
      <c r="J236" s="8">
        <v>169.8</v>
      </c>
      <c r="K236" s="8">
        <v>186.6</v>
      </c>
      <c r="L236" s="8">
        <v>191.4</v>
      </c>
      <c r="M236" s="8">
        <v>158.19999999999999</v>
      </c>
      <c r="N236" s="8">
        <v>183.3</v>
      </c>
      <c r="O236" s="8">
        <v>103.7</v>
      </c>
      <c r="P236" s="8">
        <v>103.4</v>
      </c>
      <c r="Q236" s="8">
        <v>104.2</v>
      </c>
      <c r="R236" s="8">
        <v>102.4</v>
      </c>
      <c r="S236" s="8">
        <v>102.3</v>
      </c>
      <c r="T236" s="8">
        <v>102.7</v>
      </c>
      <c r="U236" s="8">
        <v>97.72</v>
      </c>
      <c r="V236" s="8">
        <v>144.87</v>
      </c>
      <c r="W236" s="8">
        <v>99.16</v>
      </c>
      <c r="X236" s="8">
        <v>93.74</v>
      </c>
      <c r="Y236" s="8">
        <v>142.56</v>
      </c>
      <c r="Z236" s="8">
        <v>129.05000000000001</v>
      </c>
      <c r="AA236" s="8">
        <v>149.83000000000001</v>
      </c>
      <c r="AB236" s="8">
        <v>151.79</v>
      </c>
      <c r="AC236" s="8">
        <v>146</v>
      </c>
      <c r="AD236" s="8">
        <v>96.82</v>
      </c>
      <c r="AE236" s="8">
        <v>419.35</v>
      </c>
      <c r="AF236" s="8">
        <v>452.69</v>
      </c>
      <c r="AG236" s="8">
        <v>130.57</v>
      </c>
      <c r="AH236" s="8">
        <v>134.63</v>
      </c>
      <c r="AI236" s="8">
        <v>125.96</v>
      </c>
      <c r="AJ236" s="8">
        <v>130.22999999999999</v>
      </c>
      <c r="AK236" s="8">
        <v>82.3</v>
      </c>
      <c r="AL236" s="8">
        <v>1319.55</v>
      </c>
      <c r="AM236" s="8">
        <v>82.6</v>
      </c>
      <c r="AN236" s="8">
        <v>89.8</v>
      </c>
      <c r="AO236" s="8">
        <v>90.5</v>
      </c>
      <c r="AP236" s="8">
        <v>87.4</v>
      </c>
      <c r="AQ236" s="8">
        <v>93.7</v>
      </c>
      <c r="AR236" s="8">
        <v>93.6</v>
      </c>
      <c r="AS236" s="8">
        <v>94.1</v>
      </c>
      <c r="AT236" s="8">
        <v>101.7</v>
      </c>
      <c r="AU236" s="8">
        <v>98.1</v>
      </c>
      <c r="AV236" s="8">
        <v>106.4</v>
      </c>
      <c r="AW236" s="8">
        <v>104</v>
      </c>
      <c r="AX236" s="8">
        <v>106.6</v>
      </c>
      <c r="AY236" s="8">
        <v>91.6</v>
      </c>
      <c r="AZ236" s="8">
        <v>106.6</v>
      </c>
      <c r="BA236" s="8">
        <v>91.6</v>
      </c>
      <c r="BB236" s="8">
        <v>91.8</v>
      </c>
      <c r="BC236" s="8">
        <v>105.4</v>
      </c>
      <c r="BD236" s="8">
        <v>111.1</v>
      </c>
      <c r="BE236" s="8">
        <v>86.9</v>
      </c>
      <c r="BF236" s="8">
        <v>401.40699999999998</v>
      </c>
      <c r="BG236" s="8">
        <v>80.8</v>
      </c>
      <c r="BH236" s="8">
        <v>86.088999999999999</v>
      </c>
      <c r="BI236" s="8">
        <v>117.6</v>
      </c>
      <c r="BJ236" s="8">
        <v>119.5</v>
      </c>
      <c r="BK236" s="8">
        <v>116.6</v>
      </c>
      <c r="BL236" s="8">
        <v>474</v>
      </c>
      <c r="BM236" s="8">
        <v>1128</v>
      </c>
      <c r="BN236" s="8">
        <v>902</v>
      </c>
      <c r="BO236" s="8">
        <v>770</v>
      </c>
      <c r="BP236" s="8">
        <v>103.6</v>
      </c>
      <c r="BQ236" s="8">
        <v>1531</v>
      </c>
      <c r="BR236" s="8">
        <v>101.9</v>
      </c>
      <c r="BS236" s="8">
        <v>103.7</v>
      </c>
      <c r="BU236" s="8">
        <v>103.72</v>
      </c>
      <c r="BV236" s="8">
        <v>102.6</v>
      </c>
      <c r="BX236" s="8">
        <v>97.13</v>
      </c>
      <c r="BY236" s="8">
        <v>99.6</v>
      </c>
      <c r="BZ236" s="8">
        <v>100.6</v>
      </c>
      <c r="CA236" s="8">
        <v>114.5</v>
      </c>
      <c r="CB236" s="8">
        <v>103</v>
      </c>
      <c r="CC236" s="8">
        <v>98.7</v>
      </c>
      <c r="CD236" s="8">
        <v>21.6</v>
      </c>
      <c r="CE236" s="8">
        <v>117.3</v>
      </c>
      <c r="CF236" s="8">
        <v>97</v>
      </c>
      <c r="CG236" s="8">
        <v>102.3</v>
      </c>
      <c r="CH236" s="8">
        <v>113</v>
      </c>
      <c r="CI236" s="8">
        <v>104.4</v>
      </c>
      <c r="CJ236" s="8">
        <v>105.2</v>
      </c>
      <c r="CK236" s="8">
        <v>98</v>
      </c>
      <c r="CL236" s="8">
        <v>238</v>
      </c>
      <c r="CM236" s="8">
        <v>3782</v>
      </c>
      <c r="CN236" s="8">
        <v>103.9</v>
      </c>
      <c r="CO236" s="8">
        <v>8260</v>
      </c>
      <c r="CP236" s="8">
        <v>325</v>
      </c>
      <c r="CQ236" s="8">
        <v>103.9</v>
      </c>
      <c r="CR236" s="8">
        <v>4668</v>
      </c>
      <c r="CS236" s="8">
        <v>88.7</v>
      </c>
      <c r="CT236" s="8">
        <v>204333</v>
      </c>
      <c r="CU236" s="8">
        <v>74.02</v>
      </c>
      <c r="CV236" s="8">
        <v>71.819999999999993</v>
      </c>
      <c r="CW236" s="8">
        <v>77.55</v>
      </c>
      <c r="CX236" s="8">
        <v>224.8</v>
      </c>
      <c r="CY236" s="8">
        <v>72.72</v>
      </c>
      <c r="CZ236" s="8">
        <v>71.84</v>
      </c>
      <c r="DA236" s="8">
        <v>74.38</v>
      </c>
      <c r="DB236" s="8">
        <v>72.02</v>
      </c>
      <c r="DC236" s="8">
        <v>68.56</v>
      </c>
      <c r="DD236" s="8">
        <v>67.12</v>
      </c>
      <c r="DE236" s="8">
        <v>72.17</v>
      </c>
      <c r="DF236" s="8">
        <v>76.63</v>
      </c>
      <c r="DG236" s="8">
        <v>73.73</v>
      </c>
      <c r="DH236" s="8">
        <v>80.56</v>
      </c>
      <c r="DI236" s="8">
        <v>73.319999999999993</v>
      </c>
      <c r="DJ236" s="8">
        <v>76.430000000000007</v>
      </c>
      <c r="DK236" s="8">
        <v>72.36</v>
      </c>
      <c r="DL236" s="8">
        <v>81.12</v>
      </c>
      <c r="DM236" s="8">
        <v>225.9</v>
      </c>
      <c r="DN236" s="8">
        <v>105.4</v>
      </c>
      <c r="DO236" s="8">
        <v>104.12</v>
      </c>
      <c r="DP236" s="8">
        <v>108.6</v>
      </c>
      <c r="DQ236" s="8">
        <v>107.31</v>
      </c>
      <c r="DR236" s="8">
        <v>104.43</v>
      </c>
      <c r="DS236" s="8">
        <v>104.62</v>
      </c>
      <c r="DT236" s="8">
        <v>146.79</v>
      </c>
      <c r="DU236" s="8">
        <v>84.7</v>
      </c>
      <c r="DV236" s="8">
        <v>84.6</v>
      </c>
      <c r="DW236" s="8">
        <v>86.6</v>
      </c>
      <c r="DX236" s="8">
        <v>234.75</v>
      </c>
      <c r="DY236" s="8">
        <v>153</v>
      </c>
      <c r="DZ236" s="8">
        <v>488805068</v>
      </c>
      <c r="EA236" s="8">
        <v>149606340</v>
      </c>
      <c r="EB236" s="8">
        <v>63413487</v>
      </c>
      <c r="EC236" s="8">
        <v>157</v>
      </c>
      <c r="ED236" s="8">
        <v>113.6</v>
      </c>
      <c r="EE236" s="6" t="s">
        <v>1609</v>
      </c>
      <c r="EF236" s="6" t="s">
        <v>1609</v>
      </c>
      <c r="EG236" s="6" t="s">
        <v>1609</v>
      </c>
      <c r="EH236" s="8">
        <v>282.2</v>
      </c>
      <c r="EI236" s="8">
        <v>89.25</v>
      </c>
      <c r="EJ236" s="8">
        <v>89.18</v>
      </c>
      <c r="EK236" s="8">
        <v>89</v>
      </c>
      <c r="EL236" s="8">
        <v>90.9</v>
      </c>
      <c r="EM236" s="8">
        <v>86.2</v>
      </c>
      <c r="EN236" s="8">
        <v>116.26</v>
      </c>
      <c r="EO236" s="8">
        <v>109.83</v>
      </c>
      <c r="EP236" s="8">
        <v>153.85</v>
      </c>
      <c r="EQ236" s="8">
        <v>107.6</v>
      </c>
      <c r="ER236" s="8">
        <v>124.9</v>
      </c>
      <c r="ES236" s="8">
        <v>121.9</v>
      </c>
      <c r="ET236" s="8">
        <v>107.1</v>
      </c>
      <c r="EU236" s="8">
        <v>116</v>
      </c>
      <c r="EV236" s="8">
        <v>95.22</v>
      </c>
      <c r="EW236" s="8">
        <v>169.3</v>
      </c>
      <c r="EX236" s="8">
        <v>94.13</v>
      </c>
      <c r="EY236" s="8">
        <v>73.75</v>
      </c>
      <c r="EZ236" s="8">
        <v>62.12</v>
      </c>
      <c r="FA236" s="8">
        <v>286011</v>
      </c>
      <c r="FB236" s="8">
        <v>132.6</v>
      </c>
      <c r="FC236" s="8">
        <v>551143</v>
      </c>
      <c r="FD236" s="8">
        <v>138.80000000000001</v>
      </c>
      <c r="FE236" s="8">
        <v>99.7</v>
      </c>
      <c r="FF236" s="8">
        <v>232.904</v>
      </c>
      <c r="FG236" s="8">
        <v>100.4</v>
      </c>
      <c r="FH236" s="8">
        <v>177.303</v>
      </c>
      <c r="FI236" s="8">
        <v>97.9</v>
      </c>
      <c r="FJ236" s="8">
        <v>88.7</v>
      </c>
      <c r="FK236" s="8">
        <v>89.1</v>
      </c>
      <c r="FL236" s="8">
        <v>89.5</v>
      </c>
      <c r="FM236" s="8">
        <v>86.9</v>
      </c>
      <c r="FN236" s="8">
        <v>86.5</v>
      </c>
      <c r="FO236" s="8">
        <v>1561.7</v>
      </c>
      <c r="FP236" s="8">
        <v>1572.4</v>
      </c>
      <c r="FQ236" s="8">
        <v>1567</v>
      </c>
      <c r="FS236" s="8">
        <v>93.47</v>
      </c>
      <c r="FU236" s="8">
        <v>117950</v>
      </c>
      <c r="FV236" s="8">
        <v>100.3</v>
      </c>
      <c r="FW236" s="8">
        <v>8767</v>
      </c>
      <c r="FX236" s="8">
        <v>7695</v>
      </c>
      <c r="FY236" s="8">
        <v>137</v>
      </c>
      <c r="FZ236" s="8">
        <v>6792</v>
      </c>
      <c r="GA236" s="8">
        <v>5931</v>
      </c>
      <c r="GB236" s="8">
        <v>6679</v>
      </c>
      <c r="GC236" s="8">
        <v>4378</v>
      </c>
      <c r="GD236" s="8">
        <v>4889</v>
      </c>
      <c r="GE236" s="8">
        <v>94.31</v>
      </c>
      <c r="GF236" s="8">
        <v>97.71</v>
      </c>
      <c r="GG236" s="8">
        <v>103.06</v>
      </c>
      <c r="GH236" s="8">
        <v>94.75</v>
      </c>
      <c r="GI236" s="8">
        <v>107.78</v>
      </c>
      <c r="GJ236" s="8">
        <v>104.91</v>
      </c>
      <c r="GK236" s="8">
        <v>99.51</v>
      </c>
      <c r="GL236" s="8">
        <v>56369.5</v>
      </c>
      <c r="GM236" s="8">
        <v>48162.53</v>
      </c>
      <c r="GP236" s="8">
        <v>77.53</v>
      </c>
      <c r="GQ236" s="8">
        <v>539</v>
      </c>
      <c r="GR236" s="8">
        <v>151.5</v>
      </c>
      <c r="GS236" s="8">
        <v>107.95</v>
      </c>
      <c r="GT236" s="8">
        <v>109.37</v>
      </c>
      <c r="GU236" s="8">
        <v>104.3</v>
      </c>
      <c r="GV236" s="8">
        <v>114.37</v>
      </c>
      <c r="GW236" s="8">
        <v>128.41</v>
      </c>
      <c r="GX236" s="8">
        <v>107.12</v>
      </c>
      <c r="GY236" s="8">
        <v>98.79</v>
      </c>
      <c r="GZ236" s="8">
        <v>104.02</v>
      </c>
      <c r="HA236" s="8">
        <v>112.29</v>
      </c>
      <c r="HB236" s="8">
        <v>91.5</v>
      </c>
      <c r="HC236" s="8">
        <v>210</v>
      </c>
      <c r="HD236" s="8">
        <v>90.2</v>
      </c>
      <c r="HE236" s="8">
        <v>94.5</v>
      </c>
      <c r="HF236" s="8">
        <v>143.94</v>
      </c>
      <c r="HG236" s="8">
        <v>312.89999999999998</v>
      </c>
      <c r="HH236" s="8">
        <v>100</v>
      </c>
      <c r="HI236" s="8">
        <v>99.220200000000006</v>
      </c>
    </row>
    <row r="237" spans="1:217" x14ac:dyDescent="0.25">
      <c r="A237" s="7">
        <v>41364</v>
      </c>
      <c r="B237" s="8">
        <v>153.5</v>
      </c>
      <c r="C237" s="8">
        <v>140.19999999999999</v>
      </c>
      <c r="D237" s="8">
        <v>123.8</v>
      </c>
      <c r="E237" s="8">
        <v>147.30000000000001</v>
      </c>
      <c r="F237" s="8">
        <v>149</v>
      </c>
      <c r="G237" s="8">
        <v>135.69999999999999</v>
      </c>
      <c r="H237" s="8">
        <v>140.80000000000001</v>
      </c>
      <c r="I237" s="8">
        <v>189.3</v>
      </c>
      <c r="J237" s="8">
        <v>181</v>
      </c>
      <c r="K237" s="8">
        <v>189.9</v>
      </c>
      <c r="L237" s="8">
        <v>194.1</v>
      </c>
      <c r="M237" s="8">
        <v>165.4</v>
      </c>
      <c r="N237" s="8">
        <v>196.3</v>
      </c>
      <c r="O237" s="8">
        <v>104.7</v>
      </c>
      <c r="P237" s="8">
        <v>104.6</v>
      </c>
      <c r="Q237" s="8">
        <v>104.9</v>
      </c>
      <c r="R237" s="8">
        <v>103.1</v>
      </c>
      <c r="S237" s="8">
        <v>103.1</v>
      </c>
      <c r="T237" s="8">
        <v>103.4</v>
      </c>
      <c r="U237" s="8">
        <v>98.34</v>
      </c>
      <c r="V237" s="8">
        <v>144.56</v>
      </c>
      <c r="W237" s="8">
        <v>99.29</v>
      </c>
      <c r="X237" s="8">
        <v>95.73</v>
      </c>
      <c r="Y237" s="8">
        <v>142.55000000000001</v>
      </c>
      <c r="Z237" s="8">
        <v>129.80000000000001</v>
      </c>
      <c r="AA237" s="8">
        <v>149.22999999999999</v>
      </c>
      <c r="AB237" s="8">
        <v>150.47</v>
      </c>
      <c r="AC237" s="8">
        <v>147</v>
      </c>
      <c r="AD237" s="8">
        <v>96</v>
      </c>
      <c r="AE237" s="8">
        <v>425.24</v>
      </c>
      <c r="AF237" s="8">
        <v>457.33</v>
      </c>
      <c r="AG237" s="8">
        <v>130.46</v>
      </c>
      <c r="AH237" s="8">
        <v>134.62</v>
      </c>
      <c r="AI237" s="8">
        <v>125.73</v>
      </c>
      <c r="AJ237" s="8">
        <v>132.1</v>
      </c>
      <c r="AK237" s="8">
        <v>85.18</v>
      </c>
      <c r="AL237" s="8">
        <v>1365.52</v>
      </c>
      <c r="AM237" s="8">
        <v>85.06</v>
      </c>
      <c r="AN237" s="8">
        <v>88.4</v>
      </c>
      <c r="AO237" s="8">
        <v>89.2</v>
      </c>
      <c r="AP237" s="8">
        <v>85.7</v>
      </c>
      <c r="AQ237" s="8">
        <v>93.6</v>
      </c>
      <c r="AR237" s="8">
        <v>93.6</v>
      </c>
      <c r="AS237" s="8">
        <v>92.9</v>
      </c>
      <c r="AT237" s="8">
        <v>102.1</v>
      </c>
      <c r="AU237" s="8">
        <v>97.5</v>
      </c>
      <c r="AV237" s="8">
        <v>103.8</v>
      </c>
      <c r="AW237" s="8">
        <v>103.6</v>
      </c>
      <c r="AX237" s="8">
        <v>107.4</v>
      </c>
      <c r="AY237" s="8">
        <v>91.3</v>
      </c>
      <c r="AZ237" s="8">
        <v>107.4</v>
      </c>
      <c r="BA237" s="8">
        <v>91.4</v>
      </c>
      <c r="BB237" s="8">
        <v>90.9</v>
      </c>
      <c r="BC237" s="8">
        <v>106.3</v>
      </c>
      <c r="BD237" s="8">
        <v>111.6</v>
      </c>
      <c r="BE237" s="8">
        <v>88</v>
      </c>
      <c r="BF237" s="8">
        <v>405.18099999999998</v>
      </c>
      <c r="BG237" s="8">
        <v>83.2</v>
      </c>
      <c r="BH237" s="8">
        <v>88.1</v>
      </c>
      <c r="BI237" s="8">
        <v>121.2</v>
      </c>
      <c r="BJ237" s="8">
        <v>113.9</v>
      </c>
      <c r="BK237" s="8">
        <v>124.1</v>
      </c>
      <c r="BL237" s="8">
        <v>505</v>
      </c>
      <c r="BM237" s="8">
        <v>1176</v>
      </c>
      <c r="BN237" s="8">
        <v>956</v>
      </c>
      <c r="BO237" s="8">
        <v>726</v>
      </c>
      <c r="BP237" s="8">
        <v>96.8</v>
      </c>
      <c r="BQ237" s="8">
        <v>1516</v>
      </c>
      <c r="BR237" s="8">
        <v>96.8</v>
      </c>
      <c r="BS237" s="8">
        <v>97</v>
      </c>
      <c r="BT237" s="8">
        <v>1506.3</v>
      </c>
      <c r="BU237" s="8">
        <v>97</v>
      </c>
      <c r="BV237" s="8">
        <v>95.5</v>
      </c>
      <c r="BW237" s="8">
        <v>1782.5</v>
      </c>
      <c r="BX237" s="8">
        <v>95.54</v>
      </c>
      <c r="BY237" s="8">
        <v>100.3</v>
      </c>
      <c r="BZ237" s="8">
        <v>100.8</v>
      </c>
      <c r="CA237" s="8">
        <v>116.2</v>
      </c>
      <c r="CB237" s="8">
        <v>102.7</v>
      </c>
      <c r="CC237" s="8">
        <v>99.5</v>
      </c>
      <c r="CD237" s="8">
        <v>23.5</v>
      </c>
      <c r="CE237" s="8">
        <v>114.6</v>
      </c>
      <c r="CF237" s="8">
        <v>98</v>
      </c>
      <c r="CG237" s="8">
        <v>102.5</v>
      </c>
      <c r="CH237" s="8">
        <v>117</v>
      </c>
      <c r="CI237" s="8">
        <v>103.1</v>
      </c>
      <c r="CJ237" s="8">
        <v>103.8</v>
      </c>
      <c r="CK237" s="8">
        <v>97.2</v>
      </c>
      <c r="CL237" s="8">
        <v>242</v>
      </c>
      <c r="CM237" s="8">
        <v>3829</v>
      </c>
      <c r="CN237" s="8">
        <v>104.2</v>
      </c>
      <c r="CO237" s="8">
        <v>8290</v>
      </c>
      <c r="CP237" s="8">
        <v>310</v>
      </c>
      <c r="CQ237" s="8">
        <v>103.2</v>
      </c>
      <c r="CR237" s="8">
        <v>4558</v>
      </c>
      <c r="CS237" s="8">
        <v>88.1</v>
      </c>
      <c r="CT237" s="8">
        <v>200667</v>
      </c>
      <c r="CU237" s="8">
        <v>72.150000000000006</v>
      </c>
      <c r="CV237" s="8">
        <v>70.77</v>
      </c>
      <c r="CW237" s="8">
        <v>74.349999999999994</v>
      </c>
      <c r="CX237" s="8">
        <v>219.7</v>
      </c>
      <c r="CY237" s="8">
        <v>70.430000000000007</v>
      </c>
      <c r="CZ237" s="8">
        <v>70.02</v>
      </c>
      <c r="DA237" s="8">
        <v>71.22</v>
      </c>
      <c r="DB237" s="8">
        <v>70.05</v>
      </c>
      <c r="DC237" s="8">
        <v>68.180000000000007</v>
      </c>
      <c r="DD237" s="8">
        <v>67.11</v>
      </c>
      <c r="DE237" s="8">
        <v>70.88</v>
      </c>
      <c r="DF237" s="8">
        <v>74.02</v>
      </c>
      <c r="DG237" s="8">
        <v>72.45</v>
      </c>
      <c r="DH237" s="8">
        <v>76.13</v>
      </c>
      <c r="DI237" s="8">
        <v>71.55</v>
      </c>
      <c r="DJ237" s="8">
        <v>75.53</v>
      </c>
      <c r="DK237" s="8">
        <v>72.959999999999994</v>
      </c>
      <c r="DL237" s="8">
        <v>78.489999999999995</v>
      </c>
      <c r="DM237" s="8">
        <v>237.5</v>
      </c>
      <c r="DN237" s="8">
        <v>105.28</v>
      </c>
      <c r="DO237" s="8">
        <v>102.69</v>
      </c>
      <c r="DP237" s="8">
        <v>110.72</v>
      </c>
      <c r="DQ237" s="8">
        <v>105.31</v>
      </c>
      <c r="DR237" s="8">
        <v>105.73</v>
      </c>
      <c r="DS237" s="8">
        <v>103.6</v>
      </c>
      <c r="DT237" s="8">
        <v>149.88</v>
      </c>
      <c r="DU237" s="8">
        <v>84.9</v>
      </c>
      <c r="DV237" s="8">
        <v>84.9</v>
      </c>
      <c r="DW237" s="8">
        <v>87.3</v>
      </c>
      <c r="DX237" s="8">
        <v>231.92</v>
      </c>
      <c r="DY237" s="8">
        <v>161</v>
      </c>
      <c r="DZ237" s="8">
        <v>503742472</v>
      </c>
      <c r="EA237" s="8">
        <v>153794829</v>
      </c>
      <c r="EB237" s="8">
        <v>68876622</v>
      </c>
      <c r="EC237" s="8">
        <v>160.80000000000001</v>
      </c>
      <c r="ED237" s="8">
        <v>110.5</v>
      </c>
      <c r="EE237" s="8">
        <v>97.2</v>
      </c>
      <c r="EF237" s="8">
        <v>98.3</v>
      </c>
      <c r="EG237" s="8">
        <v>91.8</v>
      </c>
      <c r="EH237" s="8">
        <v>312.60000000000002</v>
      </c>
      <c r="EI237" s="8">
        <v>89.86</v>
      </c>
      <c r="EJ237" s="8">
        <v>89.33</v>
      </c>
      <c r="EK237" s="8">
        <v>89.2</v>
      </c>
      <c r="EL237" s="8">
        <v>90.3</v>
      </c>
      <c r="EM237" s="8">
        <v>87.5</v>
      </c>
      <c r="EN237" s="8">
        <v>116.39</v>
      </c>
      <c r="EO237" s="8">
        <v>110.5</v>
      </c>
      <c r="EP237" s="8">
        <v>151.16999999999999</v>
      </c>
      <c r="EQ237" s="8">
        <v>107.7</v>
      </c>
      <c r="ER237" s="8">
        <v>123.7</v>
      </c>
      <c r="ES237" s="8">
        <v>122.2</v>
      </c>
      <c r="ET237" s="8">
        <v>106.4</v>
      </c>
      <c r="EU237" s="8">
        <v>116.8</v>
      </c>
      <c r="EV237" s="8">
        <v>93.58</v>
      </c>
      <c r="EW237" s="8">
        <v>171.8</v>
      </c>
      <c r="EX237" s="8">
        <v>91.37</v>
      </c>
      <c r="EY237" s="8">
        <v>74.88</v>
      </c>
      <c r="EZ237" s="8">
        <v>63.28</v>
      </c>
      <c r="FA237" s="8">
        <v>287181</v>
      </c>
      <c r="FB237" s="8">
        <v>133.1</v>
      </c>
      <c r="FC237" s="8">
        <v>554754</v>
      </c>
      <c r="FD237" s="8">
        <v>139.69999999999999</v>
      </c>
      <c r="FE237" s="8">
        <v>97</v>
      </c>
      <c r="FF237" s="8">
        <v>228.404</v>
      </c>
      <c r="FG237" s="8">
        <v>98</v>
      </c>
      <c r="FH237" s="8">
        <v>172.45699999999999</v>
      </c>
      <c r="FI237" s="8">
        <v>95.9</v>
      </c>
      <c r="FJ237" s="8">
        <v>91.4</v>
      </c>
      <c r="FK237" s="8">
        <v>91.8</v>
      </c>
      <c r="FL237" s="8">
        <v>92.7</v>
      </c>
      <c r="FM237" s="8">
        <v>89.5</v>
      </c>
      <c r="FN237" s="8">
        <v>89.2</v>
      </c>
      <c r="FO237" s="8">
        <v>1597.5</v>
      </c>
      <c r="FP237" s="8">
        <v>1608.8</v>
      </c>
      <c r="FQ237" s="8">
        <v>1608</v>
      </c>
      <c r="FR237" s="8">
        <v>4324.01</v>
      </c>
      <c r="FS237" s="8">
        <v>100</v>
      </c>
      <c r="FU237" s="8">
        <v>122350</v>
      </c>
      <c r="FV237" s="8">
        <v>97.7</v>
      </c>
      <c r="FW237" s="8">
        <v>8606</v>
      </c>
      <c r="FX237" s="8">
        <v>8076</v>
      </c>
      <c r="FY237" s="8">
        <v>131</v>
      </c>
      <c r="FZ237" s="8">
        <v>6738</v>
      </c>
      <c r="GA237" s="8">
        <v>6031</v>
      </c>
      <c r="GB237" s="8">
        <v>6783</v>
      </c>
      <c r="GC237" s="8">
        <v>4304</v>
      </c>
      <c r="GD237" s="8">
        <v>4877</v>
      </c>
      <c r="GE237" s="8">
        <v>92.45</v>
      </c>
      <c r="GF237" s="8">
        <v>100.99</v>
      </c>
      <c r="GG237" s="8">
        <v>100.87</v>
      </c>
      <c r="GH237" s="8">
        <v>100.33</v>
      </c>
      <c r="GI237" s="8">
        <v>108.72</v>
      </c>
      <c r="GJ237" s="8">
        <v>103.97</v>
      </c>
      <c r="GK237" s="8">
        <v>94.63</v>
      </c>
      <c r="GL237" s="8">
        <v>55998.45</v>
      </c>
      <c r="GM237" s="8">
        <v>49330.65</v>
      </c>
      <c r="GP237" s="8">
        <v>78.69</v>
      </c>
      <c r="GQ237" s="8">
        <v>539</v>
      </c>
      <c r="GR237" s="8">
        <v>152.4</v>
      </c>
      <c r="GS237" s="8">
        <v>108.72</v>
      </c>
      <c r="GT237" s="8">
        <v>108.61</v>
      </c>
      <c r="GU237" s="8">
        <v>108.25</v>
      </c>
      <c r="GV237" s="8">
        <v>108.85</v>
      </c>
      <c r="GW237" s="8">
        <v>119.08</v>
      </c>
      <c r="GX237" s="8">
        <v>108.54</v>
      </c>
      <c r="GY237" s="8">
        <v>106.19</v>
      </c>
      <c r="GZ237" s="8">
        <v>108.87</v>
      </c>
      <c r="HA237" s="8">
        <v>108.33</v>
      </c>
      <c r="HB237" s="8">
        <v>93.5</v>
      </c>
      <c r="HC237" s="8">
        <v>209.5</v>
      </c>
      <c r="HD237" s="8">
        <v>92.6</v>
      </c>
      <c r="HE237" s="8">
        <v>95.8</v>
      </c>
      <c r="HF237" s="8">
        <v>147.59</v>
      </c>
      <c r="HG237" s="8">
        <v>314.5</v>
      </c>
      <c r="HH237" s="8">
        <v>101.3</v>
      </c>
      <c r="HI237" s="8">
        <v>97.852900000000005</v>
      </c>
    </row>
    <row r="238" spans="1:217" x14ac:dyDescent="0.25">
      <c r="A238" s="7">
        <v>41455</v>
      </c>
      <c r="B238" s="8">
        <v>156</v>
      </c>
      <c r="C238" s="8">
        <v>141.19999999999999</v>
      </c>
      <c r="D238" s="8">
        <v>122.6</v>
      </c>
      <c r="E238" s="8">
        <v>149.19999999999999</v>
      </c>
      <c r="F238" s="8">
        <v>152</v>
      </c>
      <c r="G238" s="8">
        <v>130.1</v>
      </c>
      <c r="H238" s="8">
        <v>137</v>
      </c>
      <c r="I238" s="8">
        <v>196</v>
      </c>
      <c r="J238" s="8">
        <v>174.9</v>
      </c>
      <c r="K238" s="8">
        <v>197.5</v>
      </c>
      <c r="L238" s="8">
        <v>203.8</v>
      </c>
      <c r="M238" s="8">
        <v>160.4</v>
      </c>
      <c r="N238" s="8">
        <v>181.5</v>
      </c>
      <c r="O238" s="8">
        <v>108.7</v>
      </c>
      <c r="P238" s="8">
        <v>108.5</v>
      </c>
      <c r="Q238" s="8">
        <v>109</v>
      </c>
      <c r="R238" s="8">
        <v>105.7</v>
      </c>
      <c r="S238" s="8">
        <v>105.6</v>
      </c>
      <c r="T238" s="8">
        <v>106.1</v>
      </c>
      <c r="U238" s="8">
        <v>98.6</v>
      </c>
      <c r="V238" s="8">
        <v>145.71</v>
      </c>
      <c r="W238" s="8">
        <v>98.95</v>
      </c>
      <c r="X238" s="8">
        <v>97.73</v>
      </c>
      <c r="Y238" s="8">
        <v>142.6</v>
      </c>
      <c r="Z238" s="8">
        <v>129.83000000000001</v>
      </c>
      <c r="AA238" s="8">
        <v>149.28</v>
      </c>
      <c r="AB238" s="8">
        <v>155.15</v>
      </c>
      <c r="AC238" s="8">
        <v>162</v>
      </c>
      <c r="AD238" s="8">
        <v>96.48</v>
      </c>
      <c r="AE238" s="8">
        <v>430.93</v>
      </c>
      <c r="AF238" s="8">
        <v>458.86</v>
      </c>
      <c r="AG238" s="8">
        <v>135.16</v>
      </c>
      <c r="AH238" s="8">
        <v>139.28</v>
      </c>
      <c r="AI238" s="8">
        <v>130.53</v>
      </c>
      <c r="AJ238" s="8">
        <v>137.18</v>
      </c>
      <c r="AK238" s="8">
        <v>88.99</v>
      </c>
      <c r="AL238" s="8">
        <v>1400.89</v>
      </c>
      <c r="AM238" s="8">
        <v>88.2</v>
      </c>
      <c r="AN238" s="8">
        <v>86.3</v>
      </c>
      <c r="AO238" s="8">
        <v>87.3</v>
      </c>
      <c r="AP238" s="8">
        <v>83</v>
      </c>
      <c r="AQ238" s="8">
        <v>94.1</v>
      </c>
      <c r="AR238" s="8">
        <v>94.1</v>
      </c>
      <c r="AS238" s="8">
        <v>93.8</v>
      </c>
      <c r="AT238" s="8">
        <v>102.8</v>
      </c>
      <c r="AU238" s="8">
        <v>98.2</v>
      </c>
      <c r="AV238" s="8">
        <v>104.4</v>
      </c>
      <c r="AW238" s="8">
        <v>103.3</v>
      </c>
      <c r="AX238" s="8">
        <v>108.6</v>
      </c>
      <c r="AY238" s="8">
        <v>93.1</v>
      </c>
      <c r="AZ238" s="8">
        <v>108.6</v>
      </c>
      <c r="BA238" s="8">
        <v>93.2</v>
      </c>
      <c r="BB238" s="8">
        <v>92</v>
      </c>
      <c r="BC238" s="8">
        <v>107.3</v>
      </c>
      <c r="BD238" s="8">
        <v>114</v>
      </c>
      <c r="BE238" s="8">
        <v>91.2</v>
      </c>
      <c r="BF238" s="8">
        <v>414.14299999999997</v>
      </c>
      <c r="BG238" s="8">
        <v>86</v>
      </c>
      <c r="BH238" s="8">
        <v>89.6</v>
      </c>
      <c r="BI238" s="8">
        <v>125.7</v>
      </c>
      <c r="BJ238" s="8">
        <v>117.9</v>
      </c>
      <c r="BK238" s="8">
        <v>128.80000000000001</v>
      </c>
      <c r="BL238" s="8">
        <v>532</v>
      </c>
      <c r="BM238" s="8">
        <v>1224</v>
      </c>
      <c r="BN238" s="8">
        <v>969</v>
      </c>
      <c r="BO238" s="8">
        <v>776</v>
      </c>
      <c r="BP238" s="8">
        <v>96</v>
      </c>
      <c r="BQ238" s="8">
        <v>1503</v>
      </c>
      <c r="BR238" s="8">
        <v>96</v>
      </c>
      <c r="BS238" s="8">
        <v>96.9</v>
      </c>
      <c r="BT238" s="8">
        <v>1492.6</v>
      </c>
      <c r="BU238" s="8">
        <v>96.89</v>
      </c>
      <c r="BV238" s="8">
        <v>93.3</v>
      </c>
      <c r="BW238" s="8">
        <v>1772.8</v>
      </c>
      <c r="BX238" s="8">
        <v>93.28</v>
      </c>
      <c r="BY238" s="8">
        <v>100.7</v>
      </c>
      <c r="BZ238" s="8">
        <v>102</v>
      </c>
      <c r="CA238" s="8">
        <v>114.9</v>
      </c>
      <c r="CB238" s="8">
        <v>103.7</v>
      </c>
      <c r="CC238" s="8">
        <v>100.8</v>
      </c>
      <c r="CD238" s="8">
        <v>20.7</v>
      </c>
      <c r="CE238" s="8">
        <v>115.7</v>
      </c>
      <c r="CF238" s="8">
        <v>99</v>
      </c>
      <c r="CG238" s="8">
        <v>103.9</v>
      </c>
      <c r="CH238" s="8">
        <v>114</v>
      </c>
      <c r="CI238" s="8">
        <v>102.9</v>
      </c>
      <c r="CJ238" s="8">
        <v>103.6</v>
      </c>
      <c r="CK238" s="8">
        <v>97.7</v>
      </c>
      <c r="CL238" s="8">
        <v>245</v>
      </c>
      <c r="CM238" s="8">
        <v>3850</v>
      </c>
      <c r="CN238" s="8">
        <v>103.3</v>
      </c>
      <c r="CO238" s="8">
        <v>8220</v>
      </c>
      <c r="CP238" s="8">
        <v>317</v>
      </c>
      <c r="CQ238" s="8">
        <v>103.6</v>
      </c>
      <c r="CR238" s="8">
        <v>4650</v>
      </c>
      <c r="CS238" s="8">
        <v>89.9</v>
      </c>
      <c r="CT238" s="8">
        <v>205667</v>
      </c>
      <c r="CU238" s="8">
        <v>70.180000000000007</v>
      </c>
      <c r="CV238" s="8">
        <v>69.19</v>
      </c>
      <c r="CW238" s="8">
        <v>71.77</v>
      </c>
      <c r="CX238" s="8">
        <v>210.7</v>
      </c>
      <c r="CY238" s="8">
        <v>67.94</v>
      </c>
      <c r="CZ238" s="8">
        <v>67.95</v>
      </c>
      <c r="DA238" s="8">
        <v>67.930000000000007</v>
      </c>
      <c r="DB238" s="8">
        <v>67.52</v>
      </c>
      <c r="DC238" s="8">
        <v>65.42</v>
      </c>
      <c r="DD238" s="8">
        <v>63.57</v>
      </c>
      <c r="DE238" s="8">
        <v>70.06</v>
      </c>
      <c r="DF238" s="8">
        <v>72.489999999999995</v>
      </c>
      <c r="DG238" s="8">
        <v>71.47</v>
      </c>
      <c r="DH238" s="8">
        <v>73.87</v>
      </c>
      <c r="DI238" s="8">
        <v>69.38</v>
      </c>
      <c r="DJ238" s="8">
        <v>74.569999999999993</v>
      </c>
      <c r="DK238" s="8">
        <v>73.099999999999994</v>
      </c>
      <c r="DL238" s="8">
        <v>76.27</v>
      </c>
      <c r="DM238" s="8">
        <v>241.2</v>
      </c>
      <c r="DN238" s="8">
        <v>104.63</v>
      </c>
      <c r="DO238" s="8">
        <v>103.19</v>
      </c>
      <c r="DP238" s="8">
        <v>108.07</v>
      </c>
      <c r="DQ238" s="8">
        <v>103.16</v>
      </c>
      <c r="DR238" s="8">
        <v>105.24</v>
      </c>
      <c r="DS238" s="8">
        <v>104.98</v>
      </c>
      <c r="DT238" s="8">
        <v>148.72</v>
      </c>
      <c r="DU238" s="8">
        <v>85.1</v>
      </c>
      <c r="DV238" s="8">
        <v>85</v>
      </c>
      <c r="DW238" s="8">
        <v>88.5</v>
      </c>
      <c r="DX238" s="8">
        <v>231.37</v>
      </c>
      <c r="DY238" s="8">
        <v>164</v>
      </c>
      <c r="DZ238" s="8">
        <v>515691646</v>
      </c>
      <c r="EA238" s="8">
        <v>157737279</v>
      </c>
      <c r="EB238" s="8">
        <v>69994252</v>
      </c>
      <c r="EC238" s="8">
        <v>162.30000000000001</v>
      </c>
      <c r="ED238" s="8">
        <v>110.2</v>
      </c>
      <c r="EE238" s="6" t="s">
        <v>1609</v>
      </c>
      <c r="EF238" s="6" t="s">
        <v>1609</v>
      </c>
      <c r="EG238" s="6" t="s">
        <v>1609</v>
      </c>
      <c r="EH238" s="8">
        <v>301.10000000000002</v>
      </c>
      <c r="EI238" s="8">
        <v>91.2</v>
      </c>
      <c r="EJ238" s="8">
        <v>90.84</v>
      </c>
      <c r="EK238" s="8">
        <v>90.3</v>
      </c>
      <c r="EL238" s="8">
        <v>91.5</v>
      </c>
      <c r="EM238" s="8">
        <v>88.4</v>
      </c>
      <c r="EN238" s="8">
        <v>121.19</v>
      </c>
      <c r="EO238" s="8">
        <v>116.29</v>
      </c>
      <c r="EP238" s="8">
        <v>151</v>
      </c>
      <c r="EQ238" s="8">
        <v>110.5</v>
      </c>
      <c r="ER238" s="8">
        <v>122</v>
      </c>
      <c r="ES238" s="8">
        <v>125.8</v>
      </c>
      <c r="ET238" s="8">
        <v>105.5</v>
      </c>
      <c r="EU238" s="8">
        <v>115.3</v>
      </c>
      <c r="EV238" s="8">
        <v>93.22</v>
      </c>
      <c r="EW238" s="8">
        <v>169.2</v>
      </c>
      <c r="EX238" s="8">
        <v>90.1</v>
      </c>
      <c r="EY238" s="8">
        <v>76.28</v>
      </c>
      <c r="EZ238" s="8">
        <v>64.849999999999994</v>
      </c>
      <c r="FA238" s="8">
        <v>297885</v>
      </c>
      <c r="FB238" s="8">
        <v>138.1</v>
      </c>
      <c r="FC238" s="8">
        <v>565838</v>
      </c>
      <c r="FD238" s="8">
        <v>142.5</v>
      </c>
      <c r="FE238" s="8">
        <v>95</v>
      </c>
      <c r="FF238" s="8">
        <v>225.75200000000001</v>
      </c>
      <c r="FG238" s="8">
        <v>95.9</v>
      </c>
      <c r="FH238" s="8">
        <v>172.20500000000001</v>
      </c>
      <c r="FI238" s="8">
        <v>94.7</v>
      </c>
      <c r="FJ238" s="8">
        <v>93.9</v>
      </c>
      <c r="FK238" s="8">
        <v>95.4</v>
      </c>
      <c r="FL238" s="8">
        <v>93.7</v>
      </c>
      <c r="FM238" s="8">
        <v>90.6</v>
      </c>
      <c r="FN238" s="8">
        <v>89.9</v>
      </c>
      <c r="FO238" s="8">
        <v>1631.6</v>
      </c>
      <c r="FP238" s="8">
        <v>1645</v>
      </c>
      <c r="FQ238" s="8">
        <v>1655</v>
      </c>
      <c r="FR238" s="8">
        <v>4627.54</v>
      </c>
      <c r="FS238" s="8">
        <v>101.83</v>
      </c>
      <c r="FU238" s="8">
        <v>126700</v>
      </c>
      <c r="FV238" s="8">
        <v>97.5</v>
      </c>
      <c r="FW238" s="8">
        <v>8637</v>
      </c>
      <c r="FX238" s="8">
        <v>8080</v>
      </c>
      <c r="FY238" s="8">
        <v>130</v>
      </c>
      <c r="FZ238" s="8">
        <v>6739</v>
      </c>
      <c r="GA238" s="8">
        <v>6165</v>
      </c>
      <c r="GB238" s="8">
        <v>6824</v>
      </c>
      <c r="GC238" s="8">
        <v>4277</v>
      </c>
      <c r="GD238" s="8">
        <v>5000</v>
      </c>
      <c r="GE238" s="8">
        <v>92.25</v>
      </c>
      <c r="GF238" s="8">
        <v>100.42</v>
      </c>
      <c r="GG238" s="8">
        <v>100.94</v>
      </c>
      <c r="GH238" s="8">
        <v>99.64</v>
      </c>
      <c r="GI238" s="8">
        <v>103.32</v>
      </c>
      <c r="GJ238" s="8">
        <v>103.59</v>
      </c>
      <c r="GK238" s="8">
        <v>95.67</v>
      </c>
      <c r="GL238" s="8">
        <v>55998.45</v>
      </c>
      <c r="GM238" s="8">
        <v>49330.65</v>
      </c>
      <c r="GP238" s="8">
        <v>80.13</v>
      </c>
      <c r="GQ238" s="8">
        <v>547</v>
      </c>
      <c r="GR238" s="8">
        <v>154</v>
      </c>
      <c r="GS238" s="8">
        <v>109.6</v>
      </c>
      <c r="GT238" s="8">
        <v>109.3</v>
      </c>
      <c r="GU238" s="8">
        <v>109.53</v>
      </c>
      <c r="GV238" s="8">
        <v>111.63</v>
      </c>
      <c r="GW238" s="8">
        <v>110.47</v>
      </c>
      <c r="GX238" s="8">
        <v>108.27</v>
      </c>
      <c r="GY238" s="8">
        <v>110.04</v>
      </c>
      <c r="GZ238" s="8">
        <v>109.59</v>
      </c>
      <c r="HA238" s="8">
        <v>106.5</v>
      </c>
      <c r="HB238" s="8">
        <v>93.8</v>
      </c>
      <c r="HC238" s="8">
        <v>208</v>
      </c>
      <c r="HD238" s="8">
        <v>93</v>
      </c>
      <c r="HE238" s="8">
        <v>95.8</v>
      </c>
      <c r="HF238" s="8">
        <v>151.52000000000001</v>
      </c>
      <c r="HG238" s="8">
        <v>319.39999999999998</v>
      </c>
      <c r="HH238" s="8">
        <v>104.7</v>
      </c>
      <c r="HI238" s="8">
        <v>97.952200000000005</v>
      </c>
    </row>
    <row r="239" spans="1:217" x14ac:dyDescent="0.25">
      <c r="A239" s="7">
        <v>41547</v>
      </c>
      <c r="B239" s="8">
        <v>157.69999999999999</v>
      </c>
      <c r="C239" s="8">
        <v>142.80000000000001</v>
      </c>
      <c r="D239" s="8">
        <v>122.6</v>
      </c>
      <c r="E239" s="8">
        <v>151.5</v>
      </c>
      <c r="F239" s="8">
        <v>155</v>
      </c>
      <c r="G239" s="8">
        <v>127.1</v>
      </c>
      <c r="H239" s="8">
        <v>151.4</v>
      </c>
      <c r="I239" s="8">
        <v>197.8</v>
      </c>
      <c r="J239" s="8">
        <v>171.6</v>
      </c>
      <c r="K239" s="8">
        <v>199.7</v>
      </c>
      <c r="L239" s="8">
        <v>207.1</v>
      </c>
      <c r="M239" s="8">
        <v>156.30000000000001</v>
      </c>
      <c r="N239" s="8">
        <v>213</v>
      </c>
      <c r="O239" s="8">
        <v>112.8</v>
      </c>
      <c r="P239" s="8">
        <v>113</v>
      </c>
      <c r="Q239" s="8">
        <v>112.4</v>
      </c>
      <c r="R239" s="8">
        <v>108.3</v>
      </c>
      <c r="S239" s="8">
        <v>108.4</v>
      </c>
      <c r="T239" s="8">
        <v>108.2</v>
      </c>
      <c r="U239" s="8">
        <v>99.82</v>
      </c>
      <c r="V239" s="8">
        <v>147.47999999999999</v>
      </c>
      <c r="W239" s="8">
        <v>100.61</v>
      </c>
      <c r="X239" s="8">
        <v>97.68</v>
      </c>
      <c r="Y239" s="8">
        <v>145.6</v>
      </c>
      <c r="Z239" s="8">
        <v>132.41999999999999</v>
      </c>
      <c r="AA239" s="8">
        <v>152.53</v>
      </c>
      <c r="AB239" s="8">
        <v>153.13</v>
      </c>
      <c r="AC239" s="8">
        <v>158</v>
      </c>
      <c r="AD239" s="8">
        <v>95.52</v>
      </c>
      <c r="AE239" s="8">
        <v>433.6</v>
      </c>
      <c r="AF239" s="8">
        <v>462.67</v>
      </c>
      <c r="AG239" s="8">
        <v>136.04</v>
      </c>
      <c r="AH239" s="8">
        <v>139.69999999999999</v>
      </c>
      <c r="AI239" s="8">
        <v>132.03</v>
      </c>
      <c r="AJ239" s="8">
        <v>137.1</v>
      </c>
      <c r="AK239" s="8">
        <v>89.81</v>
      </c>
      <c r="AL239" s="8">
        <v>1411.95</v>
      </c>
      <c r="AM239" s="8">
        <v>89.86</v>
      </c>
      <c r="AN239" s="8">
        <v>84.2</v>
      </c>
      <c r="AO239" s="8">
        <v>85</v>
      </c>
      <c r="AP239" s="8">
        <v>81.7</v>
      </c>
      <c r="AQ239" s="8">
        <v>94</v>
      </c>
      <c r="AR239" s="8">
        <v>94</v>
      </c>
      <c r="AS239" s="8">
        <v>93.8</v>
      </c>
      <c r="AT239" s="8">
        <v>103.4</v>
      </c>
      <c r="AU239" s="8">
        <v>98.9</v>
      </c>
      <c r="AV239" s="8">
        <v>105</v>
      </c>
      <c r="AW239" s="8">
        <v>103.8</v>
      </c>
      <c r="AX239" s="8">
        <v>109.6</v>
      </c>
      <c r="AY239" s="8">
        <v>92.9</v>
      </c>
      <c r="AZ239" s="8">
        <v>109.6</v>
      </c>
      <c r="BA239" s="8">
        <v>93.1</v>
      </c>
      <c r="BB239" s="8">
        <v>91.5</v>
      </c>
      <c r="BC239" s="8">
        <v>108.5</v>
      </c>
      <c r="BD239" s="8">
        <v>114.2</v>
      </c>
      <c r="BE239" s="8">
        <v>91.2</v>
      </c>
      <c r="BF239" s="8">
        <v>412.25599999999997</v>
      </c>
      <c r="BG239" s="8">
        <v>87.1</v>
      </c>
      <c r="BH239" s="8">
        <v>89.5</v>
      </c>
      <c r="BI239" s="8">
        <v>132.4</v>
      </c>
      <c r="BJ239" s="8">
        <v>125.4</v>
      </c>
      <c r="BK239" s="8">
        <v>135.19999999999999</v>
      </c>
      <c r="BL239" s="8">
        <v>527</v>
      </c>
      <c r="BM239" s="8">
        <v>1272</v>
      </c>
      <c r="BN239" s="8">
        <v>1074</v>
      </c>
      <c r="BO239" s="8">
        <v>806</v>
      </c>
      <c r="BP239" s="8">
        <v>96.7</v>
      </c>
      <c r="BQ239" s="8">
        <v>1495</v>
      </c>
      <c r="BR239" s="8">
        <v>96.7</v>
      </c>
      <c r="BS239" s="8">
        <v>97</v>
      </c>
      <c r="BT239" s="8">
        <v>1485</v>
      </c>
      <c r="BU239" s="8">
        <v>96.99</v>
      </c>
      <c r="BV239" s="8">
        <v>95.5</v>
      </c>
      <c r="BW239" s="8">
        <v>1765.2</v>
      </c>
      <c r="BX239" s="8">
        <v>95.46</v>
      </c>
      <c r="BY239" s="8">
        <v>100.5</v>
      </c>
      <c r="BZ239" s="8">
        <v>102.1</v>
      </c>
      <c r="CA239" s="8">
        <v>116.9</v>
      </c>
      <c r="CB239" s="8">
        <v>103.1</v>
      </c>
      <c r="CC239" s="8">
        <v>101.3</v>
      </c>
      <c r="CD239" s="8">
        <v>17.3</v>
      </c>
      <c r="CE239" s="8">
        <v>118.4</v>
      </c>
      <c r="CF239" s="8">
        <v>101</v>
      </c>
      <c r="CG239" s="8">
        <v>103</v>
      </c>
      <c r="CH239" s="8">
        <v>116</v>
      </c>
      <c r="CI239" s="8">
        <v>103.8</v>
      </c>
      <c r="CJ239" s="8">
        <v>104.4</v>
      </c>
      <c r="CK239" s="8">
        <v>99.2</v>
      </c>
      <c r="CL239" s="8">
        <v>245</v>
      </c>
      <c r="CM239" s="8">
        <v>3864</v>
      </c>
      <c r="CN239" s="8">
        <v>104</v>
      </c>
      <c r="CO239" s="8">
        <v>8270</v>
      </c>
      <c r="CP239" s="8">
        <v>316</v>
      </c>
      <c r="CQ239" s="8">
        <v>103.9</v>
      </c>
      <c r="CR239" s="8">
        <v>4695</v>
      </c>
      <c r="CS239" s="8">
        <v>92.1</v>
      </c>
      <c r="CT239" s="8">
        <v>208000</v>
      </c>
      <c r="CU239" s="8">
        <v>68.77</v>
      </c>
      <c r="CV239" s="8">
        <v>67.900000000000006</v>
      </c>
      <c r="CW239" s="8">
        <v>70.16</v>
      </c>
      <c r="CX239" s="8">
        <v>210.8</v>
      </c>
      <c r="CY239" s="8">
        <v>67.14</v>
      </c>
      <c r="CZ239" s="8">
        <v>67.400000000000006</v>
      </c>
      <c r="DA239" s="8">
        <v>66.650000000000006</v>
      </c>
      <c r="DB239" s="8">
        <v>66.37</v>
      </c>
      <c r="DC239" s="8">
        <v>62.55</v>
      </c>
      <c r="DD239" s="8">
        <v>60.74</v>
      </c>
      <c r="DE239" s="8">
        <v>67.099999999999994</v>
      </c>
      <c r="DF239" s="8">
        <v>71.3</v>
      </c>
      <c r="DG239" s="8">
        <v>70.540000000000006</v>
      </c>
      <c r="DH239" s="8">
        <v>72.319999999999993</v>
      </c>
      <c r="DI239" s="8">
        <v>68.08</v>
      </c>
      <c r="DJ239" s="8">
        <v>72.28</v>
      </c>
      <c r="DK239" s="8">
        <v>68.7</v>
      </c>
      <c r="DL239" s="8">
        <v>74.45</v>
      </c>
      <c r="DM239" s="8">
        <v>245.6</v>
      </c>
      <c r="DN239" s="8">
        <v>104.97</v>
      </c>
      <c r="DO239" s="8">
        <v>103.05</v>
      </c>
      <c r="DP239" s="8">
        <v>109.24</v>
      </c>
      <c r="DQ239" s="8">
        <v>103.19</v>
      </c>
      <c r="DR239" s="8">
        <v>106.99</v>
      </c>
      <c r="DS239" s="8">
        <v>101.84</v>
      </c>
      <c r="DT239" s="8">
        <v>147.34</v>
      </c>
      <c r="DU239" s="8">
        <v>85.3</v>
      </c>
      <c r="DV239" s="8">
        <v>85.1</v>
      </c>
      <c r="DW239" s="8">
        <v>88.5</v>
      </c>
      <c r="DX239" s="8">
        <v>230.04</v>
      </c>
      <c r="DY239" s="8">
        <v>168</v>
      </c>
      <c r="DZ239" s="8">
        <v>523323882</v>
      </c>
      <c r="EA239" s="8">
        <v>162011960</v>
      </c>
      <c r="EB239" s="8">
        <v>71870098</v>
      </c>
      <c r="EC239" s="8">
        <v>169.2</v>
      </c>
      <c r="ED239" s="8">
        <v>108.6</v>
      </c>
      <c r="EE239" s="8">
        <v>97.4</v>
      </c>
      <c r="EF239" s="8">
        <v>98.7</v>
      </c>
      <c r="EG239" s="8">
        <v>91.2</v>
      </c>
      <c r="EH239" s="8">
        <v>284.8</v>
      </c>
      <c r="EI239" s="8">
        <v>89.6</v>
      </c>
      <c r="EJ239" s="8">
        <v>91.15</v>
      </c>
      <c r="EK239" s="8">
        <v>91.4</v>
      </c>
      <c r="EL239" s="8">
        <v>91.7</v>
      </c>
      <c r="EM239" s="8">
        <v>91</v>
      </c>
      <c r="EN239" s="8">
        <v>122.61</v>
      </c>
      <c r="EO239" s="8">
        <v>115.04</v>
      </c>
      <c r="EP239" s="8">
        <v>166.31</v>
      </c>
      <c r="EQ239" s="8">
        <v>107.4</v>
      </c>
      <c r="ER239" s="8">
        <v>123.1</v>
      </c>
      <c r="ES239" s="8">
        <v>124.6</v>
      </c>
      <c r="ET239" s="8">
        <v>105.6</v>
      </c>
      <c r="EU239" s="8">
        <v>115.3</v>
      </c>
      <c r="EV239" s="8">
        <v>94.32</v>
      </c>
      <c r="EW239" s="8">
        <v>173.5</v>
      </c>
      <c r="EX239" s="8">
        <v>94.33</v>
      </c>
      <c r="EY239" s="8">
        <v>77.41</v>
      </c>
      <c r="EZ239" s="8">
        <v>66.09</v>
      </c>
      <c r="FA239" s="8">
        <v>309849</v>
      </c>
      <c r="FB239" s="8">
        <v>143.6</v>
      </c>
      <c r="FC239" s="8">
        <v>594989</v>
      </c>
      <c r="FD239" s="8">
        <v>149.80000000000001</v>
      </c>
      <c r="FE239" s="8">
        <v>95.6</v>
      </c>
      <c r="FF239" s="8">
        <v>228.721</v>
      </c>
      <c r="FG239" s="8">
        <v>96.4</v>
      </c>
      <c r="FH239" s="8">
        <v>174.70599999999999</v>
      </c>
      <c r="FI239" s="8">
        <v>94.8</v>
      </c>
      <c r="FJ239" s="8">
        <v>92.1</v>
      </c>
      <c r="FK239" s="8">
        <v>93</v>
      </c>
      <c r="FL239" s="8">
        <v>92.5</v>
      </c>
      <c r="FM239" s="8">
        <v>89.8</v>
      </c>
      <c r="FN239" s="8">
        <v>88.2</v>
      </c>
      <c r="FO239" s="8">
        <v>1682.6</v>
      </c>
      <c r="FP239" s="8">
        <v>1697</v>
      </c>
      <c r="FQ239" s="8">
        <v>1722</v>
      </c>
      <c r="FR239" s="8">
        <v>4947.46</v>
      </c>
      <c r="FS239" s="8">
        <v>102.8</v>
      </c>
      <c r="FU239" s="8">
        <v>131100</v>
      </c>
      <c r="FV239" s="8">
        <v>97.4</v>
      </c>
      <c r="FW239" s="8">
        <v>8544</v>
      </c>
      <c r="FX239" s="8">
        <v>8145</v>
      </c>
      <c r="FY239" s="8">
        <v>133</v>
      </c>
      <c r="FZ239" s="8">
        <v>6746</v>
      </c>
      <c r="GA239" s="8">
        <v>6227</v>
      </c>
      <c r="GB239" s="8">
        <v>6737</v>
      </c>
      <c r="GC239" s="8">
        <v>4279</v>
      </c>
      <c r="GD239" s="8">
        <v>5039</v>
      </c>
      <c r="GE239" s="8">
        <v>92.75</v>
      </c>
      <c r="GF239" s="8">
        <v>98.04</v>
      </c>
      <c r="GG239" s="8">
        <v>99.54</v>
      </c>
      <c r="GH239" s="8">
        <v>97.02</v>
      </c>
      <c r="GI239" s="8">
        <v>101</v>
      </c>
      <c r="GJ239" s="8">
        <v>102.21</v>
      </c>
      <c r="GK239" s="8">
        <v>94.24</v>
      </c>
      <c r="GL239" s="8">
        <v>56246.79</v>
      </c>
      <c r="GM239" s="8">
        <v>49959.49</v>
      </c>
      <c r="GP239" s="8">
        <v>81.540000000000006</v>
      </c>
      <c r="GQ239" s="8">
        <v>555</v>
      </c>
      <c r="GR239" s="8">
        <v>154.6</v>
      </c>
      <c r="GS239" s="8">
        <v>103.3</v>
      </c>
      <c r="GT239" s="8">
        <v>105.62</v>
      </c>
      <c r="GU239" s="8">
        <v>97.81</v>
      </c>
      <c r="GV239" s="8">
        <v>107.78</v>
      </c>
      <c r="GW239" s="8">
        <v>117.33</v>
      </c>
      <c r="GX239" s="8">
        <v>104.67</v>
      </c>
      <c r="GY239" s="8">
        <v>93.43</v>
      </c>
      <c r="GZ239" s="8">
        <v>108.87</v>
      </c>
      <c r="HA239" s="8">
        <v>98.4</v>
      </c>
      <c r="HB239" s="8">
        <v>93.6</v>
      </c>
      <c r="HC239" s="8">
        <v>206.4</v>
      </c>
      <c r="HD239" s="8">
        <v>92.5</v>
      </c>
      <c r="HE239" s="8">
        <v>95.9</v>
      </c>
      <c r="HF239" s="8">
        <v>155.18</v>
      </c>
      <c r="HG239" s="8">
        <v>324.39999999999998</v>
      </c>
      <c r="HH239" s="8">
        <v>104.8</v>
      </c>
      <c r="HI239" s="8">
        <v>98.453199999999995</v>
      </c>
    </row>
    <row r="240" spans="1:217" x14ac:dyDescent="0.25">
      <c r="A240" s="7">
        <v>41639</v>
      </c>
      <c r="B240" s="8">
        <v>156.9</v>
      </c>
      <c r="C240" s="8">
        <v>140.1</v>
      </c>
      <c r="D240" s="8">
        <v>125</v>
      </c>
      <c r="E240" s="8">
        <v>146.5</v>
      </c>
      <c r="F240" s="8">
        <v>151.4</v>
      </c>
      <c r="G240" s="8">
        <v>113.4</v>
      </c>
      <c r="H240" s="8">
        <v>141.9</v>
      </c>
      <c r="I240" s="8">
        <v>202.3</v>
      </c>
      <c r="J240" s="8">
        <v>177.7</v>
      </c>
      <c r="K240" s="8">
        <v>204.2</v>
      </c>
      <c r="L240" s="8">
        <v>211.8</v>
      </c>
      <c r="M240" s="8">
        <v>159.19999999999999</v>
      </c>
      <c r="N240" s="8">
        <v>204.3</v>
      </c>
      <c r="O240" s="8">
        <v>119</v>
      </c>
      <c r="P240" s="8">
        <v>119.9</v>
      </c>
      <c r="Q240" s="8">
        <v>117.1</v>
      </c>
      <c r="R240" s="8">
        <v>112.6</v>
      </c>
      <c r="S240" s="8">
        <v>113</v>
      </c>
      <c r="T240" s="8">
        <v>111.7</v>
      </c>
      <c r="U240" s="8">
        <v>98.83</v>
      </c>
      <c r="V240" s="8">
        <v>145.06</v>
      </c>
      <c r="W240" s="8">
        <v>98.89</v>
      </c>
      <c r="X240" s="8">
        <v>98.8</v>
      </c>
      <c r="Y240" s="8">
        <v>142.59</v>
      </c>
      <c r="Z240" s="8">
        <v>127.74</v>
      </c>
      <c r="AA240" s="8">
        <v>150.93</v>
      </c>
      <c r="AB240" s="8">
        <v>152.63999999999999</v>
      </c>
      <c r="AC240" s="8">
        <v>153</v>
      </c>
      <c r="AD240" s="8">
        <v>95.66</v>
      </c>
      <c r="AE240" s="8">
        <v>438.64</v>
      </c>
      <c r="AF240" s="8">
        <v>464.03</v>
      </c>
      <c r="AG240" s="8">
        <v>138.78</v>
      </c>
      <c r="AH240" s="8">
        <v>141.05000000000001</v>
      </c>
      <c r="AI240" s="8">
        <v>136.66</v>
      </c>
      <c r="AJ240" s="8">
        <v>141.94</v>
      </c>
      <c r="AK240" s="8">
        <v>91.37</v>
      </c>
      <c r="AL240" s="8">
        <v>1412.27</v>
      </c>
      <c r="AM240" s="8">
        <v>91.35</v>
      </c>
      <c r="AN240" s="8">
        <v>82.2</v>
      </c>
      <c r="AO240" s="8">
        <v>83.1</v>
      </c>
      <c r="AP240" s="8">
        <v>79.400000000000006</v>
      </c>
      <c r="AQ240" s="8">
        <v>93.8</v>
      </c>
      <c r="AR240" s="8">
        <v>93.8</v>
      </c>
      <c r="AS240" s="8">
        <v>94.3</v>
      </c>
      <c r="AT240" s="8">
        <v>104</v>
      </c>
      <c r="AU240" s="8">
        <v>98.9</v>
      </c>
      <c r="AV240" s="8">
        <v>104</v>
      </c>
      <c r="AW240" s="8">
        <v>104.5</v>
      </c>
      <c r="AX240" s="8">
        <v>109.1</v>
      </c>
      <c r="AY240" s="8">
        <v>93</v>
      </c>
      <c r="AZ240" s="8">
        <v>109.1</v>
      </c>
      <c r="BA240" s="8">
        <v>93.3</v>
      </c>
      <c r="BB240" s="8">
        <v>91.2</v>
      </c>
      <c r="BC240" s="8">
        <v>107.7</v>
      </c>
      <c r="BD240" s="8">
        <v>114.6</v>
      </c>
      <c r="BE240" s="8">
        <v>89.9</v>
      </c>
      <c r="BF240" s="8">
        <v>412.72800000000001</v>
      </c>
      <c r="BG240" s="8">
        <v>87.9</v>
      </c>
      <c r="BH240" s="8">
        <v>89.2</v>
      </c>
      <c r="BI240" s="8">
        <v>135.9</v>
      </c>
      <c r="BJ240" s="8">
        <v>125.3</v>
      </c>
      <c r="BK240" s="8">
        <v>140.19999999999999</v>
      </c>
      <c r="BL240" s="8">
        <v>532</v>
      </c>
      <c r="BM240" s="8">
        <v>1334</v>
      </c>
      <c r="BN240" s="8">
        <v>1092</v>
      </c>
      <c r="BO240" s="8">
        <v>788</v>
      </c>
      <c r="BP240" s="8">
        <v>95.5</v>
      </c>
      <c r="BQ240" s="8">
        <v>1467</v>
      </c>
      <c r="BR240" s="8">
        <v>95.5</v>
      </c>
      <c r="BS240" s="8">
        <v>95.7</v>
      </c>
      <c r="BT240" s="8">
        <v>1457.4</v>
      </c>
      <c r="BU240" s="8">
        <v>95.71</v>
      </c>
      <c r="BV240" s="8">
        <v>94.4</v>
      </c>
      <c r="BW240" s="8">
        <v>1725.8</v>
      </c>
      <c r="BX240" s="8">
        <v>94.36</v>
      </c>
      <c r="BY240" s="8">
        <v>99.9</v>
      </c>
      <c r="BZ240" s="8">
        <v>101.4</v>
      </c>
      <c r="CA240" s="8">
        <v>114.5</v>
      </c>
      <c r="CB240" s="8">
        <v>102</v>
      </c>
      <c r="CC240" s="8">
        <v>101</v>
      </c>
      <c r="CD240" s="8">
        <v>25.3</v>
      </c>
      <c r="CE240" s="8">
        <v>112.9</v>
      </c>
      <c r="CF240" s="8">
        <v>100</v>
      </c>
      <c r="CG240" s="8">
        <v>102.5</v>
      </c>
      <c r="CH240" s="8">
        <v>115</v>
      </c>
      <c r="CI240" s="8">
        <v>102.7</v>
      </c>
      <c r="CJ240" s="8">
        <v>103.2</v>
      </c>
      <c r="CK240" s="8">
        <v>98.7</v>
      </c>
      <c r="CL240" s="8">
        <v>247</v>
      </c>
      <c r="CM240" s="8">
        <v>3854</v>
      </c>
      <c r="CN240" s="8">
        <v>102.4</v>
      </c>
      <c r="CO240" s="8">
        <v>8140</v>
      </c>
      <c r="CP240" s="8">
        <v>349</v>
      </c>
      <c r="CQ240" s="8">
        <v>102.3</v>
      </c>
      <c r="CR240" s="8">
        <v>4657</v>
      </c>
      <c r="CS240" s="8">
        <v>92.6</v>
      </c>
      <c r="CT240" s="8">
        <v>213333</v>
      </c>
      <c r="CU240" s="8">
        <v>66.89</v>
      </c>
      <c r="CV240" s="8">
        <v>65.400000000000006</v>
      </c>
      <c r="CW240" s="8">
        <v>69.27</v>
      </c>
      <c r="CX240" s="8">
        <v>203.2</v>
      </c>
      <c r="CY240" s="8">
        <v>64.400000000000006</v>
      </c>
      <c r="CZ240" s="8">
        <v>63.96</v>
      </c>
      <c r="DA240" s="8">
        <v>65.23</v>
      </c>
      <c r="DB240" s="8">
        <v>64.12</v>
      </c>
      <c r="DC240" s="8">
        <v>62.75</v>
      </c>
      <c r="DD240" s="8">
        <v>61.08</v>
      </c>
      <c r="DE240" s="8">
        <v>66.95</v>
      </c>
      <c r="DF240" s="8">
        <v>69.73</v>
      </c>
      <c r="DG240" s="8">
        <v>68.05</v>
      </c>
      <c r="DH240" s="8">
        <v>72</v>
      </c>
      <c r="DI240" s="8">
        <v>65.95</v>
      </c>
      <c r="DJ240" s="8">
        <v>71</v>
      </c>
      <c r="DK240" s="8">
        <v>68.61</v>
      </c>
      <c r="DL240" s="8">
        <v>73.66</v>
      </c>
      <c r="DM240" s="8">
        <v>245.2</v>
      </c>
      <c r="DN240" s="8">
        <v>103.63</v>
      </c>
      <c r="DO240" s="8">
        <v>102.01</v>
      </c>
      <c r="DP240" s="8">
        <v>107.39</v>
      </c>
      <c r="DQ240" s="8">
        <v>102.36</v>
      </c>
      <c r="DR240" s="8">
        <v>104.13</v>
      </c>
      <c r="DS240" s="8">
        <v>104</v>
      </c>
      <c r="DT240" s="8">
        <v>147.65</v>
      </c>
      <c r="DU240" s="8">
        <v>84.1</v>
      </c>
      <c r="DV240" s="8">
        <v>83.9</v>
      </c>
      <c r="DW240" s="8">
        <v>89.2</v>
      </c>
      <c r="DX240" s="8">
        <v>228.63</v>
      </c>
      <c r="DY240" s="8">
        <v>171</v>
      </c>
      <c r="DZ240" s="8">
        <v>530598084</v>
      </c>
      <c r="EA240" s="8">
        <v>165479016</v>
      </c>
      <c r="EB240" s="8">
        <v>73142198</v>
      </c>
      <c r="EC240" s="8">
        <v>172.8</v>
      </c>
      <c r="ED240" s="8">
        <v>107.1</v>
      </c>
      <c r="EE240" s="6" t="s">
        <v>1609</v>
      </c>
      <c r="EF240" s="6" t="s">
        <v>1609</v>
      </c>
      <c r="EG240" s="6" t="s">
        <v>1609</v>
      </c>
      <c r="EH240" s="8">
        <v>305.8</v>
      </c>
      <c r="EI240" s="8">
        <v>91.92</v>
      </c>
      <c r="EJ240" s="8">
        <v>93.01</v>
      </c>
      <c r="EK240" s="8">
        <v>92.7</v>
      </c>
      <c r="EL240" s="8">
        <v>92.4</v>
      </c>
      <c r="EM240" s="8">
        <v>93.3</v>
      </c>
      <c r="EN240" s="8">
        <v>125.8</v>
      </c>
      <c r="EO240" s="8">
        <v>117.14</v>
      </c>
      <c r="EP240" s="8">
        <v>175.27</v>
      </c>
      <c r="EQ240" s="8">
        <v>108.5</v>
      </c>
      <c r="ER240" s="8">
        <v>127.6</v>
      </c>
      <c r="ES240" s="8">
        <v>125</v>
      </c>
      <c r="ET240" s="8">
        <v>106.6</v>
      </c>
      <c r="EU240" s="8">
        <v>116.6</v>
      </c>
      <c r="EV240" s="8">
        <v>92.04</v>
      </c>
      <c r="EW240" s="8">
        <v>180.1</v>
      </c>
      <c r="EX240" s="8">
        <v>92.83</v>
      </c>
      <c r="EY240" s="8">
        <v>78.08</v>
      </c>
      <c r="EZ240" s="8">
        <v>67.040000000000006</v>
      </c>
      <c r="FA240" s="8">
        <v>312940</v>
      </c>
      <c r="FB240" s="8">
        <v>145</v>
      </c>
      <c r="FC240" s="8">
        <v>604388</v>
      </c>
      <c r="FD240" s="8">
        <v>152.19999999999999</v>
      </c>
      <c r="FE240" s="8">
        <v>95.3</v>
      </c>
      <c r="FF240" s="8">
        <v>227.70099999999999</v>
      </c>
      <c r="FG240" s="8">
        <v>96</v>
      </c>
      <c r="FH240" s="8">
        <v>175.988</v>
      </c>
      <c r="FI240" s="8">
        <v>94.6</v>
      </c>
      <c r="FJ240" s="8">
        <v>89.6</v>
      </c>
      <c r="FK240" s="8">
        <v>90.4</v>
      </c>
      <c r="FL240" s="8">
        <v>91</v>
      </c>
      <c r="FM240" s="8">
        <v>86.2</v>
      </c>
      <c r="FN240" s="8">
        <v>85.5</v>
      </c>
      <c r="FO240" s="8">
        <v>1701.7</v>
      </c>
      <c r="FP240" s="8">
        <v>1714.9</v>
      </c>
      <c r="FQ240" s="8">
        <v>1741</v>
      </c>
      <c r="FR240" s="8">
        <v>4891.26</v>
      </c>
      <c r="FS240" s="8">
        <v>102.37</v>
      </c>
      <c r="FU240" s="8">
        <v>135450</v>
      </c>
      <c r="FV240" s="8">
        <v>97.5</v>
      </c>
      <c r="FW240" s="8">
        <v>8626</v>
      </c>
      <c r="FX240" s="8">
        <v>8088</v>
      </c>
      <c r="FY240" s="8">
        <v>131</v>
      </c>
      <c r="FZ240" s="8">
        <v>6793</v>
      </c>
      <c r="GA240" s="8">
        <v>6314</v>
      </c>
      <c r="GB240" s="8">
        <v>6745</v>
      </c>
      <c r="GC240" s="8">
        <v>4282</v>
      </c>
      <c r="GD240" s="8">
        <v>4980</v>
      </c>
      <c r="GE240" s="8">
        <v>94.89</v>
      </c>
      <c r="GF240" s="8">
        <v>97.59</v>
      </c>
      <c r="GG240" s="8">
        <v>99.58</v>
      </c>
      <c r="GH240" s="8">
        <v>96.3</v>
      </c>
      <c r="GI240" s="8">
        <v>97.79</v>
      </c>
      <c r="GJ240" s="8">
        <v>102.25</v>
      </c>
      <c r="GK240" s="8">
        <v>94.27</v>
      </c>
      <c r="GL240" s="8">
        <v>56478.11</v>
      </c>
      <c r="GM240" s="8">
        <v>50208.31</v>
      </c>
      <c r="GP240" s="8">
        <v>82.78</v>
      </c>
      <c r="GQ240" s="8">
        <v>560</v>
      </c>
      <c r="GR240" s="8">
        <v>153.19999999999999</v>
      </c>
      <c r="GS240" s="8">
        <v>103.22</v>
      </c>
      <c r="GT240" s="8">
        <v>103.84</v>
      </c>
      <c r="GU240" s="8">
        <v>101.29</v>
      </c>
      <c r="GV240" s="8">
        <v>107.75</v>
      </c>
      <c r="GW240" s="8">
        <v>119.08</v>
      </c>
      <c r="GX240" s="8">
        <v>102.09</v>
      </c>
      <c r="GY240" s="8">
        <v>97.38</v>
      </c>
      <c r="GZ240" s="8">
        <v>105.01</v>
      </c>
      <c r="HA240" s="8">
        <v>97.8</v>
      </c>
      <c r="HB240" s="8">
        <v>93.5</v>
      </c>
      <c r="HC240" s="8">
        <v>205.3</v>
      </c>
      <c r="HD240" s="8">
        <v>92.8</v>
      </c>
      <c r="HE240" s="8">
        <v>95.1</v>
      </c>
      <c r="HF240" s="8">
        <v>158.32</v>
      </c>
      <c r="HG240" s="8">
        <v>327.10000000000002</v>
      </c>
      <c r="HH240" s="8">
        <v>105.8</v>
      </c>
      <c r="HI240" s="8">
        <v>97.762500000000003</v>
      </c>
    </row>
    <row r="241" spans="1:217" x14ac:dyDescent="0.25">
      <c r="A241" s="7">
        <v>41729</v>
      </c>
      <c r="B241" s="8">
        <v>159.80000000000001</v>
      </c>
      <c r="C241" s="8">
        <v>143.30000000000001</v>
      </c>
      <c r="D241" s="8">
        <v>126</v>
      </c>
      <c r="E241" s="8">
        <v>150.69999999999999</v>
      </c>
      <c r="F241" s="8">
        <v>156.5</v>
      </c>
      <c r="G241" s="8">
        <v>110.7</v>
      </c>
      <c r="H241" s="8">
        <v>157.6</v>
      </c>
      <c r="I241" s="8">
        <v>204.6</v>
      </c>
      <c r="J241" s="8">
        <v>172.1</v>
      </c>
      <c r="K241" s="8">
        <v>207</v>
      </c>
      <c r="L241" s="8">
        <v>215</v>
      </c>
      <c r="M241" s="8">
        <v>160.1</v>
      </c>
      <c r="N241" s="8">
        <v>208.4</v>
      </c>
      <c r="O241" s="8">
        <v>121.7</v>
      </c>
      <c r="P241" s="8">
        <v>122</v>
      </c>
      <c r="Q241" s="8">
        <v>121</v>
      </c>
      <c r="R241" s="8">
        <v>114.2</v>
      </c>
      <c r="S241" s="8">
        <v>114.4</v>
      </c>
      <c r="T241" s="8">
        <v>113.7</v>
      </c>
      <c r="U241" s="8">
        <v>97</v>
      </c>
      <c r="V241" s="8">
        <v>144.47</v>
      </c>
      <c r="W241" s="8">
        <v>98.06</v>
      </c>
      <c r="X241" s="8">
        <v>93.98</v>
      </c>
      <c r="Y241" s="8">
        <v>141.74</v>
      </c>
      <c r="Z241" s="8">
        <v>129.66</v>
      </c>
      <c r="AA241" s="8">
        <v>147.81</v>
      </c>
      <c r="AB241" s="8">
        <v>153.02000000000001</v>
      </c>
      <c r="AC241" s="8">
        <v>148</v>
      </c>
      <c r="AD241" s="8">
        <v>96.66</v>
      </c>
      <c r="AE241" s="8">
        <v>434.32</v>
      </c>
      <c r="AF241" s="8">
        <v>467.61</v>
      </c>
      <c r="AG241" s="8">
        <v>139.25</v>
      </c>
      <c r="AH241" s="8">
        <v>141.6</v>
      </c>
      <c r="AI241" s="8">
        <v>136.86000000000001</v>
      </c>
      <c r="AJ241" s="8">
        <v>144.72999999999999</v>
      </c>
      <c r="AK241" s="8">
        <v>96.56</v>
      </c>
      <c r="AL241" s="8">
        <v>1471.63</v>
      </c>
      <c r="AM241" s="8">
        <v>95.54</v>
      </c>
      <c r="AN241" s="8">
        <v>80</v>
      </c>
      <c r="AO241" s="8">
        <v>80.900000000000006</v>
      </c>
      <c r="AP241" s="8">
        <v>77.3</v>
      </c>
      <c r="AQ241" s="8">
        <v>95</v>
      </c>
      <c r="AR241" s="8">
        <v>94.9</v>
      </c>
      <c r="AS241" s="8">
        <v>95.3</v>
      </c>
      <c r="AT241" s="8">
        <v>104.3</v>
      </c>
      <c r="AU241" s="8">
        <v>99.6</v>
      </c>
      <c r="AV241" s="8">
        <v>100.8</v>
      </c>
      <c r="AW241" s="8">
        <v>105.1</v>
      </c>
      <c r="AX241" s="8">
        <v>109.9</v>
      </c>
      <c r="AY241" s="8">
        <v>93.8</v>
      </c>
      <c r="AZ241" s="8">
        <v>109.9</v>
      </c>
      <c r="BA241" s="8">
        <v>94</v>
      </c>
      <c r="BB241" s="8">
        <v>92.3</v>
      </c>
      <c r="BC241" s="8">
        <v>108.3</v>
      </c>
      <c r="BD241" s="8">
        <v>116.1</v>
      </c>
      <c r="BE241" s="8">
        <v>91.2</v>
      </c>
      <c r="BF241" s="8">
        <v>416.03</v>
      </c>
      <c r="BG241" s="8">
        <v>90.4</v>
      </c>
      <c r="BH241" s="8">
        <v>91.3</v>
      </c>
      <c r="BI241" s="8">
        <v>142.4</v>
      </c>
      <c r="BJ241" s="8">
        <v>125.2</v>
      </c>
      <c r="BK241" s="8">
        <v>149.6</v>
      </c>
      <c r="BL241" s="8">
        <v>557</v>
      </c>
      <c r="BM241" s="8">
        <v>1421</v>
      </c>
      <c r="BN241" s="8">
        <v>1141</v>
      </c>
      <c r="BO241" s="8">
        <v>884</v>
      </c>
      <c r="BP241" s="8">
        <v>95.2</v>
      </c>
      <c r="BQ241" s="8">
        <v>1459</v>
      </c>
      <c r="BR241" s="8">
        <v>95.2</v>
      </c>
      <c r="BS241" s="8">
        <v>95.3</v>
      </c>
      <c r="BT241" s="8">
        <v>1450.7</v>
      </c>
      <c r="BU241" s="8">
        <v>95.32</v>
      </c>
      <c r="BV241" s="8">
        <v>94.5</v>
      </c>
      <c r="BW241" s="8">
        <v>1710.5</v>
      </c>
      <c r="BX241" s="8">
        <v>94.5</v>
      </c>
      <c r="BY241" s="8">
        <v>100.1</v>
      </c>
      <c r="BZ241" s="8">
        <v>100.8</v>
      </c>
      <c r="CA241" s="8">
        <v>117.5</v>
      </c>
      <c r="CB241" s="8">
        <v>101.5</v>
      </c>
      <c r="CC241" s="8">
        <v>100.4</v>
      </c>
      <c r="CD241" s="8">
        <v>20.3</v>
      </c>
      <c r="CE241" s="8">
        <v>118.7</v>
      </c>
      <c r="CF241" s="8">
        <v>100</v>
      </c>
      <c r="CG241" s="8">
        <v>101.6</v>
      </c>
      <c r="CH241" s="8">
        <v>117</v>
      </c>
      <c r="CI241" s="8">
        <v>101.5</v>
      </c>
      <c r="CJ241" s="8">
        <v>101.9</v>
      </c>
      <c r="CK241" s="8">
        <v>98.2</v>
      </c>
      <c r="CL241" s="8">
        <v>248</v>
      </c>
      <c r="CM241" s="8">
        <v>3837</v>
      </c>
      <c r="CN241" s="8">
        <v>102.4</v>
      </c>
      <c r="CO241" s="8">
        <v>8140</v>
      </c>
      <c r="CP241" s="8">
        <v>328</v>
      </c>
      <c r="CQ241" s="8">
        <v>102.4</v>
      </c>
      <c r="CR241" s="8">
        <v>4630</v>
      </c>
      <c r="CS241" s="8">
        <v>93.8</v>
      </c>
      <c r="CT241" s="8">
        <v>215667</v>
      </c>
      <c r="CU241" s="8">
        <v>65.59</v>
      </c>
      <c r="CV241" s="8">
        <v>64.03</v>
      </c>
      <c r="CW241" s="8">
        <v>68.09</v>
      </c>
      <c r="CX241" s="8">
        <v>206.1</v>
      </c>
      <c r="CY241" s="8">
        <v>62.58</v>
      </c>
      <c r="CZ241" s="8">
        <v>61.65</v>
      </c>
      <c r="DA241" s="8">
        <v>64.33</v>
      </c>
      <c r="DB241" s="8">
        <v>62.54</v>
      </c>
      <c r="DC241" s="8">
        <v>62.33</v>
      </c>
      <c r="DD241" s="8">
        <v>60.51</v>
      </c>
      <c r="DE241" s="8">
        <v>66.88</v>
      </c>
      <c r="DF241" s="8">
        <v>67.989999999999995</v>
      </c>
      <c r="DG241" s="8">
        <v>67.25</v>
      </c>
      <c r="DH241" s="8">
        <v>69</v>
      </c>
      <c r="DI241" s="8">
        <v>64.53</v>
      </c>
      <c r="DJ241" s="8">
        <v>70.87</v>
      </c>
      <c r="DK241" s="8">
        <v>68.64</v>
      </c>
      <c r="DL241" s="8">
        <v>73.44</v>
      </c>
      <c r="DM241" s="8">
        <v>244.2</v>
      </c>
      <c r="DN241" s="8">
        <v>102.94</v>
      </c>
      <c r="DO241" s="8">
        <v>101.96</v>
      </c>
      <c r="DP241" s="8">
        <v>105.29</v>
      </c>
      <c r="DQ241" s="8">
        <v>102.04</v>
      </c>
      <c r="DR241" s="8">
        <v>103.26</v>
      </c>
      <c r="DS241" s="8">
        <v>103.24</v>
      </c>
      <c r="DT241" s="8">
        <v>153.99</v>
      </c>
      <c r="DU241" s="8">
        <v>85.7</v>
      </c>
      <c r="DV241" s="8">
        <v>85.6</v>
      </c>
      <c r="DW241" s="8">
        <v>90</v>
      </c>
      <c r="DX241" s="8">
        <v>233.71</v>
      </c>
      <c r="DY241" s="8">
        <v>173</v>
      </c>
      <c r="DZ241" s="8">
        <v>534865241</v>
      </c>
      <c r="EA241" s="8">
        <v>168217270</v>
      </c>
      <c r="EB241" s="8">
        <v>74531775</v>
      </c>
      <c r="EC241" s="8">
        <v>180.5</v>
      </c>
      <c r="ED241" s="8">
        <v>105.7</v>
      </c>
      <c r="EE241" s="8">
        <v>97.8</v>
      </c>
      <c r="EF241" s="8">
        <v>99.3</v>
      </c>
      <c r="EG241" s="8">
        <v>90.8</v>
      </c>
      <c r="EH241" s="8">
        <v>332.5</v>
      </c>
      <c r="EI241" s="8">
        <v>93.33</v>
      </c>
      <c r="EJ241" s="8">
        <v>94</v>
      </c>
      <c r="EK241" s="8">
        <v>91.4</v>
      </c>
      <c r="EL241" s="8">
        <v>94.2</v>
      </c>
      <c r="EM241" s="8">
        <v>86</v>
      </c>
      <c r="EN241" s="8">
        <v>128.66999999999999</v>
      </c>
      <c r="EO241" s="8">
        <v>120.25</v>
      </c>
      <c r="EP241" s="8">
        <v>177.01</v>
      </c>
      <c r="EQ241" s="8">
        <v>107.6</v>
      </c>
      <c r="ER241" s="8">
        <v>122.2</v>
      </c>
      <c r="ES241" s="8">
        <v>123.9</v>
      </c>
      <c r="ET241" s="8">
        <v>105</v>
      </c>
      <c r="EU241" s="8">
        <v>117.4</v>
      </c>
      <c r="EV241" s="8">
        <v>91.02</v>
      </c>
      <c r="EW241" s="8">
        <v>183.4</v>
      </c>
      <c r="EX241" s="8">
        <v>92.82</v>
      </c>
      <c r="EY241" s="8">
        <v>79.150000000000006</v>
      </c>
      <c r="EZ241" s="8">
        <v>68.48</v>
      </c>
      <c r="FA241" s="8">
        <v>316415</v>
      </c>
      <c r="FB241" s="8">
        <v>146.69999999999999</v>
      </c>
      <c r="FC241" s="8">
        <v>605687</v>
      </c>
      <c r="FD241" s="8">
        <v>152.5</v>
      </c>
      <c r="FE241" s="8">
        <v>95.8</v>
      </c>
      <c r="FF241" s="8">
        <v>230.839</v>
      </c>
      <c r="FG241" s="8">
        <v>96.5</v>
      </c>
      <c r="FH241" s="8">
        <v>178.25899999999999</v>
      </c>
      <c r="FI241" s="8">
        <v>95.1</v>
      </c>
      <c r="FJ241" s="8">
        <v>91.7</v>
      </c>
      <c r="FK241" s="8">
        <v>92.6</v>
      </c>
      <c r="FL241" s="8">
        <v>93.2</v>
      </c>
      <c r="FM241" s="8">
        <v>88.3</v>
      </c>
      <c r="FN241" s="8">
        <v>87</v>
      </c>
      <c r="FO241" s="8">
        <v>1719.4</v>
      </c>
      <c r="FP241" s="8">
        <v>1734.1</v>
      </c>
      <c r="FQ241" s="8">
        <v>1764</v>
      </c>
      <c r="FR241" s="8">
        <v>5229.01</v>
      </c>
      <c r="FS241" s="8">
        <v>106.9</v>
      </c>
      <c r="FU241" s="8">
        <v>138850</v>
      </c>
      <c r="FV241" s="8">
        <v>97.2</v>
      </c>
      <c r="FW241" s="8">
        <v>8622</v>
      </c>
      <c r="FX241" s="8">
        <v>8005</v>
      </c>
      <c r="FY241" s="8">
        <v>132</v>
      </c>
      <c r="FZ241" s="8">
        <v>6808</v>
      </c>
      <c r="GA241" s="8">
        <v>6196</v>
      </c>
      <c r="GB241" s="8">
        <v>6744</v>
      </c>
      <c r="GC241" s="8">
        <v>4336</v>
      </c>
      <c r="GD241" s="8">
        <v>4940</v>
      </c>
      <c r="GE241" s="8">
        <v>96.16</v>
      </c>
      <c r="GF241" s="8">
        <v>98.37</v>
      </c>
      <c r="GG241" s="8">
        <v>100.52</v>
      </c>
      <c r="GH241" s="8">
        <v>96.86</v>
      </c>
      <c r="GI241" s="8">
        <v>97.6</v>
      </c>
      <c r="GJ241" s="8">
        <v>101.54</v>
      </c>
      <c r="GK241" s="8">
        <v>98.6</v>
      </c>
      <c r="GL241" s="8">
        <v>55924.7</v>
      </c>
      <c r="GM241" s="8">
        <v>49938.5</v>
      </c>
      <c r="GN241" s="8">
        <v>97.9</v>
      </c>
      <c r="GP241" s="8">
        <v>85.18</v>
      </c>
      <c r="GQ241" s="8">
        <v>569</v>
      </c>
      <c r="GR241" s="8">
        <v>151.30000000000001</v>
      </c>
      <c r="GS241" s="8">
        <v>101.51</v>
      </c>
      <c r="GT241" s="8">
        <v>100.6</v>
      </c>
      <c r="GU241" s="8">
        <v>103.3</v>
      </c>
      <c r="GV241" s="8">
        <v>105.68</v>
      </c>
      <c r="GW241" s="8">
        <v>121.34</v>
      </c>
      <c r="GX241" s="8">
        <v>98.29</v>
      </c>
      <c r="GY241" s="8">
        <v>99.37</v>
      </c>
      <c r="GZ241" s="8">
        <v>99.9</v>
      </c>
      <c r="HA241" s="8">
        <v>96.04</v>
      </c>
      <c r="HB241" s="8">
        <v>93.4</v>
      </c>
      <c r="HC241" s="8">
        <v>206.1</v>
      </c>
      <c r="HD241" s="8">
        <v>92.7</v>
      </c>
      <c r="HE241" s="8">
        <v>95.1</v>
      </c>
      <c r="HF241" s="8">
        <v>160.30000000000001</v>
      </c>
      <c r="HG241" s="8">
        <v>330</v>
      </c>
      <c r="HH241" s="8">
        <v>106.8</v>
      </c>
      <c r="HI241" s="8">
        <v>97.635099999999994</v>
      </c>
    </row>
    <row r="242" spans="1:217" x14ac:dyDescent="0.25">
      <c r="A242" s="7">
        <v>41820</v>
      </c>
      <c r="B242" s="8">
        <v>163.5</v>
      </c>
      <c r="C242" s="8">
        <v>147.30000000000001</v>
      </c>
      <c r="D242" s="8">
        <v>133.5</v>
      </c>
      <c r="E242" s="8">
        <v>153.19999999999999</v>
      </c>
      <c r="F242" s="8">
        <v>159</v>
      </c>
      <c r="G242" s="8">
        <v>113.6</v>
      </c>
      <c r="H242" s="8">
        <v>175.1</v>
      </c>
      <c r="I242" s="8">
        <v>207.3</v>
      </c>
      <c r="J242" s="8">
        <v>165.1</v>
      </c>
      <c r="K242" s="8">
        <v>210.5</v>
      </c>
      <c r="L242" s="8">
        <v>219.1</v>
      </c>
      <c r="M242" s="8">
        <v>160.1</v>
      </c>
      <c r="N242" s="8">
        <v>212.4</v>
      </c>
      <c r="O242" s="8">
        <v>126</v>
      </c>
      <c r="P242" s="8">
        <v>126.8</v>
      </c>
      <c r="Q242" s="8">
        <v>124.2</v>
      </c>
      <c r="R242" s="8">
        <v>116.4</v>
      </c>
      <c r="S242" s="8">
        <v>116.8</v>
      </c>
      <c r="T242" s="8">
        <v>115.5</v>
      </c>
      <c r="U242" s="8">
        <v>97.67</v>
      </c>
      <c r="V242" s="8">
        <v>144.22999999999999</v>
      </c>
      <c r="W242" s="8">
        <v>98.92</v>
      </c>
      <c r="X242" s="8">
        <v>94.09</v>
      </c>
      <c r="Y242" s="8">
        <v>141.13999999999999</v>
      </c>
      <c r="Z242" s="8">
        <v>127.95</v>
      </c>
      <c r="AA242" s="8">
        <v>148.09</v>
      </c>
      <c r="AB242" s="8">
        <v>153.9</v>
      </c>
      <c r="AC242" s="8">
        <v>155</v>
      </c>
      <c r="AD242" s="8">
        <v>96.97</v>
      </c>
      <c r="AE242" s="8">
        <v>437.18</v>
      </c>
      <c r="AF242" s="8">
        <v>471.15</v>
      </c>
      <c r="AG242" s="8">
        <v>142.47</v>
      </c>
      <c r="AH242" s="8">
        <v>145.52000000000001</v>
      </c>
      <c r="AI242" s="8">
        <v>139.24</v>
      </c>
      <c r="AJ242" s="8">
        <v>145.81</v>
      </c>
      <c r="AK242" s="8">
        <v>98.07</v>
      </c>
      <c r="AL242" s="8">
        <v>1499.9</v>
      </c>
      <c r="AM242" s="8">
        <v>97.01</v>
      </c>
      <c r="AN242" s="8">
        <v>78.5</v>
      </c>
      <c r="AO242" s="8">
        <v>79.400000000000006</v>
      </c>
      <c r="AP242" s="8">
        <v>75.7</v>
      </c>
      <c r="AQ242" s="8">
        <v>95.8</v>
      </c>
      <c r="AR242" s="8">
        <v>95.8</v>
      </c>
      <c r="AS242" s="8">
        <v>94.8</v>
      </c>
      <c r="AT242" s="8">
        <v>104.8</v>
      </c>
      <c r="AU242" s="8">
        <v>100.5</v>
      </c>
      <c r="AV242" s="8">
        <v>97.2</v>
      </c>
      <c r="AW242" s="8">
        <v>107</v>
      </c>
      <c r="AX242" s="8">
        <v>112.1</v>
      </c>
      <c r="AY242" s="8">
        <v>95.7</v>
      </c>
      <c r="AZ242" s="8">
        <v>111.4</v>
      </c>
      <c r="BA242" s="8">
        <v>95.9</v>
      </c>
      <c r="BB242" s="8">
        <v>94.3</v>
      </c>
      <c r="BC242" s="8">
        <v>110</v>
      </c>
      <c r="BD242" s="8">
        <v>116.6</v>
      </c>
      <c r="BE242" s="8">
        <v>94.7</v>
      </c>
      <c r="BF242" s="8">
        <v>428.29300000000001</v>
      </c>
      <c r="BG242" s="8">
        <v>93.7</v>
      </c>
      <c r="BH242" s="8">
        <v>93.8</v>
      </c>
      <c r="BI242" s="8">
        <v>143.9</v>
      </c>
      <c r="BJ242" s="8">
        <v>128.30000000000001</v>
      </c>
      <c r="BK242" s="8">
        <v>150.5</v>
      </c>
      <c r="BL242" s="8">
        <v>577</v>
      </c>
      <c r="BM242" s="8">
        <v>1421</v>
      </c>
      <c r="BN242" s="8">
        <v>1154</v>
      </c>
      <c r="BO242" s="8">
        <v>880</v>
      </c>
      <c r="BP242" s="8">
        <v>96.8</v>
      </c>
      <c r="BQ242" s="8">
        <v>1459</v>
      </c>
      <c r="BR242" s="8">
        <v>96.8</v>
      </c>
      <c r="BS242" s="8">
        <v>97.1</v>
      </c>
      <c r="BT242" s="8">
        <v>1448.7</v>
      </c>
      <c r="BU242" s="8">
        <v>97.12</v>
      </c>
      <c r="BV242" s="8">
        <v>95.1</v>
      </c>
      <c r="BW242" s="8">
        <v>1715.9</v>
      </c>
      <c r="BX242" s="8">
        <v>95.08</v>
      </c>
      <c r="BY242" s="8">
        <v>100.5</v>
      </c>
      <c r="BZ242" s="8">
        <v>101.4</v>
      </c>
      <c r="CA242" s="8">
        <v>117.7</v>
      </c>
      <c r="CB242" s="8">
        <v>101.9</v>
      </c>
      <c r="CC242" s="8">
        <v>101.1</v>
      </c>
      <c r="CD242" s="8">
        <v>23.2</v>
      </c>
      <c r="CE242" s="8">
        <v>117.1</v>
      </c>
      <c r="CF242" s="8">
        <v>101</v>
      </c>
      <c r="CG242" s="8">
        <v>101.9</v>
      </c>
      <c r="CH242" s="8">
        <v>118</v>
      </c>
      <c r="CI242" s="8">
        <v>101.7</v>
      </c>
      <c r="CJ242" s="8">
        <v>102.2</v>
      </c>
      <c r="CK242" s="8">
        <v>97.7</v>
      </c>
      <c r="CL242" s="8">
        <v>253</v>
      </c>
      <c r="CM242" s="8">
        <v>3823</v>
      </c>
      <c r="CN242" s="8">
        <v>102.3</v>
      </c>
      <c r="CO242" s="8">
        <v>8130</v>
      </c>
      <c r="CP242" s="8">
        <v>325</v>
      </c>
      <c r="CQ242" s="8">
        <v>101.9</v>
      </c>
      <c r="CR242" s="8">
        <v>4537</v>
      </c>
      <c r="CS242" s="8">
        <v>97.2</v>
      </c>
      <c r="CT242" s="8">
        <v>224333</v>
      </c>
      <c r="CU242" s="8">
        <v>64.42</v>
      </c>
      <c r="CV242" s="8">
        <v>62.7</v>
      </c>
      <c r="CW242" s="8">
        <v>67.180000000000007</v>
      </c>
      <c r="CX242" s="8">
        <v>206.9</v>
      </c>
      <c r="CY242" s="8">
        <v>60.76</v>
      </c>
      <c r="CZ242" s="8">
        <v>59.65</v>
      </c>
      <c r="DA242" s="8">
        <v>62.87</v>
      </c>
      <c r="DB242" s="8">
        <v>60.83</v>
      </c>
      <c r="DC242" s="8">
        <v>61.18</v>
      </c>
      <c r="DD242" s="8">
        <v>59.4</v>
      </c>
      <c r="DE242" s="8">
        <v>65.66</v>
      </c>
      <c r="DF242" s="8">
        <v>67.94</v>
      </c>
      <c r="DG242" s="8">
        <v>67.16</v>
      </c>
      <c r="DH242" s="8">
        <v>69</v>
      </c>
      <c r="DI242" s="8">
        <v>63.43</v>
      </c>
      <c r="DJ242" s="8">
        <v>69.930000000000007</v>
      </c>
      <c r="DK242" s="8">
        <v>67.59</v>
      </c>
      <c r="DL242" s="8">
        <v>72.62</v>
      </c>
      <c r="DM242" s="8">
        <v>247.6</v>
      </c>
      <c r="DN242" s="8">
        <v>103.82</v>
      </c>
      <c r="DO242" s="8">
        <v>102.83</v>
      </c>
      <c r="DP242" s="8">
        <v>106.19</v>
      </c>
      <c r="DQ242" s="8">
        <v>102.23</v>
      </c>
      <c r="DR242" s="8">
        <v>104.71</v>
      </c>
      <c r="DS242" s="8">
        <v>103.47</v>
      </c>
      <c r="DT242" s="8">
        <v>157.02000000000001</v>
      </c>
      <c r="DU242" s="8">
        <v>87.5</v>
      </c>
      <c r="DV242" s="8">
        <v>87.3</v>
      </c>
      <c r="DW242" s="8">
        <v>93.8</v>
      </c>
      <c r="DX242" s="8">
        <v>245.64</v>
      </c>
      <c r="DY242" s="8">
        <v>176</v>
      </c>
      <c r="DZ242" s="8">
        <v>541283623</v>
      </c>
      <c r="EA242" s="8">
        <v>171228360</v>
      </c>
      <c r="EB242" s="8">
        <v>76089489</v>
      </c>
      <c r="EC242" s="8">
        <v>188</v>
      </c>
      <c r="ED242" s="8">
        <v>104.7</v>
      </c>
      <c r="EE242" s="6" t="s">
        <v>1609</v>
      </c>
      <c r="EF242" s="6" t="s">
        <v>1609</v>
      </c>
      <c r="EG242" s="6" t="s">
        <v>1609</v>
      </c>
      <c r="EH242" s="8">
        <v>321.8</v>
      </c>
      <c r="EI242" s="8">
        <v>97.11</v>
      </c>
      <c r="EJ242" s="8">
        <v>99.33</v>
      </c>
      <c r="EK242" s="8">
        <v>94.7</v>
      </c>
      <c r="EL242" s="8">
        <v>96.3</v>
      </c>
      <c r="EM242" s="8">
        <v>91.8</v>
      </c>
      <c r="EN242" s="8">
        <v>130.56</v>
      </c>
      <c r="EO242" s="8">
        <v>121.61</v>
      </c>
      <c r="EP242" s="8">
        <v>181.67</v>
      </c>
      <c r="EQ242" s="8">
        <v>108.3</v>
      </c>
      <c r="ER242" s="8">
        <v>121.6</v>
      </c>
      <c r="ES242" s="8">
        <v>125.6</v>
      </c>
      <c r="ET242" s="8">
        <v>106.5</v>
      </c>
      <c r="EU242" s="8">
        <v>115</v>
      </c>
      <c r="EV242" s="8">
        <v>92.92</v>
      </c>
      <c r="EW242" s="8">
        <v>184.3</v>
      </c>
      <c r="EX242" s="8">
        <v>92.73</v>
      </c>
      <c r="EY242" s="8">
        <v>79.48</v>
      </c>
      <c r="EZ242" s="8">
        <v>69.55</v>
      </c>
      <c r="FA242" s="8">
        <v>327900</v>
      </c>
      <c r="FB242" s="8">
        <v>152</v>
      </c>
      <c r="FC242" s="8">
        <v>625979</v>
      </c>
      <c r="FD242" s="8">
        <v>157.6</v>
      </c>
      <c r="FE242" s="8">
        <v>96.2</v>
      </c>
      <c r="FF242" s="8">
        <v>236.19399999999999</v>
      </c>
      <c r="FG242" s="8">
        <v>97.1</v>
      </c>
      <c r="FH242" s="8">
        <v>183.28899999999999</v>
      </c>
      <c r="FI242" s="8">
        <v>96</v>
      </c>
      <c r="FJ242" s="8">
        <v>95.2</v>
      </c>
      <c r="FK242" s="8">
        <v>97</v>
      </c>
      <c r="FL242" s="8">
        <v>94.6</v>
      </c>
      <c r="FM242" s="8">
        <v>91.5</v>
      </c>
      <c r="FN242" s="8">
        <v>90.9</v>
      </c>
      <c r="FO242" s="8">
        <v>1736.4</v>
      </c>
      <c r="FP242" s="8">
        <v>1749.1</v>
      </c>
      <c r="FQ242" s="8">
        <v>1780</v>
      </c>
      <c r="FR242" s="8">
        <v>5448.44</v>
      </c>
      <c r="FS242" s="8">
        <v>111.4</v>
      </c>
      <c r="FU242" s="8">
        <v>142200</v>
      </c>
      <c r="FV242" s="8">
        <v>99.3</v>
      </c>
      <c r="FW242" s="8">
        <v>8690</v>
      </c>
      <c r="FX242" s="8">
        <v>7924</v>
      </c>
      <c r="FY242" s="8">
        <v>134</v>
      </c>
      <c r="FZ242" s="8">
        <v>6774</v>
      </c>
      <c r="GA242" s="8">
        <v>6251</v>
      </c>
      <c r="GB242" s="8">
        <v>6695</v>
      </c>
      <c r="GC242" s="8">
        <v>4269</v>
      </c>
      <c r="GD242" s="8">
        <v>4968</v>
      </c>
      <c r="GE242" s="8">
        <v>97.7</v>
      </c>
      <c r="GF242" s="8">
        <v>96.88</v>
      </c>
      <c r="GG242" s="8">
        <v>98.45</v>
      </c>
      <c r="GH242" s="8">
        <v>95.66</v>
      </c>
      <c r="GI242" s="8">
        <v>97.24</v>
      </c>
      <c r="GJ242" s="8">
        <v>99.25</v>
      </c>
      <c r="GK242" s="8">
        <v>96.97</v>
      </c>
      <c r="GL242" s="8">
        <v>56630.42</v>
      </c>
      <c r="GM242" s="8">
        <v>50919.48</v>
      </c>
      <c r="GN242" s="8">
        <v>98.9</v>
      </c>
      <c r="GP242" s="8">
        <v>87.07</v>
      </c>
      <c r="GQ242" s="8">
        <v>583</v>
      </c>
      <c r="GR242" s="8">
        <v>149.69999999999999</v>
      </c>
      <c r="GS242" s="8">
        <v>98.84</v>
      </c>
      <c r="GT242" s="8">
        <v>99.72</v>
      </c>
      <c r="GU242" s="8">
        <v>96.3</v>
      </c>
      <c r="GV242" s="8">
        <v>104.26</v>
      </c>
      <c r="GW242" s="8">
        <v>109.59</v>
      </c>
      <c r="GX242" s="8">
        <v>97.66</v>
      </c>
      <c r="GY242" s="8">
        <v>94.03</v>
      </c>
      <c r="GZ242" s="8">
        <v>99.88</v>
      </c>
      <c r="HA242" s="8">
        <v>94.47</v>
      </c>
      <c r="HB242" s="8">
        <v>94.9</v>
      </c>
      <c r="HC242" s="8">
        <v>205.3</v>
      </c>
      <c r="HD242" s="8">
        <v>93.8</v>
      </c>
      <c r="HE242" s="8">
        <v>97.5</v>
      </c>
      <c r="HF242" s="8">
        <v>161.38999999999999</v>
      </c>
      <c r="HG242" s="8">
        <v>336.3</v>
      </c>
      <c r="HH242" s="8">
        <v>112.7</v>
      </c>
      <c r="HI242" s="8">
        <v>98.5608</v>
      </c>
    </row>
    <row r="243" spans="1:217" x14ac:dyDescent="0.25">
      <c r="A243" s="7">
        <v>41912</v>
      </c>
      <c r="B243" s="8">
        <v>161.5</v>
      </c>
      <c r="C243" s="8">
        <v>146.5</v>
      </c>
      <c r="D243" s="8">
        <v>133.9</v>
      </c>
      <c r="E243" s="8">
        <v>151.9</v>
      </c>
      <c r="F243" s="8">
        <v>157.6</v>
      </c>
      <c r="G243" s="8">
        <v>112.7</v>
      </c>
      <c r="H243" s="8">
        <v>160.1</v>
      </c>
      <c r="I243" s="8">
        <v>202.2</v>
      </c>
      <c r="J243" s="8">
        <v>171.3</v>
      </c>
      <c r="K243" s="8">
        <v>204.5</v>
      </c>
      <c r="L243" s="8">
        <v>211.3</v>
      </c>
      <c r="M243" s="8">
        <v>164.3</v>
      </c>
      <c r="N243" s="8">
        <v>203.2</v>
      </c>
      <c r="O243" s="8">
        <v>128.80000000000001</v>
      </c>
      <c r="P243" s="8">
        <v>130.5</v>
      </c>
      <c r="Q243" s="8">
        <v>125.4</v>
      </c>
      <c r="R243" s="8">
        <v>117.8</v>
      </c>
      <c r="S243" s="8">
        <v>118.4</v>
      </c>
      <c r="T243" s="8">
        <v>116.1</v>
      </c>
      <c r="U243" s="8">
        <v>98.96</v>
      </c>
      <c r="V243" s="8">
        <v>148.57</v>
      </c>
      <c r="W243" s="8">
        <v>99.83</v>
      </c>
      <c r="X243" s="8">
        <v>96.53</v>
      </c>
      <c r="Y243" s="8">
        <v>146.49</v>
      </c>
      <c r="Z243" s="8">
        <v>132.66</v>
      </c>
      <c r="AA243" s="8">
        <v>153.81</v>
      </c>
      <c r="AB243" s="8">
        <v>154.97</v>
      </c>
      <c r="AC243" s="8">
        <v>165</v>
      </c>
      <c r="AD243" s="8">
        <v>97.21</v>
      </c>
      <c r="AE243" s="8">
        <v>438.69</v>
      </c>
      <c r="AF243" s="8">
        <v>473.18</v>
      </c>
      <c r="AG243" s="8">
        <v>146.65</v>
      </c>
      <c r="AH243" s="8">
        <v>149.57</v>
      </c>
      <c r="AI243" s="8">
        <v>143.59</v>
      </c>
      <c r="AJ243" s="8">
        <v>151.16999999999999</v>
      </c>
      <c r="AK243" s="8">
        <v>98.37</v>
      </c>
      <c r="AL243" s="8">
        <v>1537.78</v>
      </c>
      <c r="AM243" s="8">
        <v>98.16</v>
      </c>
      <c r="AN243" s="8">
        <v>77.099999999999994</v>
      </c>
      <c r="AO243" s="8">
        <v>78.3</v>
      </c>
      <c r="AP243" s="8">
        <v>73.599999999999994</v>
      </c>
      <c r="AQ243" s="8">
        <v>96.6</v>
      </c>
      <c r="AR243" s="8">
        <v>96.6</v>
      </c>
      <c r="AS243" s="8">
        <v>95.3</v>
      </c>
      <c r="AT243" s="8">
        <v>105</v>
      </c>
      <c r="AU243" s="8">
        <v>100.6</v>
      </c>
      <c r="AV243" s="8">
        <v>96.3</v>
      </c>
      <c r="AW243" s="8">
        <v>108.2</v>
      </c>
      <c r="AX243" s="8">
        <v>112.7</v>
      </c>
      <c r="AY243" s="8">
        <v>96.2</v>
      </c>
      <c r="AZ243" s="8">
        <v>113.1</v>
      </c>
      <c r="BA243" s="8">
        <v>96.3</v>
      </c>
      <c r="BB243" s="8">
        <v>96.1</v>
      </c>
      <c r="BC243" s="8">
        <v>112.1</v>
      </c>
      <c r="BD243" s="8">
        <v>117.1</v>
      </c>
      <c r="BE243" s="8">
        <v>94.2</v>
      </c>
      <c r="BF243" s="8">
        <v>427.35</v>
      </c>
      <c r="BG243" s="8">
        <v>94.5</v>
      </c>
      <c r="BH243" s="8">
        <v>94.1</v>
      </c>
      <c r="BI243" s="8">
        <v>149.9</v>
      </c>
      <c r="BJ243" s="8">
        <v>135.30000000000001</v>
      </c>
      <c r="BK243" s="8">
        <v>155.9</v>
      </c>
      <c r="BL243" s="8">
        <v>586</v>
      </c>
      <c r="BM243" s="8">
        <v>1460</v>
      </c>
      <c r="BN243" s="8">
        <v>1158</v>
      </c>
      <c r="BO243" s="8">
        <v>844</v>
      </c>
      <c r="BP243" s="8">
        <v>97</v>
      </c>
      <c r="BQ243" s="8">
        <v>1456</v>
      </c>
      <c r="BR243" s="8">
        <v>97</v>
      </c>
      <c r="BS243" s="8">
        <v>97.1</v>
      </c>
      <c r="BT243" s="8">
        <v>1445.1</v>
      </c>
      <c r="BU243" s="8">
        <v>97.13</v>
      </c>
      <c r="BV243" s="8">
        <v>96.2</v>
      </c>
      <c r="BW243" s="8">
        <v>1714</v>
      </c>
      <c r="BX243" s="8">
        <v>96.21</v>
      </c>
      <c r="BY243" s="8">
        <v>100</v>
      </c>
      <c r="BZ243" s="8">
        <v>101</v>
      </c>
      <c r="CA243" s="8">
        <v>116.4</v>
      </c>
      <c r="CB243" s="8">
        <v>101.2</v>
      </c>
      <c r="CC243" s="8">
        <v>100.8</v>
      </c>
      <c r="CD243" s="8">
        <v>26.1</v>
      </c>
      <c r="CE243" s="8">
        <v>115.9</v>
      </c>
      <c r="CF243" s="8">
        <v>100</v>
      </c>
      <c r="CG243" s="8">
        <v>101.9</v>
      </c>
      <c r="CH243" s="8">
        <v>117</v>
      </c>
      <c r="CI243" s="8">
        <v>102.4</v>
      </c>
      <c r="CJ243" s="8">
        <v>102.9</v>
      </c>
      <c r="CK243" s="8">
        <v>98.8</v>
      </c>
      <c r="CL243" s="8">
        <v>258</v>
      </c>
      <c r="CM243" s="8">
        <v>3866</v>
      </c>
      <c r="CN243" s="8">
        <v>101.8</v>
      </c>
      <c r="CO243" s="8">
        <v>8100</v>
      </c>
      <c r="CP243" s="8">
        <v>320</v>
      </c>
      <c r="CQ243" s="8">
        <v>102.5</v>
      </c>
      <c r="CR243" s="8">
        <v>4688</v>
      </c>
      <c r="CS243" s="8">
        <v>100.3</v>
      </c>
      <c r="CT243" s="8">
        <v>226667</v>
      </c>
      <c r="CU243" s="8">
        <v>64.040000000000006</v>
      </c>
      <c r="CV243" s="8">
        <v>62.67</v>
      </c>
      <c r="CW243" s="8">
        <v>66.23</v>
      </c>
      <c r="CX243" s="8">
        <v>202.8</v>
      </c>
      <c r="CY243" s="8">
        <v>61.12</v>
      </c>
      <c r="CZ243" s="8">
        <v>60.58</v>
      </c>
      <c r="DA243" s="8">
        <v>62.14</v>
      </c>
      <c r="DB243" s="8">
        <v>60.85</v>
      </c>
      <c r="DC243" s="8">
        <v>59.51</v>
      </c>
      <c r="DD243" s="8">
        <v>57.64</v>
      </c>
      <c r="DE243" s="8">
        <v>64.2</v>
      </c>
      <c r="DF243" s="8">
        <v>66.819999999999993</v>
      </c>
      <c r="DG243" s="8">
        <v>65.86</v>
      </c>
      <c r="DH243" s="8">
        <v>68.12</v>
      </c>
      <c r="DI243" s="8">
        <v>62.87</v>
      </c>
      <c r="DJ243" s="8">
        <v>69.27</v>
      </c>
      <c r="DK243" s="8">
        <v>67.430000000000007</v>
      </c>
      <c r="DL243" s="8">
        <v>71.400000000000006</v>
      </c>
      <c r="DM243" s="8">
        <v>261.3</v>
      </c>
      <c r="DN243" s="8">
        <v>103</v>
      </c>
      <c r="DO243" s="8">
        <v>100.87</v>
      </c>
      <c r="DP243" s="8">
        <v>107.84</v>
      </c>
      <c r="DQ243" s="8">
        <v>102.29</v>
      </c>
      <c r="DR243" s="8">
        <v>102.69</v>
      </c>
      <c r="DS243" s="8">
        <v>105.04</v>
      </c>
      <c r="DT243" s="8">
        <v>157.96</v>
      </c>
      <c r="DU243" s="8">
        <v>89.2</v>
      </c>
      <c r="DV243" s="8">
        <v>89</v>
      </c>
      <c r="DW243" s="8">
        <v>93</v>
      </c>
      <c r="DX243" s="8">
        <v>245.55</v>
      </c>
      <c r="DY243" s="8">
        <v>179</v>
      </c>
      <c r="DZ243" s="8">
        <v>547454257</v>
      </c>
      <c r="EA243" s="8">
        <v>174327593</v>
      </c>
      <c r="EB243" s="8">
        <v>77185178</v>
      </c>
      <c r="EC243" s="8">
        <v>193</v>
      </c>
      <c r="ED243" s="8">
        <v>103.5</v>
      </c>
      <c r="EE243" s="8">
        <v>98.2</v>
      </c>
      <c r="EF243" s="8">
        <v>99.9</v>
      </c>
      <c r="EG243" s="8">
        <v>90.4</v>
      </c>
      <c r="EH243" s="8">
        <v>315.39999999999998</v>
      </c>
      <c r="EI243" s="8">
        <v>98.68</v>
      </c>
      <c r="EJ243" s="8">
        <v>100.1</v>
      </c>
      <c r="EK243" s="8">
        <v>96</v>
      </c>
      <c r="EL243" s="8">
        <v>96.7</v>
      </c>
      <c r="EM243" s="8">
        <v>94.7</v>
      </c>
      <c r="EN243" s="8">
        <v>135.71</v>
      </c>
      <c r="EO243" s="8">
        <v>125.84</v>
      </c>
      <c r="EP243" s="8">
        <v>191.73</v>
      </c>
      <c r="EQ243" s="8">
        <v>110.5</v>
      </c>
      <c r="ER243" s="8">
        <v>121.8</v>
      </c>
      <c r="ES243" s="8">
        <v>124.3</v>
      </c>
      <c r="ET243" s="8">
        <v>106.1</v>
      </c>
      <c r="EU243" s="8">
        <v>116.6</v>
      </c>
      <c r="EV243" s="8">
        <v>96.32</v>
      </c>
      <c r="EW243" s="8">
        <v>186.7</v>
      </c>
      <c r="EX243" s="8">
        <v>94.58</v>
      </c>
      <c r="EY243" s="8">
        <v>80</v>
      </c>
      <c r="EZ243" s="8">
        <v>70.72</v>
      </c>
      <c r="FA243" s="8">
        <v>337307</v>
      </c>
      <c r="FB243" s="8">
        <v>156.30000000000001</v>
      </c>
      <c r="FC243" s="8">
        <v>649706</v>
      </c>
      <c r="FD243" s="8">
        <v>163.6</v>
      </c>
      <c r="FE243" s="8">
        <v>96.9</v>
      </c>
      <c r="FF243" s="8">
        <v>240.84200000000001</v>
      </c>
      <c r="FG243" s="8">
        <v>98</v>
      </c>
      <c r="FH243" s="8">
        <v>186.52199999999999</v>
      </c>
      <c r="FI243" s="8">
        <v>97</v>
      </c>
      <c r="FJ243" s="8">
        <v>95.3</v>
      </c>
      <c r="FK243" s="8">
        <v>96.4</v>
      </c>
      <c r="FL243" s="8">
        <v>95.1</v>
      </c>
      <c r="FM243" s="8">
        <v>92.9</v>
      </c>
      <c r="FN243" s="8">
        <v>92.2</v>
      </c>
      <c r="FO243" s="8">
        <v>1763.6</v>
      </c>
      <c r="FP243" s="8">
        <v>1778.5</v>
      </c>
      <c r="FQ243" s="8">
        <v>1820</v>
      </c>
      <c r="FR243" s="8">
        <v>5158.59</v>
      </c>
      <c r="FS243" s="8">
        <v>106.05</v>
      </c>
      <c r="FU243" s="8">
        <v>145600</v>
      </c>
      <c r="FV243" s="8">
        <v>98.7</v>
      </c>
      <c r="FW243" s="8">
        <v>8625</v>
      </c>
      <c r="FX243" s="8">
        <v>7819</v>
      </c>
      <c r="FY243" s="8">
        <v>135</v>
      </c>
      <c r="FZ243" s="8">
        <v>6764</v>
      </c>
      <c r="GA243" s="8">
        <v>6317</v>
      </c>
      <c r="GB243" s="8">
        <v>6649</v>
      </c>
      <c r="GC243" s="8">
        <v>4275</v>
      </c>
      <c r="GD243" s="8">
        <v>4931</v>
      </c>
      <c r="GE243" s="8">
        <v>97.31</v>
      </c>
      <c r="GF243" s="8">
        <v>96.01</v>
      </c>
      <c r="GG243" s="8">
        <v>98.25</v>
      </c>
      <c r="GH243" s="8">
        <v>94.71</v>
      </c>
      <c r="GI243" s="8">
        <v>95.95</v>
      </c>
      <c r="GJ243" s="8">
        <v>99.09</v>
      </c>
      <c r="GK243" s="8">
        <v>96.69</v>
      </c>
      <c r="GL243" s="8">
        <v>57119.360000000001</v>
      </c>
      <c r="GM243" s="8">
        <v>51115.56</v>
      </c>
      <c r="GN243" s="8">
        <v>101.3</v>
      </c>
      <c r="GP243" s="8">
        <v>89.97</v>
      </c>
      <c r="GQ243" s="8">
        <v>601</v>
      </c>
      <c r="GR243" s="8">
        <v>148.6</v>
      </c>
      <c r="GS243" s="8">
        <v>97.77</v>
      </c>
      <c r="GT243" s="8">
        <v>98.58</v>
      </c>
      <c r="GU243" s="8">
        <v>95.37</v>
      </c>
      <c r="GV243" s="8">
        <v>103.62</v>
      </c>
      <c r="GW243" s="8">
        <v>110.32</v>
      </c>
      <c r="GX243" s="8">
        <v>96.3</v>
      </c>
      <c r="GY243" s="8">
        <v>92.41</v>
      </c>
      <c r="GZ243" s="8">
        <v>97.49</v>
      </c>
      <c r="HA243" s="8">
        <v>94.69</v>
      </c>
      <c r="HB243" s="8">
        <v>94.7</v>
      </c>
      <c r="HC243" s="8">
        <v>205.8</v>
      </c>
      <c r="HD243" s="8">
        <v>94.1</v>
      </c>
      <c r="HE243" s="8">
        <v>96.3</v>
      </c>
      <c r="HF243" s="8">
        <v>163.55000000000001</v>
      </c>
      <c r="HG243" s="8">
        <v>341.1</v>
      </c>
      <c r="HH243" s="8">
        <v>112.1</v>
      </c>
      <c r="HI243" s="8">
        <v>99.055199999999999</v>
      </c>
    </row>
    <row r="244" spans="1:217" x14ac:dyDescent="0.25">
      <c r="A244" s="7">
        <v>42004</v>
      </c>
      <c r="B244" s="8">
        <v>160.69999999999999</v>
      </c>
      <c r="C244" s="8">
        <v>144.5</v>
      </c>
      <c r="D244" s="8">
        <v>132.19999999999999</v>
      </c>
      <c r="E244" s="8">
        <v>149.80000000000001</v>
      </c>
      <c r="F244" s="8">
        <v>155.19999999999999</v>
      </c>
      <c r="G244" s="8">
        <v>112.6</v>
      </c>
      <c r="H244" s="8">
        <v>151</v>
      </c>
      <c r="I244" s="8">
        <v>204.4</v>
      </c>
      <c r="J244" s="8">
        <v>173.4</v>
      </c>
      <c r="K244" s="8">
        <v>206.7</v>
      </c>
      <c r="L244" s="8">
        <v>214.1</v>
      </c>
      <c r="M244" s="8">
        <v>163.1</v>
      </c>
      <c r="N244" s="8">
        <v>204.3</v>
      </c>
      <c r="O244" s="8">
        <v>133.4</v>
      </c>
      <c r="P244" s="8">
        <v>135.19999999999999</v>
      </c>
      <c r="Q244" s="8">
        <v>129.6</v>
      </c>
      <c r="R244" s="8">
        <v>120.2</v>
      </c>
      <c r="S244" s="8">
        <v>120.9</v>
      </c>
      <c r="T244" s="8">
        <v>118.3</v>
      </c>
      <c r="U244" s="8">
        <v>99.78</v>
      </c>
      <c r="V244" s="8">
        <v>146.88</v>
      </c>
      <c r="W244" s="8">
        <v>100.73</v>
      </c>
      <c r="X244" s="8">
        <v>97.08</v>
      </c>
      <c r="Y244" s="8">
        <v>145.05000000000001</v>
      </c>
      <c r="Z244" s="8">
        <v>129.05000000000001</v>
      </c>
      <c r="AA244" s="8">
        <v>154.19999999999999</v>
      </c>
      <c r="AB244" s="8">
        <v>152.4</v>
      </c>
      <c r="AC244" s="8">
        <v>161</v>
      </c>
      <c r="AD244" s="8">
        <v>98.32</v>
      </c>
      <c r="AE244" s="8">
        <v>440.47</v>
      </c>
      <c r="AF244" s="8">
        <v>472.26</v>
      </c>
      <c r="AG244" s="8">
        <v>152.82</v>
      </c>
      <c r="AH244" s="8">
        <v>156.72999999999999</v>
      </c>
      <c r="AI244" s="8">
        <v>148.56</v>
      </c>
      <c r="AJ244" s="8">
        <v>156.94999999999999</v>
      </c>
      <c r="AK244" s="8">
        <v>100</v>
      </c>
      <c r="AL244" s="8">
        <v>1514.08</v>
      </c>
      <c r="AM244" s="8">
        <v>100</v>
      </c>
      <c r="AN244" s="8">
        <v>75.599999999999994</v>
      </c>
      <c r="AO244" s="8">
        <v>76.7</v>
      </c>
      <c r="AP244" s="8">
        <v>72.400000000000006</v>
      </c>
      <c r="AQ244" s="8">
        <v>97.3</v>
      </c>
      <c r="AR244" s="8">
        <v>97.4</v>
      </c>
      <c r="AS244" s="8">
        <v>96.1</v>
      </c>
      <c r="AT244" s="8">
        <v>105.1</v>
      </c>
      <c r="AU244" s="8">
        <v>101</v>
      </c>
      <c r="AV244" s="8">
        <v>100.6</v>
      </c>
      <c r="AW244" s="8">
        <v>109.7</v>
      </c>
      <c r="AX244" s="8">
        <v>112.7</v>
      </c>
      <c r="AY244" s="8">
        <v>96.2</v>
      </c>
      <c r="AZ244" s="8">
        <v>113.9</v>
      </c>
      <c r="BA244" s="8">
        <v>96.1</v>
      </c>
      <c r="BB244" s="8">
        <v>96.5</v>
      </c>
      <c r="BC244" s="8">
        <v>112.8</v>
      </c>
      <c r="BD244" s="8">
        <v>118.4</v>
      </c>
      <c r="BE244" s="8">
        <v>93.8</v>
      </c>
      <c r="BF244" s="8">
        <v>427.35</v>
      </c>
      <c r="BG244" s="8">
        <v>95.1</v>
      </c>
      <c r="BH244" s="8">
        <v>94.7</v>
      </c>
      <c r="BI244" s="8">
        <v>149.6</v>
      </c>
      <c r="BJ244" s="8">
        <v>137.6</v>
      </c>
      <c r="BK244" s="8">
        <v>154.4</v>
      </c>
      <c r="BL244" s="8">
        <v>570</v>
      </c>
      <c r="BM244" s="8">
        <v>1496</v>
      </c>
      <c r="BN244" s="8">
        <v>1176</v>
      </c>
      <c r="BO244" s="8">
        <v>797</v>
      </c>
      <c r="BP244" s="8">
        <v>97.2</v>
      </c>
      <c r="BQ244" s="8">
        <v>1463</v>
      </c>
      <c r="BR244" s="8">
        <v>97.2</v>
      </c>
      <c r="BS244" s="8">
        <v>97.4</v>
      </c>
      <c r="BT244" s="8">
        <v>1454.4</v>
      </c>
      <c r="BU244" s="8">
        <v>97.38</v>
      </c>
      <c r="BV244" s="8">
        <v>96.1</v>
      </c>
      <c r="BW244" s="8">
        <v>1720.4</v>
      </c>
      <c r="BX244" s="8">
        <v>96.12</v>
      </c>
      <c r="BY244" s="8">
        <v>99.4</v>
      </c>
      <c r="BZ244" s="8">
        <v>100.1</v>
      </c>
      <c r="CA244" s="8">
        <v>117.4</v>
      </c>
      <c r="CB244" s="8">
        <v>100.6</v>
      </c>
      <c r="CC244" s="8">
        <v>99.6</v>
      </c>
      <c r="CD244" s="8">
        <v>24.5</v>
      </c>
      <c r="CE244" s="8">
        <v>116.2</v>
      </c>
      <c r="CF244" s="8">
        <v>99</v>
      </c>
      <c r="CG244" s="8">
        <v>100.7</v>
      </c>
      <c r="CH244" s="8">
        <v>118</v>
      </c>
      <c r="CI244" s="8">
        <v>100.4</v>
      </c>
      <c r="CJ244" s="8">
        <v>100.6</v>
      </c>
      <c r="CK244" s="8">
        <v>98.7</v>
      </c>
      <c r="CL244" s="8">
        <v>249</v>
      </c>
      <c r="CM244" s="8">
        <v>3818</v>
      </c>
      <c r="CN244" s="8">
        <v>100</v>
      </c>
      <c r="CO244" s="8">
        <v>7950</v>
      </c>
      <c r="CP244" s="8">
        <v>312</v>
      </c>
      <c r="CQ244" s="8">
        <v>101.6</v>
      </c>
      <c r="CR244" s="8">
        <v>4625</v>
      </c>
      <c r="CS244" s="8">
        <v>100.5</v>
      </c>
      <c r="CT244" s="8">
        <v>228333</v>
      </c>
      <c r="CU244" s="8">
        <v>63.18</v>
      </c>
      <c r="CV244" s="8">
        <v>61.73</v>
      </c>
      <c r="CW244" s="8">
        <v>65.510000000000005</v>
      </c>
      <c r="CX244" s="8">
        <v>200</v>
      </c>
      <c r="CY244" s="8">
        <v>60.02</v>
      </c>
      <c r="CZ244" s="8">
        <v>59.46</v>
      </c>
      <c r="DA244" s="8">
        <v>61.08</v>
      </c>
      <c r="DB244" s="8">
        <v>59.83</v>
      </c>
      <c r="DC244" s="8">
        <v>58.91</v>
      </c>
      <c r="DD244" s="8">
        <v>57.33</v>
      </c>
      <c r="DE244" s="8">
        <v>62.89</v>
      </c>
      <c r="DF244" s="8">
        <v>65.91</v>
      </c>
      <c r="DG244" s="8">
        <v>64.8</v>
      </c>
      <c r="DH244" s="8">
        <v>67.41</v>
      </c>
      <c r="DI244" s="8">
        <v>62.19</v>
      </c>
      <c r="DJ244" s="8">
        <v>68.88</v>
      </c>
      <c r="DK244" s="8">
        <v>66.739999999999995</v>
      </c>
      <c r="DL244" s="8">
        <v>71.349999999999994</v>
      </c>
      <c r="DM244" s="8">
        <v>274.3</v>
      </c>
      <c r="DN244" s="8">
        <v>102.14</v>
      </c>
      <c r="DO244" s="8">
        <v>100.07</v>
      </c>
      <c r="DP244" s="8">
        <v>106.86</v>
      </c>
      <c r="DQ244" s="8">
        <v>102.17</v>
      </c>
      <c r="DR244" s="8">
        <v>102.8</v>
      </c>
      <c r="DS244" s="8">
        <v>99.43</v>
      </c>
      <c r="DT244" s="8">
        <v>163.16</v>
      </c>
      <c r="DU244" s="8">
        <v>91.2</v>
      </c>
      <c r="DV244" s="8">
        <v>91.2</v>
      </c>
      <c r="DW244" s="8">
        <v>91.6</v>
      </c>
      <c r="DX244" s="8">
        <v>253.12</v>
      </c>
      <c r="DY244" s="8">
        <v>182</v>
      </c>
      <c r="DZ244" s="8">
        <v>556651488</v>
      </c>
      <c r="EA244" s="8">
        <v>176942507</v>
      </c>
      <c r="EB244" s="8">
        <v>78288926</v>
      </c>
      <c r="EC244" s="8">
        <v>202</v>
      </c>
      <c r="ED244" s="8">
        <v>101.9</v>
      </c>
      <c r="EE244" s="6" t="s">
        <v>1609</v>
      </c>
      <c r="EF244" s="6" t="s">
        <v>1609</v>
      </c>
      <c r="EG244" s="6" t="s">
        <v>1609</v>
      </c>
      <c r="EH244" s="8">
        <v>326.3</v>
      </c>
      <c r="EI244" s="8">
        <v>96.76</v>
      </c>
      <c r="EJ244" s="8">
        <v>99.14</v>
      </c>
      <c r="EK244" s="8">
        <v>97.4</v>
      </c>
      <c r="EL244" s="8">
        <v>97.6</v>
      </c>
      <c r="EM244" s="8">
        <v>97.1</v>
      </c>
      <c r="EN244" s="8">
        <v>120.18</v>
      </c>
      <c r="EO244" s="8">
        <v>115.54</v>
      </c>
      <c r="EP244" s="8">
        <v>148.88</v>
      </c>
      <c r="EQ244" s="8">
        <v>107</v>
      </c>
      <c r="ER244" s="8">
        <v>124.4</v>
      </c>
      <c r="ES244" s="8">
        <v>125.2</v>
      </c>
      <c r="ET244" s="8">
        <v>105.6</v>
      </c>
      <c r="EU244" s="8">
        <v>120.2</v>
      </c>
      <c r="EV244" s="8">
        <v>91.24</v>
      </c>
      <c r="EW244" s="8">
        <v>188.6</v>
      </c>
      <c r="EX244" s="8">
        <v>97.92</v>
      </c>
      <c r="EY244" s="8">
        <v>81.08</v>
      </c>
      <c r="EZ244" s="8">
        <v>72.67</v>
      </c>
      <c r="FA244" s="8">
        <v>340089</v>
      </c>
      <c r="FB244" s="8">
        <v>157.6</v>
      </c>
      <c r="FC244" s="8">
        <v>650473</v>
      </c>
      <c r="FD244" s="8">
        <v>163.80000000000001</v>
      </c>
      <c r="FE244" s="8">
        <v>97.3</v>
      </c>
      <c r="FF244" s="8">
        <v>239.995</v>
      </c>
      <c r="FG244" s="8">
        <v>97.9</v>
      </c>
      <c r="FH244" s="8">
        <v>187.38900000000001</v>
      </c>
      <c r="FI244" s="8">
        <v>97.7</v>
      </c>
      <c r="FJ244" s="8">
        <v>94.8</v>
      </c>
      <c r="FK244" s="8">
        <v>95.5</v>
      </c>
      <c r="FL244" s="8">
        <v>94.4</v>
      </c>
      <c r="FM244" s="8">
        <v>93.5</v>
      </c>
      <c r="FN244" s="8">
        <v>92.5</v>
      </c>
      <c r="FO244" s="8">
        <v>1823.5</v>
      </c>
      <c r="FP244" s="8">
        <v>1834.8</v>
      </c>
      <c r="FQ244" s="8">
        <v>1891</v>
      </c>
      <c r="FR244" s="8">
        <v>5267.82</v>
      </c>
      <c r="FS244" s="8">
        <v>106.44</v>
      </c>
      <c r="FU244" s="8">
        <v>149000</v>
      </c>
      <c r="FV244" s="8">
        <v>98.9</v>
      </c>
      <c r="FW244" s="8">
        <v>8635</v>
      </c>
      <c r="FX244" s="8">
        <v>7691</v>
      </c>
      <c r="FY244" s="8">
        <v>135</v>
      </c>
      <c r="FZ244" s="8">
        <v>6758</v>
      </c>
      <c r="GA244" s="8">
        <v>6215</v>
      </c>
      <c r="GB244" s="8">
        <v>6602</v>
      </c>
      <c r="GC244" s="8">
        <v>4275</v>
      </c>
      <c r="GD244" s="8">
        <v>4978</v>
      </c>
      <c r="GE244" s="8">
        <v>96.98</v>
      </c>
      <c r="GF244" s="8">
        <v>97.62</v>
      </c>
      <c r="GG244" s="8">
        <v>98.46</v>
      </c>
      <c r="GH244" s="8">
        <v>96.74</v>
      </c>
      <c r="GI244" s="8">
        <v>97.59</v>
      </c>
      <c r="GJ244" s="8">
        <v>98.79</v>
      </c>
      <c r="GK244" s="8">
        <v>97.96</v>
      </c>
      <c r="GL244" s="8">
        <v>58084.71</v>
      </c>
      <c r="GM244" s="8">
        <v>51714.18</v>
      </c>
      <c r="GN244" s="8">
        <v>101.8</v>
      </c>
      <c r="GP244" s="8">
        <v>91.39</v>
      </c>
      <c r="GQ244" s="8">
        <v>608</v>
      </c>
      <c r="GR244" s="8">
        <v>147</v>
      </c>
      <c r="GS244" s="8">
        <v>98.69</v>
      </c>
      <c r="GT244" s="8">
        <v>98.87</v>
      </c>
      <c r="GU244" s="8">
        <v>97.84</v>
      </c>
      <c r="GV244" s="8">
        <v>104.45</v>
      </c>
      <c r="GW244" s="8">
        <v>113.65</v>
      </c>
      <c r="GX244" s="8">
        <v>96.31</v>
      </c>
      <c r="GY244" s="8">
        <v>94.62</v>
      </c>
      <c r="GZ244" s="8">
        <v>97.49</v>
      </c>
      <c r="HA244" s="8">
        <v>94.74</v>
      </c>
      <c r="HB244" s="8">
        <v>96.7</v>
      </c>
      <c r="HC244" s="8">
        <v>206.6</v>
      </c>
      <c r="HD244" s="8">
        <v>95.4</v>
      </c>
      <c r="HE244" s="8">
        <v>99.6</v>
      </c>
      <c r="HF244" s="8">
        <v>166.11</v>
      </c>
      <c r="HG244" s="8">
        <v>343.9</v>
      </c>
      <c r="HH244" s="8">
        <v>114.4</v>
      </c>
      <c r="HI244" s="8">
        <v>98.43</v>
      </c>
    </row>
    <row r="245" spans="1:217" x14ac:dyDescent="0.25">
      <c r="A245" s="7">
        <v>42094</v>
      </c>
      <c r="B245" s="8">
        <v>165.5</v>
      </c>
      <c r="C245" s="8">
        <v>150.19999999999999</v>
      </c>
      <c r="D245" s="8">
        <v>136.19999999999999</v>
      </c>
      <c r="E245" s="8">
        <v>156.1</v>
      </c>
      <c r="F245" s="8">
        <v>162.19999999999999</v>
      </c>
      <c r="G245" s="8">
        <v>114.5</v>
      </c>
      <c r="H245" s="8">
        <v>175.2</v>
      </c>
      <c r="I245" s="8">
        <v>206.8</v>
      </c>
      <c r="J245" s="8">
        <v>174.2</v>
      </c>
      <c r="K245" s="8">
        <v>209.3</v>
      </c>
      <c r="L245" s="8">
        <v>216.7</v>
      </c>
      <c r="M245" s="8">
        <v>165.9</v>
      </c>
      <c r="N245" s="8">
        <v>212.6</v>
      </c>
      <c r="O245" s="8">
        <v>137.6</v>
      </c>
      <c r="P245" s="8">
        <v>140.30000000000001</v>
      </c>
      <c r="Q245" s="8">
        <v>132.4</v>
      </c>
      <c r="R245" s="8">
        <v>122.1</v>
      </c>
      <c r="S245" s="8">
        <v>123</v>
      </c>
      <c r="T245" s="8">
        <v>119.3</v>
      </c>
      <c r="U245" s="8">
        <v>97.4</v>
      </c>
      <c r="V245" s="8">
        <v>146.87</v>
      </c>
      <c r="W245" s="8">
        <v>98.09</v>
      </c>
      <c r="X245" s="8">
        <v>95.45</v>
      </c>
      <c r="Y245" s="8">
        <v>143.33000000000001</v>
      </c>
      <c r="Z245" s="8">
        <v>131.30000000000001</v>
      </c>
      <c r="AA245" s="8">
        <v>149.33000000000001</v>
      </c>
      <c r="AB245" s="8">
        <v>159.22999999999999</v>
      </c>
      <c r="AC245" s="8">
        <v>163</v>
      </c>
      <c r="AD245" s="8">
        <v>98.85</v>
      </c>
      <c r="AE245" s="8">
        <v>445.24</v>
      </c>
      <c r="AF245" s="8">
        <v>476.02</v>
      </c>
      <c r="AG245" s="8">
        <v>154.37</v>
      </c>
      <c r="AH245" s="8">
        <v>155.82</v>
      </c>
      <c r="AI245" s="8">
        <v>152.83000000000001</v>
      </c>
      <c r="AJ245" s="8">
        <v>160.93</v>
      </c>
      <c r="AK245" s="8">
        <v>103.08</v>
      </c>
      <c r="AL245" s="8">
        <v>1571.85</v>
      </c>
      <c r="AM245" s="8">
        <v>102.37</v>
      </c>
      <c r="AN245" s="8">
        <v>74.8</v>
      </c>
      <c r="AO245" s="8">
        <v>76</v>
      </c>
      <c r="AP245" s="8">
        <v>71.400000000000006</v>
      </c>
      <c r="AQ245" s="8">
        <v>98.3</v>
      </c>
      <c r="AR245" s="8">
        <v>98.4</v>
      </c>
      <c r="AS245" s="8">
        <v>97.7</v>
      </c>
      <c r="AT245" s="8">
        <v>105.9</v>
      </c>
      <c r="AU245" s="8">
        <v>101.5</v>
      </c>
      <c r="AV245" s="8">
        <v>107.9</v>
      </c>
      <c r="AW245" s="8">
        <v>110</v>
      </c>
      <c r="AX245" s="8">
        <v>114.6</v>
      </c>
      <c r="AY245" s="8">
        <v>97.8</v>
      </c>
      <c r="AZ245" s="8">
        <v>115.6</v>
      </c>
      <c r="BA245" s="8">
        <v>97.8</v>
      </c>
      <c r="BB245" s="8">
        <v>97.5</v>
      </c>
      <c r="BC245" s="8">
        <v>114.6</v>
      </c>
      <c r="BD245" s="8">
        <v>119.4</v>
      </c>
      <c r="BE245" s="8">
        <v>97.3</v>
      </c>
      <c r="BF245" s="8">
        <v>441.029</v>
      </c>
      <c r="BG245" s="8">
        <v>99.1</v>
      </c>
      <c r="BH245" s="8">
        <v>97.9</v>
      </c>
      <c r="BI245" s="8">
        <v>153.9</v>
      </c>
      <c r="BJ245" s="8">
        <v>139.1</v>
      </c>
      <c r="BK245" s="8">
        <v>160.1</v>
      </c>
      <c r="BL245" s="8">
        <v>634</v>
      </c>
      <c r="BM245" s="8">
        <v>1543</v>
      </c>
      <c r="BN245" s="8">
        <v>1205</v>
      </c>
      <c r="BO245" s="8">
        <v>834</v>
      </c>
      <c r="BP245" s="8">
        <v>96.7</v>
      </c>
      <c r="BQ245" s="8">
        <v>1458</v>
      </c>
      <c r="BR245" s="8">
        <v>96.7</v>
      </c>
      <c r="BS245" s="8">
        <v>96.4</v>
      </c>
      <c r="BT245" s="8">
        <v>1448.5</v>
      </c>
      <c r="BU245" s="8">
        <v>96.37</v>
      </c>
      <c r="BV245" s="8">
        <v>98.3</v>
      </c>
      <c r="BW245" s="8">
        <v>1723.8</v>
      </c>
      <c r="BX245" s="8">
        <v>98.27</v>
      </c>
      <c r="BY245" s="8">
        <v>99.8</v>
      </c>
      <c r="BZ245" s="8">
        <v>99.6</v>
      </c>
      <c r="CA245" s="8">
        <v>120.7</v>
      </c>
      <c r="CB245" s="8">
        <v>99.6</v>
      </c>
      <c r="CC245" s="8">
        <v>99.7</v>
      </c>
      <c r="CD245" s="8">
        <v>24.7</v>
      </c>
      <c r="CE245" s="8">
        <v>115.1</v>
      </c>
      <c r="CF245" s="8">
        <v>100</v>
      </c>
      <c r="CG245" s="8">
        <v>99.7</v>
      </c>
      <c r="CH245" s="8">
        <v>124</v>
      </c>
      <c r="CI245" s="8">
        <v>99.4</v>
      </c>
      <c r="CJ245" s="8">
        <v>99.4</v>
      </c>
      <c r="CK245" s="8">
        <v>99.2</v>
      </c>
      <c r="CL245" s="8">
        <v>248</v>
      </c>
      <c r="CM245" s="8">
        <v>3840</v>
      </c>
      <c r="CN245" s="8">
        <v>99.5</v>
      </c>
      <c r="CO245" s="8">
        <v>7910</v>
      </c>
      <c r="CP245" s="8">
        <v>320</v>
      </c>
      <c r="CQ245" s="8">
        <v>100.1</v>
      </c>
      <c r="CR245" s="8">
        <v>4702</v>
      </c>
      <c r="CS245" s="8">
        <v>100.2</v>
      </c>
      <c r="CT245" s="8">
        <v>229667</v>
      </c>
      <c r="CU245" s="8">
        <v>62.89</v>
      </c>
      <c r="CV245" s="8">
        <v>61.47</v>
      </c>
      <c r="CW245" s="8">
        <v>65.180000000000007</v>
      </c>
      <c r="CX245" s="8">
        <v>196.3</v>
      </c>
      <c r="CY245" s="8">
        <v>59.41</v>
      </c>
      <c r="CZ245" s="8">
        <v>58.79</v>
      </c>
      <c r="DA245" s="8">
        <v>60.59</v>
      </c>
      <c r="DB245" s="8">
        <v>59.41</v>
      </c>
      <c r="DC245" s="8">
        <v>59.43</v>
      </c>
      <c r="DD245" s="8">
        <v>57.96</v>
      </c>
      <c r="DE245" s="8">
        <v>63.13</v>
      </c>
      <c r="DF245" s="8">
        <v>65.69</v>
      </c>
      <c r="DG245" s="8">
        <v>64.8</v>
      </c>
      <c r="DH245" s="8">
        <v>66.89</v>
      </c>
      <c r="DI245" s="8">
        <v>61.9</v>
      </c>
      <c r="DJ245" s="8">
        <v>68.86</v>
      </c>
      <c r="DK245" s="8">
        <v>66.73</v>
      </c>
      <c r="DL245" s="8">
        <v>71.31</v>
      </c>
      <c r="DM245" s="8">
        <v>289.2</v>
      </c>
      <c r="DN245" s="8">
        <v>101.05</v>
      </c>
      <c r="DO245" s="8">
        <v>101.12</v>
      </c>
      <c r="DP245" s="8">
        <v>100.87</v>
      </c>
      <c r="DQ245" s="8">
        <v>101.62</v>
      </c>
      <c r="DR245" s="8">
        <v>101</v>
      </c>
      <c r="DS245" s="8">
        <v>100.2</v>
      </c>
      <c r="DT245" s="8">
        <v>177.84</v>
      </c>
      <c r="DU245" s="8">
        <v>93.6</v>
      </c>
      <c r="DV245" s="8">
        <v>93.5</v>
      </c>
      <c r="DW245" s="8">
        <v>96.5</v>
      </c>
      <c r="DX245" s="8">
        <v>270.06</v>
      </c>
      <c r="DY245" s="8">
        <v>184</v>
      </c>
      <c r="DZ245" s="8">
        <v>562830320</v>
      </c>
      <c r="EA245" s="8">
        <v>179101205</v>
      </c>
      <c r="EB245" s="8">
        <v>79839047</v>
      </c>
      <c r="EC245" s="8">
        <v>212.1</v>
      </c>
      <c r="ED245" s="8">
        <v>99.7</v>
      </c>
      <c r="EE245" s="8">
        <v>98.5</v>
      </c>
      <c r="EF245" s="8">
        <v>100.5</v>
      </c>
      <c r="EG245" s="8">
        <v>90.2</v>
      </c>
      <c r="EH245" s="8">
        <v>339.6</v>
      </c>
      <c r="EI245" s="8">
        <v>97.49</v>
      </c>
      <c r="EJ245" s="8">
        <v>99.19</v>
      </c>
      <c r="EK245" s="8">
        <v>97.8</v>
      </c>
      <c r="EL245" s="8">
        <v>98.2</v>
      </c>
      <c r="EM245" s="8">
        <v>97</v>
      </c>
      <c r="EN245" s="8">
        <v>120.26</v>
      </c>
      <c r="EO245" s="8">
        <v>114.04</v>
      </c>
      <c r="EP245" s="8">
        <v>156.96</v>
      </c>
      <c r="EQ245" s="8">
        <v>111.8</v>
      </c>
      <c r="ER245" s="8">
        <v>121.7</v>
      </c>
      <c r="ES245" s="8">
        <v>125.1</v>
      </c>
      <c r="ET245" s="8">
        <v>114.3</v>
      </c>
      <c r="EU245" s="8">
        <v>118</v>
      </c>
      <c r="EV245" s="8">
        <v>92.68</v>
      </c>
      <c r="EW245" s="8">
        <v>193.1</v>
      </c>
      <c r="EX245" s="8">
        <v>95.3</v>
      </c>
      <c r="EY245" s="8">
        <v>82.57</v>
      </c>
      <c r="EZ245" s="8">
        <v>74.59</v>
      </c>
      <c r="FA245" s="8">
        <v>345541</v>
      </c>
      <c r="FB245" s="8">
        <v>160.19999999999999</v>
      </c>
      <c r="FC245" s="8">
        <v>662185</v>
      </c>
      <c r="FD245" s="8">
        <v>166.8</v>
      </c>
      <c r="FE245" s="8">
        <v>98.3</v>
      </c>
      <c r="FF245" s="8">
        <v>239.15799999999999</v>
      </c>
      <c r="FG245" s="8">
        <v>98.7</v>
      </c>
      <c r="FH245" s="8">
        <v>183.77699999999999</v>
      </c>
      <c r="FI245" s="8">
        <v>98.1</v>
      </c>
      <c r="FJ245" s="8">
        <v>98.3</v>
      </c>
      <c r="FK245" s="8">
        <v>98.1</v>
      </c>
      <c r="FL245" s="8">
        <v>98.8</v>
      </c>
      <c r="FM245" s="8">
        <v>98.3</v>
      </c>
      <c r="FN245" s="8">
        <v>97.4</v>
      </c>
      <c r="FO245" s="8">
        <v>1881</v>
      </c>
      <c r="FP245" s="8">
        <v>1891.5</v>
      </c>
      <c r="FQ245" s="8">
        <v>1961</v>
      </c>
      <c r="FR245" s="8">
        <v>5589.63</v>
      </c>
      <c r="FS245" s="8">
        <v>106.43</v>
      </c>
      <c r="FU245" s="8">
        <v>152700</v>
      </c>
      <c r="FV245" s="8">
        <v>99.1</v>
      </c>
      <c r="FW245" s="8">
        <v>8607</v>
      </c>
      <c r="FX245" s="8">
        <v>7839</v>
      </c>
      <c r="FY245" s="8">
        <v>135</v>
      </c>
      <c r="FZ245" s="8">
        <v>6771</v>
      </c>
      <c r="GA245" s="8">
        <v>6308</v>
      </c>
      <c r="GB245" s="8">
        <v>6698</v>
      </c>
      <c r="GC245" s="8">
        <v>4251</v>
      </c>
      <c r="GD245" s="8">
        <v>5023</v>
      </c>
      <c r="GE245" s="8">
        <v>96.94</v>
      </c>
      <c r="GF245" s="8">
        <v>101.01</v>
      </c>
      <c r="GG245" s="8">
        <v>100.87</v>
      </c>
      <c r="GH245" s="8">
        <v>101.02</v>
      </c>
      <c r="GI245" s="8">
        <v>100.47</v>
      </c>
      <c r="GJ245" s="8">
        <v>99.88</v>
      </c>
      <c r="GK245" s="8">
        <v>102.37</v>
      </c>
      <c r="GL245" s="8">
        <v>58734.39</v>
      </c>
      <c r="GM245" s="8">
        <v>52596.41</v>
      </c>
      <c r="GN245" s="8">
        <v>100.1</v>
      </c>
      <c r="GO245" s="8">
        <v>100.6</v>
      </c>
      <c r="GP245" s="8">
        <v>95.21</v>
      </c>
      <c r="GQ245" s="8">
        <v>621</v>
      </c>
      <c r="GR245" s="8">
        <v>145.5</v>
      </c>
      <c r="GS245" s="8">
        <v>100.11</v>
      </c>
      <c r="GT245" s="8">
        <v>100.37</v>
      </c>
      <c r="GU245" s="8">
        <v>98.84</v>
      </c>
      <c r="GV245" s="8">
        <v>104.66</v>
      </c>
      <c r="GW245" s="8">
        <v>109.66</v>
      </c>
      <c r="GX245" s="8">
        <v>98.41</v>
      </c>
      <c r="GY245" s="8">
        <v>96.64</v>
      </c>
      <c r="GZ245" s="8">
        <v>99.62</v>
      </c>
      <c r="HA245" s="8">
        <v>96.79</v>
      </c>
      <c r="HB245" s="8">
        <v>98.3</v>
      </c>
      <c r="HC245" s="8">
        <v>208.5</v>
      </c>
      <c r="HD245" s="8">
        <v>98.4</v>
      </c>
      <c r="HE245" s="8">
        <v>98.1</v>
      </c>
      <c r="HF245" s="8">
        <v>168.2</v>
      </c>
      <c r="HG245" s="8">
        <v>347.4</v>
      </c>
      <c r="HH245" s="8">
        <v>111</v>
      </c>
      <c r="HI245" s="8">
        <v>98.500900000000001</v>
      </c>
    </row>
    <row r="246" spans="1:217" x14ac:dyDescent="0.25">
      <c r="A246" s="7">
        <v>42185</v>
      </c>
      <c r="B246" s="8">
        <v>165.9</v>
      </c>
      <c r="C246" s="8">
        <v>150.1</v>
      </c>
      <c r="D246" s="8">
        <v>137.19999999999999</v>
      </c>
      <c r="E246" s="8">
        <v>155.6</v>
      </c>
      <c r="F246" s="8">
        <v>161.6</v>
      </c>
      <c r="G246" s="8">
        <v>114.4</v>
      </c>
      <c r="H246" s="8">
        <v>177.5</v>
      </c>
      <c r="I246" s="8">
        <v>208.7</v>
      </c>
      <c r="J246" s="8">
        <v>171.8</v>
      </c>
      <c r="K246" s="8">
        <v>211.4</v>
      </c>
      <c r="L246" s="8">
        <v>219.3</v>
      </c>
      <c r="M246" s="8">
        <v>165.2</v>
      </c>
      <c r="N246" s="8">
        <v>219.7</v>
      </c>
      <c r="O246" s="8">
        <v>149.80000000000001</v>
      </c>
      <c r="P246" s="8">
        <v>154</v>
      </c>
      <c r="Q246" s="8">
        <v>141.6</v>
      </c>
      <c r="R246" s="8">
        <v>127.8</v>
      </c>
      <c r="S246" s="8">
        <v>129.1</v>
      </c>
      <c r="T246" s="8">
        <v>124.2</v>
      </c>
      <c r="U246" s="8">
        <v>99.56</v>
      </c>
      <c r="V246" s="8">
        <v>147.44999999999999</v>
      </c>
      <c r="W246" s="8">
        <v>99.58</v>
      </c>
      <c r="X246" s="8">
        <v>99.49</v>
      </c>
      <c r="Y246" s="8">
        <v>144.27000000000001</v>
      </c>
      <c r="Z246" s="8">
        <v>132.37</v>
      </c>
      <c r="AA246" s="8">
        <v>150.15</v>
      </c>
      <c r="AB246" s="8">
        <v>158.9</v>
      </c>
      <c r="AC246" s="8">
        <v>159</v>
      </c>
      <c r="AD246" s="8">
        <v>99.71</v>
      </c>
      <c r="AE246" s="8">
        <v>446.99</v>
      </c>
      <c r="AF246" s="8">
        <v>478.58</v>
      </c>
      <c r="AG246" s="8">
        <v>156.69999999999999</v>
      </c>
      <c r="AH246" s="8">
        <v>157.72</v>
      </c>
      <c r="AI246" s="8">
        <v>155.6</v>
      </c>
      <c r="AJ246" s="8">
        <v>163.71</v>
      </c>
      <c r="AK246" s="8">
        <v>104.16</v>
      </c>
      <c r="AL246" s="8">
        <v>1652</v>
      </c>
      <c r="AM246" s="8">
        <v>103.77</v>
      </c>
      <c r="AN246" s="8">
        <v>74.5</v>
      </c>
      <c r="AO246" s="8">
        <v>75.8</v>
      </c>
      <c r="AP246" s="8">
        <v>70.900000000000006</v>
      </c>
      <c r="AQ246" s="8">
        <v>99.4</v>
      </c>
      <c r="AR246" s="8">
        <v>99.3</v>
      </c>
      <c r="AS246" s="8">
        <v>100.3</v>
      </c>
      <c r="AT246" s="8">
        <v>105.5</v>
      </c>
      <c r="AU246" s="8">
        <v>102.8</v>
      </c>
      <c r="AV246" s="8">
        <v>108.1</v>
      </c>
      <c r="AW246" s="8">
        <v>110.5</v>
      </c>
      <c r="AX246" s="8">
        <v>117</v>
      </c>
      <c r="AY246" s="8">
        <v>99.9</v>
      </c>
      <c r="AZ246" s="8">
        <v>116.4</v>
      </c>
      <c r="BA246" s="8">
        <v>100.1</v>
      </c>
      <c r="BB246" s="8">
        <v>99.1</v>
      </c>
      <c r="BC246" s="8">
        <v>115.3</v>
      </c>
      <c r="BD246" s="8">
        <v>120.5</v>
      </c>
      <c r="BE246" s="8">
        <v>100.6</v>
      </c>
      <c r="BF246" s="8">
        <v>454.23599999999999</v>
      </c>
      <c r="BG246" s="8">
        <v>103.2</v>
      </c>
      <c r="BH246" s="8">
        <v>100.4</v>
      </c>
      <c r="BI246" s="8">
        <v>159</v>
      </c>
      <c r="BJ246" s="8">
        <v>143.6</v>
      </c>
      <c r="BK246" s="8">
        <v>165.5</v>
      </c>
      <c r="BL246" s="8">
        <v>631</v>
      </c>
      <c r="BM246" s="8">
        <v>1548</v>
      </c>
      <c r="BN246" s="8">
        <v>1240</v>
      </c>
      <c r="BO246" s="8">
        <v>925</v>
      </c>
      <c r="BP246" s="8">
        <v>100.7</v>
      </c>
      <c r="BQ246" s="8">
        <v>1477</v>
      </c>
      <c r="BR246" s="8">
        <v>100.7</v>
      </c>
      <c r="BS246" s="8">
        <v>100.9</v>
      </c>
      <c r="BT246" s="8">
        <v>1467.5</v>
      </c>
      <c r="BU246" s="8">
        <v>100.85</v>
      </c>
      <c r="BV246" s="8">
        <v>99.7</v>
      </c>
      <c r="BW246" s="8">
        <v>1732.9</v>
      </c>
      <c r="BX246" s="8">
        <v>99.72</v>
      </c>
      <c r="BY246" s="8">
        <v>100.2</v>
      </c>
      <c r="BZ246" s="8">
        <v>100.1</v>
      </c>
      <c r="CA246" s="8">
        <v>118.4</v>
      </c>
      <c r="CB246" s="8">
        <v>100.4</v>
      </c>
      <c r="CC246" s="8">
        <v>99.9</v>
      </c>
      <c r="CD246" s="8">
        <v>23.9</v>
      </c>
      <c r="CE246" s="8">
        <v>115.5</v>
      </c>
      <c r="CF246" s="8">
        <v>99</v>
      </c>
      <c r="CG246" s="8">
        <v>100.6</v>
      </c>
      <c r="CH246" s="8">
        <v>120</v>
      </c>
      <c r="CI246" s="8">
        <v>99.5</v>
      </c>
      <c r="CJ246" s="8">
        <v>99.5</v>
      </c>
      <c r="CK246" s="8">
        <v>100</v>
      </c>
      <c r="CL246" s="8">
        <v>248</v>
      </c>
      <c r="CM246" s="8">
        <v>3885</v>
      </c>
      <c r="CN246" s="8">
        <v>99.3</v>
      </c>
      <c r="CO246" s="8">
        <v>7890</v>
      </c>
      <c r="CP246" s="8">
        <v>316</v>
      </c>
      <c r="CQ246" s="8">
        <v>99.7</v>
      </c>
      <c r="CR246" s="8">
        <v>4770</v>
      </c>
      <c r="CS246" s="8">
        <v>102.3</v>
      </c>
      <c r="CT246" s="8">
        <v>231000</v>
      </c>
      <c r="CU246" s="8">
        <v>61.22</v>
      </c>
      <c r="CV246" s="8">
        <v>59.9</v>
      </c>
      <c r="CW246" s="8">
        <v>63.33</v>
      </c>
      <c r="CX246" s="8">
        <v>190.9</v>
      </c>
      <c r="CY246" s="8">
        <v>57.9</v>
      </c>
      <c r="CZ246" s="8">
        <v>57.05</v>
      </c>
      <c r="DA246" s="8">
        <v>59.49</v>
      </c>
      <c r="DB246" s="8">
        <v>57.93</v>
      </c>
      <c r="DC246" s="8">
        <v>58.07</v>
      </c>
      <c r="DD246" s="8">
        <v>56.55</v>
      </c>
      <c r="DE246" s="8">
        <v>61.87</v>
      </c>
      <c r="DF246" s="8">
        <v>64.06</v>
      </c>
      <c r="DG246" s="8">
        <v>63.43</v>
      </c>
      <c r="DH246" s="8">
        <v>64.92</v>
      </c>
      <c r="DI246" s="8">
        <v>60.24</v>
      </c>
      <c r="DJ246" s="8">
        <v>66.67</v>
      </c>
      <c r="DK246" s="8">
        <v>65.31</v>
      </c>
      <c r="DL246" s="8">
        <v>68.239999999999995</v>
      </c>
      <c r="DM246" s="8">
        <v>299.2</v>
      </c>
      <c r="DN246" s="8">
        <v>99.13</v>
      </c>
      <c r="DO246" s="8">
        <v>99.33</v>
      </c>
      <c r="DP246" s="8">
        <v>98.67</v>
      </c>
      <c r="DQ246" s="8">
        <v>99.84</v>
      </c>
      <c r="DR246" s="8">
        <v>98.47</v>
      </c>
      <c r="DS246" s="8">
        <v>100.5</v>
      </c>
      <c r="DT246" s="8">
        <v>180.53</v>
      </c>
      <c r="DU246" s="8">
        <v>98.7</v>
      </c>
      <c r="DV246" s="8">
        <v>98.7</v>
      </c>
      <c r="DW246" s="8">
        <v>98.5</v>
      </c>
      <c r="DX246" s="8">
        <v>288.58999999999997</v>
      </c>
      <c r="DY246" s="8">
        <v>187</v>
      </c>
      <c r="DZ246" s="8">
        <v>566770132</v>
      </c>
      <c r="EA246" s="8">
        <v>180623566</v>
      </c>
      <c r="EB246" s="8">
        <v>81914862</v>
      </c>
      <c r="EC246" s="8">
        <v>215.3</v>
      </c>
      <c r="ED246" s="8">
        <v>99.8</v>
      </c>
      <c r="EE246" s="6" t="s">
        <v>1609</v>
      </c>
      <c r="EF246" s="6" t="s">
        <v>1609</v>
      </c>
      <c r="EG246" s="6" t="s">
        <v>1609</v>
      </c>
      <c r="EH246" s="8">
        <v>326.39999999999998</v>
      </c>
      <c r="EI246" s="8">
        <v>100.49</v>
      </c>
      <c r="EJ246" s="8">
        <v>100.26</v>
      </c>
      <c r="EK246" s="8">
        <v>99.9</v>
      </c>
      <c r="EL246" s="8">
        <v>100.2</v>
      </c>
      <c r="EM246" s="8">
        <v>99.4</v>
      </c>
      <c r="EN246" s="8">
        <v>124.53</v>
      </c>
      <c r="EO246" s="8">
        <v>118.8</v>
      </c>
      <c r="EP246" s="8">
        <v>158.88999999999999</v>
      </c>
      <c r="EQ246" s="8">
        <v>109.7</v>
      </c>
      <c r="ER246" s="8">
        <v>122.6</v>
      </c>
      <c r="ES246" s="8">
        <v>126.2</v>
      </c>
      <c r="ET246" s="8">
        <v>105.7</v>
      </c>
      <c r="EU246" s="8">
        <v>120.8</v>
      </c>
      <c r="EV246" s="8">
        <v>93.8</v>
      </c>
      <c r="EW246" s="8">
        <v>193.1</v>
      </c>
      <c r="EX246" s="8">
        <v>96.07</v>
      </c>
      <c r="EY246" s="8">
        <v>85.57</v>
      </c>
      <c r="EZ246" s="8">
        <v>78.260000000000005</v>
      </c>
      <c r="FA246" s="8">
        <v>351149</v>
      </c>
      <c r="FB246" s="8">
        <v>162.80000000000001</v>
      </c>
      <c r="FC246" s="8">
        <v>666808</v>
      </c>
      <c r="FD246" s="8">
        <v>167.9</v>
      </c>
      <c r="FE246" s="8">
        <v>99.1</v>
      </c>
      <c r="FF246" s="8">
        <v>245.56100000000001</v>
      </c>
      <c r="FG246" s="8">
        <v>99.4</v>
      </c>
      <c r="FH246" s="8">
        <v>186.72399999999999</v>
      </c>
      <c r="FI246" s="8">
        <v>99.1</v>
      </c>
      <c r="FJ246" s="8">
        <v>101.5</v>
      </c>
      <c r="FK246" s="8">
        <v>102.1</v>
      </c>
      <c r="FL246" s="8">
        <v>101.3</v>
      </c>
      <c r="FM246" s="8">
        <v>100.3</v>
      </c>
      <c r="FN246" s="8">
        <v>100</v>
      </c>
      <c r="FO246" s="8">
        <v>1945.8</v>
      </c>
      <c r="FP246" s="8">
        <v>1956.1</v>
      </c>
      <c r="FQ246" s="8">
        <v>2042</v>
      </c>
      <c r="FR246" s="8">
        <v>5636.87</v>
      </c>
      <c r="FS246" s="8">
        <v>105.11</v>
      </c>
      <c r="FT246" s="8">
        <v>105.5</v>
      </c>
      <c r="FU246" s="8">
        <v>156450</v>
      </c>
      <c r="FV246" s="8">
        <v>100.4</v>
      </c>
      <c r="FW246" s="8">
        <v>8552</v>
      </c>
      <c r="FX246" s="8">
        <v>7872</v>
      </c>
      <c r="FY246" s="8">
        <v>135</v>
      </c>
      <c r="FZ246" s="8">
        <v>6704</v>
      </c>
      <c r="GA246" s="8">
        <v>6354</v>
      </c>
      <c r="GB246" s="8">
        <v>6759</v>
      </c>
      <c r="GC246" s="8">
        <v>4299</v>
      </c>
      <c r="GD246" s="8">
        <v>4947</v>
      </c>
      <c r="GE246" s="8">
        <v>100.57</v>
      </c>
      <c r="GF246" s="8">
        <v>99.76</v>
      </c>
      <c r="GG246" s="8">
        <v>99.9</v>
      </c>
      <c r="GH246" s="8">
        <v>99.89</v>
      </c>
      <c r="GI246" s="8">
        <v>98.77</v>
      </c>
      <c r="GJ246" s="8">
        <v>99.49</v>
      </c>
      <c r="GK246" s="8">
        <v>100.54</v>
      </c>
      <c r="GL246" s="8">
        <v>58310.48</v>
      </c>
      <c r="GM246" s="8">
        <v>52190.48</v>
      </c>
      <c r="GN246" s="8">
        <v>99.8</v>
      </c>
      <c r="GO246" s="8">
        <v>102.4</v>
      </c>
      <c r="GP246" s="8">
        <v>98.37</v>
      </c>
      <c r="GQ246" s="8">
        <v>644</v>
      </c>
      <c r="GR246" s="8">
        <v>144.19999999999999</v>
      </c>
      <c r="GS246" s="8">
        <v>102.38</v>
      </c>
      <c r="GT246" s="8">
        <v>102.2</v>
      </c>
      <c r="GU246" s="8">
        <v>103.23</v>
      </c>
      <c r="GV246" s="8">
        <v>104.64</v>
      </c>
      <c r="GW246" s="8">
        <v>105.84</v>
      </c>
      <c r="GX246" s="8">
        <v>101.09</v>
      </c>
      <c r="GY246" s="8">
        <v>102.7</v>
      </c>
      <c r="GZ246" s="8">
        <v>101.85</v>
      </c>
      <c r="HA246" s="8">
        <v>100.06</v>
      </c>
      <c r="HB246" s="8">
        <v>100.2</v>
      </c>
      <c r="HC246" s="8">
        <v>208.1</v>
      </c>
      <c r="HD246" s="8">
        <v>100</v>
      </c>
      <c r="HE246" s="8">
        <v>100.5</v>
      </c>
      <c r="HF246" s="8">
        <v>170.27</v>
      </c>
      <c r="HG246" s="8">
        <v>353.4</v>
      </c>
      <c r="HH246" s="8">
        <v>110.7</v>
      </c>
      <c r="HI246" s="8">
        <v>99.774100000000004</v>
      </c>
    </row>
    <row r="247" spans="1:217" x14ac:dyDescent="0.25">
      <c r="A247" s="7">
        <v>42277</v>
      </c>
      <c r="B247" s="8">
        <v>168</v>
      </c>
      <c r="C247" s="8">
        <v>152.80000000000001</v>
      </c>
      <c r="D247" s="8">
        <v>140.5</v>
      </c>
      <c r="E247" s="8">
        <v>158.1</v>
      </c>
      <c r="F247" s="8">
        <v>165</v>
      </c>
      <c r="G247" s="8">
        <v>110.7</v>
      </c>
      <c r="H247" s="8">
        <v>188.8</v>
      </c>
      <c r="I247" s="8">
        <v>209</v>
      </c>
      <c r="J247" s="8">
        <v>181.2</v>
      </c>
      <c r="K247" s="8">
        <v>211.1</v>
      </c>
      <c r="L247" s="8">
        <v>218.8</v>
      </c>
      <c r="M247" s="8">
        <v>165.9</v>
      </c>
      <c r="N247" s="8">
        <v>186.9</v>
      </c>
      <c r="O247" s="8">
        <v>154.4</v>
      </c>
      <c r="P247" s="8">
        <v>159.1</v>
      </c>
      <c r="Q247" s="8">
        <v>145.19999999999999</v>
      </c>
      <c r="R247" s="8">
        <v>130.4</v>
      </c>
      <c r="S247" s="8">
        <v>131.9</v>
      </c>
      <c r="T247" s="8">
        <v>126.2</v>
      </c>
      <c r="U247" s="8">
        <v>101.75</v>
      </c>
      <c r="V247" s="8">
        <v>150.76</v>
      </c>
      <c r="W247" s="8">
        <v>101.68</v>
      </c>
      <c r="X247" s="8">
        <v>101.94</v>
      </c>
      <c r="Y247" s="8">
        <v>148.29</v>
      </c>
      <c r="Z247" s="8">
        <v>132.66</v>
      </c>
      <c r="AA247" s="8">
        <v>157.05000000000001</v>
      </c>
      <c r="AB247" s="8">
        <v>160.01</v>
      </c>
      <c r="AC247" s="8">
        <v>158</v>
      </c>
      <c r="AD247" s="8">
        <v>99.21</v>
      </c>
      <c r="AE247" s="8">
        <v>447.49</v>
      </c>
      <c r="AF247" s="8">
        <v>478.66</v>
      </c>
      <c r="AG247" s="8">
        <v>162.27000000000001</v>
      </c>
      <c r="AH247" s="8">
        <v>164.3</v>
      </c>
      <c r="AI247" s="8">
        <v>160.12</v>
      </c>
      <c r="AJ247" s="8">
        <v>168.05</v>
      </c>
      <c r="AK247" s="8">
        <v>104.42</v>
      </c>
      <c r="AL247" s="8">
        <v>1680.67</v>
      </c>
      <c r="AM247" s="8">
        <v>105.29</v>
      </c>
      <c r="AN247" s="8">
        <v>74.2</v>
      </c>
      <c r="AO247" s="8">
        <v>75.2</v>
      </c>
      <c r="AP247" s="8">
        <v>71.5</v>
      </c>
      <c r="AQ247" s="8">
        <v>100.6</v>
      </c>
      <c r="AR247" s="8">
        <v>100.6</v>
      </c>
      <c r="AS247" s="8">
        <v>100.7</v>
      </c>
      <c r="AT247" s="8">
        <v>106.3</v>
      </c>
      <c r="AU247" s="8">
        <v>104.5</v>
      </c>
      <c r="AV247" s="8">
        <v>106.5</v>
      </c>
      <c r="AW247" s="8">
        <v>110.8</v>
      </c>
      <c r="AX247" s="8">
        <v>117.6</v>
      </c>
      <c r="AY247" s="8">
        <v>100.4</v>
      </c>
      <c r="AZ247" s="8">
        <v>118</v>
      </c>
      <c r="BA247" s="8">
        <v>100.4</v>
      </c>
      <c r="BB247" s="8">
        <v>100.7</v>
      </c>
      <c r="BC247" s="8">
        <v>116.9</v>
      </c>
      <c r="BD247" s="8">
        <v>122.3</v>
      </c>
      <c r="BE247" s="8">
        <v>101</v>
      </c>
      <c r="BF247" s="8">
        <v>453.29300000000001</v>
      </c>
      <c r="BG247" s="8">
        <v>105.4</v>
      </c>
      <c r="BH247" s="8">
        <v>101.2</v>
      </c>
      <c r="BI247" s="8">
        <v>155.9</v>
      </c>
      <c r="BJ247" s="8">
        <v>138.30000000000001</v>
      </c>
      <c r="BK247" s="8">
        <v>163.5</v>
      </c>
      <c r="BL247" s="8">
        <v>624</v>
      </c>
      <c r="BM247" s="8">
        <v>1545</v>
      </c>
      <c r="BN247" s="8">
        <v>1247</v>
      </c>
      <c r="BO247" s="8">
        <v>856</v>
      </c>
      <c r="BP247" s="8">
        <v>101.4</v>
      </c>
      <c r="BQ247" s="8">
        <v>1476</v>
      </c>
      <c r="BR247" s="8">
        <v>101.3</v>
      </c>
      <c r="BS247" s="8">
        <v>101.5</v>
      </c>
      <c r="BT247" s="8">
        <v>1465.9</v>
      </c>
      <c r="BU247" s="8">
        <v>101.53</v>
      </c>
      <c r="BV247" s="8">
        <v>100.3</v>
      </c>
      <c r="BW247" s="8">
        <v>1741.9</v>
      </c>
      <c r="BX247" s="8">
        <v>100.33</v>
      </c>
      <c r="BY247" s="8">
        <v>100.1</v>
      </c>
      <c r="BZ247" s="8">
        <v>100.3</v>
      </c>
      <c r="CA247" s="8">
        <v>118.4</v>
      </c>
      <c r="CB247" s="8">
        <v>100.5</v>
      </c>
      <c r="CC247" s="8">
        <v>100.2</v>
      </c>
      <c r="CD247" s="8">
        <v>19.600000000000001</v>
      </c>
      <c r="CE247" s="8">
        <v>113.5</v>
      </c>
      <c r="CF247" s="8">
        <v>100</v>
      </c>
      <c r="CG247" s="8">
        <v>100.4</v>
      </c>
      <c r="CH247" s="8">
        <v>121</v>
      </c>
      <c r="CI247" s="8">
        <v>100.9</v>
      </c>
      <c r="CJ247" s="8">
        <v>101</v>
      </c>
      <c r="CK247" s="8">
        <v>100.4</v>
      </c>
      <c r="CL247" s="8">
        <v>248</v>
      </c>
      <c r="CM247" s="8">
        <v>3882</v>
      </c>
      <c r="CN247" s="8">
        <v>100.8</v>
      </c>
      <c r="CO247" s="8">
        <v>8010</v>
      </c>
      <c r="CP247" s="8">
        <v>306</v>
      </c>
      <c r="CQ247" s="8">
        <v>100.9</v>
      </c>
      <c r="CR247" s="8">
        <v>4717</v>
      </c>
      <c r="CS247" s="8">
        <v>105.7</v>
      </c>
      <c r="CT247" s="8">
        <v>236333</v>
      </c>
      <c r="CU247" s="8">
        <v>60.33</v>
      </c>
      <c r="CV247" s="8">
        <v>59.27</v>
      </c>
      <c r="CW247" s="8">
        <v>62.03</v>
      </c>
      <c r="CX247" s="8">
        <v>187.1</v>
      </c>
      <c r="CY247" s="8">
        <v>57.46</v>
      </c>
      <c r="CZ247" s="8">
        <v>56.83</v>
      </c>
      <c r="DA247" s="8">
        <v>58.66</v>
      </c>
      <c r="DB247" s="8">
        <v>57.22</v>
      </c>
      <c r="DC247" s="8">
        <v>56.04</v>
      </c>
      <c r="DD247" s="8">
        <v>54.39</v>
      </c>
      <c r="DE247" s="8">
        <v>60.18</v>
      </c>
      <c r="DF247" s="8">
        <v>62.74</v>
      </c>
      <c r="DG247" s="8">
        <v>62.2</v>
      </c>
      <c r="DH247" s="8">
        <v>63.46</v>
      </c>
      <c r="DI247" s="8">
        <v>59.29</v>
      </c>
      <c r="DJ247" s="8">
        <v>65.75</v>
      </c>
      <c r="DK247" s="8">
        <v>65.14</v>
      </c>
      <c r="DL247" s="8">
        <v>66.459999999999994</v>
      </c>
      <c r="DM247" s="8">
        <v>305</v>
      </c>
      <c r="DN247" s="8">
        <v>99.86</v>
      </c>
      <c r="DO247" s="8">
        <v>99.37</v>
      </c>
      <c r="DP247" s="8">
        <v>100.98</v>
      </c>
      <c r="DQ247" s="8">
        <v>99.92</v>
      </c>
      <c r="DR247" s="8">
        <v>100.01</v>
      </c>
      <c r="DS247" s="8">
        <v>99.14</v>
      </c>
      <c r="DT247" s="8">
        <v>176.19</v>
      </c>
      <c r="DU247" s="8">
        <v>103.1</v>
      </c>
      <c r="DV247" s="8">
        <v>103</v>
      </c>
      <c r="DW247" s="8">
        <v>103.6</v>
      </c>
      <c r="DX247" s="8">
        <v>304.83999999999997</v>
      </c>
      <c r="DY247" s="8">
        <v>189</v>
      </c>
      <c r="DZ247" s="8">
        <v>571757709</v>
      </c>
      <c r="EA247" s="8">
        <v>182556238</v>
      </c>
      <c r="EB247" s="8">
        <v>82750394</v>
      </c>
      <c r="EC247" s="8">
        <v>218.2</v>
      </c>
      <c r="ED247" s="8">
        <v>100.7</v>
      </c>
      <c r="EE247" s="8">
        <v>98.8</v>
      </c>
      <c r="EF247" s="8">
        <v>101</v>
      </c>
      <c r="EG247" s="8">
        <v>90</v>
      </c>
      <c r="EH247" s="8">
        <v>331.1</v>
      </c>
      <c r="EI247" s="8">
        <v>102.07</v>
      </c>
      <c r="EJ247" s="8">
        <v>102.36</v>
      </c>
      <c r="EK247" s="8">
        <v>101.3</v>
      </c>
      <c r="EL247" s="8">
        <v>101.1</v>
      </c>
      <c r="EM247" s="8">
        <v>101.6</v>
      </c>
      <c r="EN247" s="8">
        <v>124.96</v>
      </c>
      <c r="EO247" s="8">
        <v>119.27</v>
      </c>
      <c r="EP247" s="8">
        <v>159.15</v>
      </c>
      <c r="EQ247" s="8">
        <v>107.8</v>
      </c>
      <c r="ER247" s="8">
        <v>126.7</v>
      </c>
      <c r="ES247" s="8">
        <v>127.4</v>
      </c>
      <c r="ET247" s="8">
        <v>104.6</v>
      </c>
      <c r="EU247" s="8">
        <v>117.1</v>
      </c>
      <c r="EV247" s="8">
        <v>93.06</v>
      </c>
      <c r="EW247" s="8">
        <v>195.9</v>
      </c>
      <c r="EX247" s="8">
        <v>102.72</v>
      </c>
      <c r="EY247" s="8">
        <v>88.26</v>
      </c>
      <c r="EZ247" s="8">
        <v>81.77</v>
      </c>
      <c r="FA247" s="8">
        <v>360338</v>
      </c>
      <c r="FB247" s="8">
        <v>167.1</v>
      </c>
      <c r="FC247" s="8">
        <v>691676</v>
      </c>
      <c r="FD247" s="8">
        <v>174.2</v>
      </c>
      <c r="FE247" s="8">
        <v>101.1</v>
      </c>
      <c r="FF247" s="8">
        <v>249.91200000000001</v>
      </c>
      <c r="FG247" s="8">
        <v>100.6</v>
      </c>
      <c r="FH247" s="8">
        <v>191.946</v>
      </c>
      <c r="FI247" s="8">
        <v>101.1</v>
      </c>
      <c r="FJ247" s="8">
        <v>101.1</v>
      </c>
      <c r="FK247" s="8">
        <v>101.3</v>
      </c>
      <c r="FL247" s="8">
        <v>100.5</v>
      </c>
      <c r="FM247" s="8">
        <v>101.2</v>
      </c>
      <c r="FN247" s="8">
        <v>101.6</v>
      </c>
      <c r="FO247" s="8">
        <v>2036.5</v>
      </c>
      <c r="FP247" s="8">
        <v>2045.2</v>
      </c>
      <c r="FQ247" s="8">
        <v>2144</v>
      </c>
      <c r="FR247" s="8">
        <v>5751.54</v>
      </c>
      <c r="FS247" s="8">
        <v>104.67</v>
      </c>
      <c r="FT247" s="8">
        <v>105.6</v>
      </c>
      <c r="FU247" s="8">
        <v>160150</v>
      </c>
      <c r="FV247" s="8">
        <v>100.6</v>
      </c>
      <c r="FW247" s="8">
        <v>8565</v>
      </c>
      <c r="FX247" s="8">
        <v>7807</v>
      </c>
      <c r="FY247" s="8">
        <v>136</v>
      </c>
      <c r="FZ247" s="8">
        <v>6713</v>
      </c>
      <c r="GA247" s="8">
        <v>6489</v>
      </c>
      <c r="GB247" s="8">
        <v>6716</v>
      </c>
      <c r="GC247" s="8">
        <v>4280</v>
      </c>
      <c r="GD247" s="8">
        <v>4948</v>
      </c>
      <c r="GE247" s="8">
        <v>100.65</v>
      </c>
      <c r="GF247" s="8">
        <v>98.87</v>
      </c>
      <c r="GG247" s="8">
        <v>98.54</v>
      </c>
      <c r="GH247" s="8">
        <v>98.69</v>
      </c>
      <c r="GI247" s="8">
        <v>99.83</v>
      </c>
      <c r="GJ247" s="8">
        <v>99.11</v>
      </c>
      <c r="GK247" s="8">
        <v>97.66</v>
      </c>
      <c r="GL247" s="8">
        <v>57233.16</v>
      </c>
      <c r="GM247" s="8">
        <v>51719.97</v>
      </c>
      <c r="GN247" s="8">
        <v>98.2</v>
      </c>
      <c r="GO247" s="8">
        <v>101.5</v>
      </c>
      <c r="GP247" s="8">
        <v>102.12</v>
      </c>
      <c r="GQ247" s="8">
        <v>667</v>
      </c>
      <c r="GR247" s="8">
        <v>142.30000000000001</v>
      </c>
      <c r="GS247" s="8">
        <v>98.77</v>
      </c>
      <c r="GT247" s="8">
        <v>99.32</v>
      </c>
      <c r="GU247" s="8">
        <v>96.1</v>
      </c>
      <c r="GV247" s="8">
        <v>94.61</v>
      </c>
      <c r="GW247" s="8">
        <v>90.77</v>
      </c>
      <c r="GX247" s="8">
        <v>101.48</v>
      </c>
      <c r="GY247" s="8">
        <v>97.19</v>
      </c>
      <c r="GZ247" s="8">
        <v>100.01</v>
      </c>
      <c r="HA247" s="8">
        <v>103.44</v>
      </c>
      <c r="HB247" s="8">
        <v>100.2</v>
      </c>
      <c r="HC247" s="8">
        <v>210</v>
      </c>
      <c r="HD247" s="8">
        <v>100.3</v>
      </c>
      <c r="HE247" s="8">
        <v>100.1</v>
      </c>
      <c r="HF247" s="8">
        <v>172.64</v>
      </c>
      <c r="HG247" s="8">
        <v>358.9</v>
      </c>
      <c r="HH247" s="8">
        <v>112.8</v>
      </c>
      <c r="HI247" s="8">
        <v>100.7047</v>
      </c>
    </row>
    <row r="248" spans="1:217" x14ac:dyDescent="0.25">
      <c r="A248" s="7">
        <v>42369</v>
      </c>
      <c r="B248" s="8">
        <v>172.9</v>
      </c>
      <c r="C248" s="8">
        <v>158.4</v>
      </c>
      <c r="D248" s="8">
        <v>147.30000000000001</v>
      </c>
      <c r="E248" s="8">
        <v>163.1</v>
      </c>
      <c r="F248" s="8">
        <v>170.6</v>
      </c>
      <c r="G248" s="8">
        <v>111.8</v>
      </c>
      <c r="H248" s="8">
        <v>196.4</v>
      </c>
      <c r="I248" s="8">
        <v>212.3</v>
      </c>
      <c r="J248" s="8">
        <v>172.5</v>
      </c>
      <c r="K248" s="8">
        <v>215.3</v>
      </c>
      <c r="L248" s="8">
        <v>221</v>
      </c>
      <c r="M248" s="8">
        <v>181.3</v>
      </c>
      <c r="N248" s="8">
        <v>179.7</v>
      </c>
      <c r="O248" s="8">
        <v>151.9</v>
      </c>
      <c r="P248" s="8">
        <v>155.69999999999999</v>
      </c>
      <c r="Q248" s="8">
        <v>144.1</v>
      </c>
      <c r="R248" s="8">
        <v>130.6</v>
      </c>
      <c r="S248" s="8">
        <v>132.1</v>
      </c>
      <c r="T248" s="8">
        <v>126.2</v>
      </c>
      <c r="U248" s="8">
        <v>101.29</v>
      </c>
      <c r="V248" s="8">
        <v>150.77000000000001</v>
      </c>
      <c r="W248" s="8">
        <v>100.65</v>
      </c>
      <c r="X248" s="8">
        <v>103.12</v>
      </c>
      <c r="Y248" s="8">
        <v>148.07</v>
      </c>
      <c r="Z248" s="8">
        <v>132.46</v>
      </c>
      <c r="AA248" s="8">
        <v>156.81</v>
      </c>
      <c r="AB248" s="8">
        <v>160.85</v>
      </c>
      <c r="AC248" s="8">
        <v>161</v>
      </c>
      <c r="AD248" s="8">
        <v>102.23</v>
      </c>
      <c r="AE248" s="8">
        <v>450.56</v>
      </c>
      <c r="AF248" s="8">
        <v>479.96</v>
      </c>
      <c r="AG248" s="8">
        <v>166.51</v>
      </c>
      <c r="AH248" s="8">
        <v>169.61</v>
      </c>
      <c r="AI248" s="8">
        <v>163.22</v>
      </c>
      <c r="AJ248" s="8">
        <v>174.1</v>
      </c>
      <c r="AK248" s="8">
        <v>105.56</v>
      </c>
      <c r="AL248" s="8">
        <v>1666.63</v>
      </c>
      <c r="AM248" s="8">
        <v>106.89</v>
      </c>
      <c r="AN248" s="8">
        <v>74.2</v>
      </c>
      <c r="AO248" s="8">
        <v>75.599999999999994</v>
      </c>
      <c r="AP248" s="8">
        <v>70.400000000000006</v>
      </c>
      <c r="AQ248" s="8">
        <v>101.7</v>
      </c>
      <c r="AR248" s="8">
        <v>101.7</v>
      </c>
      <c r="AS248" s="8">
        <v>101.3</v>
      </c>
      <c r="AT248" s="8">
        <v>106.8</v>
      </c>
      <c r="AU248" s="8">
        <v>105.3</v>
      </c>
      <c r="AV248" s="8">
        <v>105.2</v>
      </c>
      <c r="AW248" s="8">
        <v>111</v>
      </c>
      <c r="AX248" s="8">
        <v>119.3</v>
      </c>
      <c r="AY248" s="8">
        <v>101.8</v>
      </c>
      <c r="AZ248" s="8">
        <v>118.8</v>
      </c>
      <c r="BA248" s="8">
        <v>101.7</v>
      </c>
      <c r="BB248" s="8">
        <v>102.7</v>
      </c>
      <c r="BC248" s="8">
        <v>117.4</v>
      </c>
      <c r="BD248" s="8">
        <v>124.5</v>
      </c>
      <c r="BE248" s="8">
        <v>101</v>
      </c>
      <c r="BF248" s="8">
        <v>454.23599999999999</v>
      </c>
      <c r="BG248" s="8">
        <v>105.6</v>
      </c>
      <c r="BH248" s="8">
        <v>101.4</v>
      </c>
      <c r="BI248" s="8">
        <v>157.19999999999999</v>
      </c>
      <c r="BJ248" s="8">
        <v>138.4</v>
      </c>
      <c r="BK248" s="8">
        <v>165.4</v>
      </c>
      <c r="BL248" s="8">
        <v>616</v>
      </c>
      <c r="BM248" s="8">
        <v>1556</v>
      </c>
      <c r="BN248" s="8">
        <v>1160</v>
      </c>
      <c r="BO248" s="8">
        <v>923</v>
      </c>
      <c r="BP248" s="8">
        <v>101.3</v>
      </c>
      <c r="BQ248" s="8">
        <v>1490</v>
      </c>
      <c r="BR248" s="8">
        <v>101.3</v>
      </c>
      <c r="BS248" s="8">
        <v>101.2</v>
      </c>
      <c r="BT248" s="8">
        <v>1481.2</v>
      </c>
      <c r="BU248" s="8">
        <v>101.24</v>
      </c>
      <c r="BV248" s="8">
        <v>101.7</v>
      </c>
      <c r="BW248" s="8">
        <v>1738.5</v>
      </c>
      <c r="BX248" s="8">
        <v>101.68</v>
      </c>
      <c r="BY248" s="8">
        <v>99.9</v>
      </c>
      <c r="BZ248" s="8">
        <v>99.9</v>
      </c>
      <c r="CA248" s="8">
        <v>119.5</v>
      </c>
      <c r="CB248" s="8">
        <v>99.5</v>
      </c>
      <c r="CC248" s="8">
        <v>100.2</v>
      </c>
      <c r="CD248" s="8">
        <v>24.6</v>
      </c>
      <c r="CE248" s="8">
        <v>116.5</v>
      </c>
      <c r="CF248" s="8">
        <v>101</v>
      </c>
      <c r="CG248" s="8">
        <v>99.3</v>
      </c>
      <c r="CH248" s="8">
        <v>121</v>
      </c>
      <c r="CI248" s="8">
        <v>100.1</v>
      </c>
      <c r="CJ248" s="8">
        <v>100.1</v>
      </c>
      <c r="CK248" s="8">
        <v>100.3</v>
      </c>
      <c r="CL248" s="8">
        <v>252</v>
      </c>
      <c r="CM248" s="8">
        <v>3886</v>
      </c>
      <c r="CN248" s="8">
        <v>100.5</v>
      </c>
      <c r="CO248" s="8">
        <v>7990</v>
      </c>
      <c r="CP248" s="8">
        <v>309</v>
      </c>
      <c r="CQ248" s="8">
        <v>99.3</v>
      </c>
      <c r="CR248" s="8">
        <v>4693</v>
      </c>
      <c r="CS248" s="8">
        <v>107</v>
      </c>
      <c r="CT248" s="8">
        <v>242000</v>
      </c>
      <c r="CU248" s="8">
        <v>59.95</v>
      </c>
      <c r="CV248" s="8">
        <v>58.81</v>
      </c>
      <c r="CW248" s="8">
        <v>61.78</v>
      </c>
      <c r="CX248" s="8">
        <v>183.2</v>
      </c>
      <c r="CY248" s="8">
        <v>57.02</v>
      </c>
      <c r="CZ248" s="8">
        <v>56.4</v>
      </c>
      <c r="DA248" s="8">
        <v>58.21</v>
      </c>
      <c r="DB248" s="8">
        <v>56.77</v>
      </c>
      <c r="DC248" s="8">
        <v>55.53</v>
      </c>
      <c r="DD248" s="8">
        <v>54.09</v>
      </c>
      <c r="DE248" s="8">
        <v>59.14</v>
      </c>
      <c r="DF248" s="8">
        <v>62.61</v>
      </c>
      <c r="DG248" s="8">
        <v>61.63</v>
      </c>
      <c r="DH248" s="8">
        <v>63.93</v>
      </c>
      <c r="DI248" s="8">
        <v>58.91</v>
      </c>
      <c r="DJ248" s="8">
        <v>65.290000000000006</v>
      </c>
      <c r="DK248" s="8">
        <v>64.63</v>
      </c>
      <c r="DL248" s="8">
        <v>66.040000000000006</v>
      </c>
      <c r="DM248" s="8">
        <v>293.60000000000002</v>
      </c>
      <c r="DN248" s="8">
        <v>99.96</v>
      </c>
      <c r="DO248" s="8">
        <v>100.18</v>
      </c>
      <c r="DP248" s="8">
        <v>99.48</v>
      </c>
      <c r="DQ248" s="8">
        <v>98.62</v>
      </c>
      <c r="DR248" s="8">
        <v>100.51</v>
      </c>
      <c r="DS248" s="8">
        <v>100.16</v>
      </c>
      <c r="DT248" s="8">
        <v>181.51</v>
      </c>
      <c r="DU248" s="8">
        <v>104.6</v>
      </c>
      <c r="DV248" s="8">
        <v>104.8</v>
      </c>
      <c r="DW248" s="8">
        <v>101.3</v>
      </c>
      <c r="DX248" s="8">
        <v>316.62</v>
      </c>
      <c r="DY248" s="8">
        <v>190</v>
      </c>
      <c r="DZ248" s="8">
        <v>573930389</v>
      </c>
      <c r="EA248" s="8">
        <v>183943665</v>
      </c>
      <c r="EB248" s="8">
        <v>83610998</v>
      </c>
      <c r="EC248" s="8">
        <v>221.7</v>
      </c>
      <c r="ED248" s="8">
        <v>99.8</v>
      </c>
      <c r="EE248" s="6" t="s">
        <v>1609</v>
      </c>
      <c r="EF248" s="6" t="s">
        <v>1609</v>
      </c>
      <c r="EG248" s="6" t="s">
        <v>1609</v>
      </c>
      <c r="EH248" s="8">
        <v>360.5</v>
      </c>
      <c r="EI248" s="8">
        <v>99.95</v>
      </c>
      <c r="EJ248" s="8">
        <v>98.19</v>
      </c>
      <c r="EK248" s="8">
        <v>101.1</v>
      </c>
      <c r="EL248" s="8">
        <v>100.5</v>
      </c>
      <c r="EM248" s="8">
        <v>102</v>
      </c>
      <c r="EN248" s="8">
        <v>128.08000000000001</v>
      </c>
      <c r="EO248" s="8">
        <v>120.75</v>
      </c>
      <c r="EP248" s="8">
        <v>170.65</v>
      </c>
      <c r="EQ248" s="8">
        <v>108.2</v>
      </c>
      <c r="ER248" s="8">
        <v>124.5</v>
      </c>
      <c r="ES248" s="8">
        <v>126.9</v>
      </c>
      <c r="ET248" s="8">
        <v>106.4</v>
      </c>
      <c r="EU248" s="8">
        <v>121</v>
      </c>
      <c r="EV248" s="8">
        <v>92.24</v>
      </c>
      <c r="EW248" s="8">
        <v>207.5</v>
      </c>
      <c r="EX248" s="8">
        <v>105.92</v>
      </c>
      <c r="EY248" s="8">
        <v>89.36</v>
      </c>
      <c r="EZ248" s="8">
        <v>84.16</v>
      </c>
      <c r="FA248" s="8">
        <v>361934</v>
      </c>
      <c r="FB248" s="8">
        <v>167.8</v>
      </c>
      <c r="FC248" s="8">
        <v>696194</v>
      </c>
      <c r="FD248" s="8">
        <v>175.3</v>
      </c>
      <c r="FE248" s="8">
        <v>101.5</v>
      </c>
      <c r="FF248" s="8">
        <v>253.465</v>
      </c>
      <c r="FG248" s="8">
        <v>101.2</v>
      </c>
      <c r="FH248" s="8">
        <v>192.821</v>
      </c>
      <c r="FI248" s="8">
        <v>101.7</v>
      </c>
      <c r="FJ248" s="8">
        <v>99.1</v>
      </c>
      <c r="FK248" s="8">
        <v>98.5</v>
      </c>
      <c r="FL248" s="8">
        <v>99.5</v>
      </c>
      <c r="FM248" s="8">
        <v>100.3</v>
      </c>
      <c r="FN248" s="8">
        <v>101</v>
      </c>
      <c r="FO248" s="8">
        <v>2053.6999999999998</v>
      </c>
      <c r="FP248" s="8">
        <v>2059.6</v>
      </c>
      <c r="FQ248" s="8">
        <v>2141</v>
      </c>
      <c r="FR248" s="8">
        <v>5886.48</v>
      </c>
      <c r="FS248" s="8">
        <v>102.36</v>
      </c>
      <c r="FT248" s="8">
        <v>107.6</v>
      </c>
      <c r="FU248" s="8">
        <v>163900</v>
      </c>
      <c r="FV248" s="8">
        <v>99.9</v>
      </c>
      <c r="FW248" s="8">
        <v>8655</v>
      </c>
      <c r="FX248" s="8">
        <v>7788</v>
      </c>
      <c r="FY248" s="8">
        <v>137</v>
      </c>
      <c r="FZ248" s="8">
        <v>6771</v>
      </c>
      <c r="GA248" s="8">
        <v>6460</v>
      </c>
      <c r="GB248" s="8">
        <v>6684</v>
      </c>
      <c r="GC248" s="8">
        <v>4254</v>
      </c>
      <c r="GD248" s="8">
        <v>4976</v>
      </c>
      <c r="GE248" s="8">
        <v>101.84</v>
      </c>
      <c r="GF248" s="8">
        <v>100.36</v>
      </c>
      <c r="GG248" s="8">
        <v>100.69</v>
      </c>
      <c r="GH248" s="8">
        <v>100.41</v>
      </c>
      <c r="GI248" s="8">
        <v>100.93</v>
      </c>
      <c r="GJ248" s="8">
        <v>101.52</v>
      </c>
      <c r="GK248" s="8">
        <v>99.43</v>
      </c>
      <c r="GL248" s="8">
        <v>56282.879999999997</v>
      </c>
      <c r="GM248" s="8">
        <v>51530.15</v>
      </c>
      <c r="GN248" s="8">
        <v>97.1</v>
      </c>
      <c r="GO248" s="8">
        <v>98.9</v>
      </c>
      <c r="GP248" s="8">
        <v>104.3</v>
      </c>
      <c r="GQ248" s="8">
        <v>684</v>
      </c>
      <c r="GR248" s="8">
        <v>141.6</v>
      </c>
      <c r="GS248" s="8">
        <v>98.74</v>
      </c>
      <c r="GT248" s="8">
        <v>98.1</v>
      </c>
      <c r="GU248" s="8">
        <v>101.82</v>
      </c>
      <c r="GV248" s="8">
        <v>96.08</v>
      </c>
      <c r="GW248" s="8">
        <v>93.74</v>
      </c>
      <c r="GX248" s="8">
        <v>99.03</v>
      </c>
      <c r="GY248" s="8">
        <v>103.47</v>
      </c>
      <c r="GZ248" s="8">
        <v>98.52</v>
      </c>
      <c r="HA248" s="8">
        <v>99.7</v>
      </c>
      <c r="HB248" s="8">
        <v>101.3</v>
      </c>
      <c r="HC248" s="8">
        <v>211.2</v>
      </c>
      <c r="HD248" s="8">
        <v>101.3</v>
      </c>
      <c r="HE248" s="8">
        <v>101.4</v>
      </c>
      <c r="HF248" s="8">
        <v>175.08</v>
      </c>
      <c r="HG248" s="8">
        <v>362.1</v>
      </c>
      <c r="HH248" s="8">
        <v>116.9</v>
      </c>
      <c r="HI248" s="8">
        <v>101.0204</v>
      </c>
    </row>
    <row r="249" spans="1:217" x14ac:dyDescent="0.25">
      <c r="A249" s="7">
        <v>42460</v>
      </c>
      <c r="B249" s="8">
        <v>178.9</v>
      </c>
      <c r="C249" s="8">
        <v>163.6</v>
      </c>
      <c r="D249" s="8">
        <v>150.80000000000001</v>
      </c>
      <c r="E249" s="8">
        <v>169</v>
      </c>
      <c r="F249" s="8">
        <v>175.4</v>
      </c>
      <c r="G249" s="8">
        <v>125.5</v>
      </c>
      <c r="H249" s="8">
        <v>175.6</v>
      </c>
      <c r="I249" s="8">
        <v>220.3</v>
      </c>
      <c r="J249" s="8">
        <v>160.5</v>
      </c>
      <c r="K249" s="8">
        <v>224.8</v>
      </c>
      <c r="L249" s="8">
        <v>231.8</v>
      </c>
      <c r="M249" s="8">
        <v>183</v>
      </c>
      <c r="N249" s="8">
        <v>173.6</v>
      </c>
      <c r="O249" s="8">
        <v>150.9</v>
      </c>
      <c r="P249" s="8">
        <v>154.80000000000001</v>
      </c>
      <c r="Q249" s="8">
        <v>143.19999999999999</v>
      </c>
      <c r="R249" s="8">
        <v>130.4</v>
      </c>
      <c r="S249" s="8">
        <v>132.1</v>
      </c>
      <c r="T249" s="8">
        <v>125.2</v>
      </c>
      <c r="U249" s="8">
        <v>100.56</v>
      </c>
      <c r="V249" s="8">
        <v>148.80000000000001</v>
      </c>
      <c r="W249" s="8">
        <v>100.23</v>
      </c>
      <c r="X249" s="8">
        <v>101.32</v>
      </c>
      <c r="Y249" s="8">
        <v>145.41999999999999</v>
      </c>
      <c r="Z249" s="8">
        <v>131.74</v>
      </c>
      <c r="AA249" s="8">
        <v>152.62</v>
      </c>
      <c r="AB249" s="8">
        <v>161.32</v>
      </c>
      <c r="AC249" s="8">
        <v>155</v>
      </c>
      <c r="AD249" s="8">
        <v>103.38</v>
      </c>
      <c r="AE249" s="8">
        <v>450.86</v>
      </c>
      <c r="AF249" s="8">
        <v>480.91</v>
      </c>
      <c r="AG249" s="8">
        <v>164.26</v>
      </c>
      <c r="AH249" s="8">
        <v>163.78</v>
      </c>
      <c r="AI249" s="8">
        <v>164.59</v>
      </c>
      <c r="AJ249" s="8">
        <v>171.35</v>
      </c>
      <c r="AK249" s="8">
        <v>108.55</v>
      </c>
      <c r="AL249" s="8">
        <v>1769.6</v>
      </c>
      <c r="AM249" s="8">
        <v>109.36</v>
      </c>
      <c r="AN249" s="8">
        <v>73.599999999999994</v>
      </c>
      <c r="AO249" s="8">
        <v>74.599999999999994</v>
      </c>
      <c r="AP249" s="8">
        <v>70.8</v>
      </c>
      <c r="AQ249" s="8">
        <v>103</v>
      </c>
      <c r="AR249" s="8">
        <v>103.1</v>
      </c>
      <c r="AS249" s="8">
        <v>101.7</v>
      </c>
      <c r="AT249" s="8">
        <v>106.4</v>
      </c>
      <c r="AU249" s="8">
        <v>108</v>
      </c>
      <c r="AV249" s="8">
        <v>109.1</v>
      </c>
      <c r="AW249" s="8">
        <v>111.4</v>
      </c>
      <c r="AX249" s="8">
        <v>121.7</v>
      </c>
      <c r="AY249" s="8">
        <v>103.9</v>
      </c>
      <c r="AZ249" s="8">
        <v>120.9</v>
      </c>
      <c r="BA249" s="8">
        <v>103.8</v>
      </c>
      <c r="BB249" s="8">
        <v>104.2</v>
      </c>
      <c r="BC249" s="8">
        <v>119.6</v>
      </c>
      <c r="BD249" s="8">
        <v>126.2</v>
      </c>
      <c r="BE249" s="8">
        <v>103</v>
      </c>
      <c r="BF249" s="8">
        <v>460.84</v>
      </c>
      <c r="BG249" s="8">
        <v>109.3</v>
      </c>
      <c r="BH249" s="8">
        <v>104</v>
      </c>
      <c r="BI249" s="8">
        <v>157</v>
      </c>
      <c r="BJ249" s="8">
        <v>138.4</v>
      </c>
      <c r="BK249" s="8">
        <v>165.1</v>
      </c>
      <c r="BL249" s="8">
        <v>619</v>
      </c>
      <c r="BM249" s="8">
        <v>1555</v>
      </c>
      <c r="BN249" s="8">
        <v>1224</v>
      </c>
      <c r="BO249" s="8">
        <v>935</v>
      </c>
      <c r="BP249" s="8">
        <v>102.8</v>
      </c>
      <c r="BQ249" s="8">
        <v>1492</v>
      </c>
      <c r="BR249" s="8">
        <v>102.7</v>
      </c>
      <c r="BS249" s="8">
        <v>102.5</v>
      </c>
      <c r="BT249" s="8">
        <v>1486.4</v>
      </c>
      <c r="BU249" s="8">
        <v>102.51</v>
      </c>
      <c r="BV249" s="8">
        <v>104.3</v>
      </c>
      <c r="BW249" s="8">
        <v>1727.8</v>
      </c>
      <c r="BX249" s="8">
        <v>104.1</v>
      </c>
      <c r="BY249" s="8">
        <v>99.8</v>
      </c>
      <c r="BZ249" s="8">
        <v>99.5</v>
      </c>
      <c r="CA249" s="8">
        <v>119</v>
      </c>
      <c r="CB249" s="8">
        <v>98.9</v>
      </c>
      <c r="CC249" s="8">
        <v>100</v>
      </c>
      <c r="CD249" s="8">
        <v>33.200000000000003</v>
      </c>
      <c r="CE249" s="8">
        <v>113.4</v>
      </c>
      <c r="CF249" s="8">
        <v>100</v>
      </c>
      <c r="CG249" s="8">
        <v>99.2</v>
      </c>
      <c r="CH249" s="8">
        <v>122</v>
      </c>
      <c r="CI249" s="8">
        <v>99.7</v>
      </c>
      <c r="CJ249" s="8">
        <v>99.7</v>
      </c>
      <c r="CK249" s="8">
        <v>100.1</v>
      </c>
      <c r="CL249" s="8">
        <v>256</v>
      </c>
      <c r="CM249" s="8">
        <v>3921</v>
      </c>
      <c r="CN249" s="8">
        <v>100.8</v>
      </c>
      <c r="CO249" s="8">
        <v>8010</v>
      </c>
      <c r="CP249" s="8">
        <v>321</v>
      </c>
      <c r="CQ249" s="8">
        <v>99.5</v>
      </c>
      <c r="CR249" s="8">
        <v>4671</v>
      </c>
      <c r="CS249" s="8">
        <v>108.2</v>
      </c>
      <c r="CT249" s="8">
        <v>248667</v>
      </c>
      <c r="CU249" s="8">
        <v>60.15</v>
      </c>
      <c r="CV249" s="8">
        <v>59.16</v>
      </c>
      <c r="CW249" s="8">
        <v>61.74</v>
      </c>
      <c r="CX249" s="8">
        <v>179.2</v>
      </c>
      <c r="CY249" s="8">
        <v>57.23</v>
      </c>
      <c r="CZ249" s="8">
        <v>56.82</v>
      </c>
      <c r="DA249" s="8">
        <v>58</v>
      </c>
      <c r="DB249" s="8">
        <v>57.01</v>
      </c>
      <c r="DC249" s="8">
        <v>55.93</v>
      </c>
      <c r="DD249" s="8">
        <v>54.56</v>
      </c>
      <c r="DE249" s="8">
        <v>59.36</v>
      </c>
      <c r="DF249" s="8">
        <v>63.01</v>
      </c>
      <c r="DG249" s="8">
        <v>62.27</v>
      </c>
      <c r="DH249" s="8">
        <v>64</v>
      </c>
      <c r="DI249" s="8">
        <v>59.11</v>
      </c>
      <c r="DJ249" s="8">
        <v>65.22</v>
      </c>
      <c r="DK249" s="8">
        <v>64.430000000000007</v>
      </c>
      <c r="DL249" s="8">
        <v>66.13</v>
      </c>
      <c r="DM249" s="8">
        <v>274.60000000000002</v>
      </c>
      <c r="DN249" s="8">
        <v>101.21</v>
      </c>
      <c r="DO249" s="8">
        <v>101.73</v>
      </c>
      <c r="DP249" s="8">
        <v>99.07</v>
      </c>
      <c r="DQ249" s="8">
        <v>100.43</v>
      </c>
      <c r="DR249" s="8">
        <v>101.77</v>
      </c>
      <c r="DS249" s="8">
        <v>100.21</v>
      </c>
      <c r="DT249" s="8">
        <v>196.27</v>
      </c>
      <c r="DU249" s="8">
        <v>109.4</v>
      </c>
      <c r="DV249" s="8">
        <v>109.5</v>
      </c>
      <c r="DW249" s="8">
        <v>106.9</v>
      </c>
      <c r="DX249" s="8">
        <v>345.61</v>
      </c>
      <c r="DY249" s="8">
        <v>192</v>
      </c>
      <c r="DZ249" s="8">
        <v>576857433</v>
      </c>
      <c r="EA249" s="8">
        <v>186150989</v>
      </c>
      <c r="EB249" s="8">
        <v>84672857</v>
      </c>
      <c r="EC249" s="8">
        <v>219.1</v>
      </c>
      <c r="ED249" s="8">
        <v>99.8</v>
      </c>
      <c r="EE249" s="8">
        <v>99.1</v>
      </c>
      <c r="EF249" s="8">
        <v>101.6</v>
      </c>
      <c r="EG249" s="8">
        <v>89.9</v>
      </c>
      <c r="EH249" s="8">
        <v>363.2</v>
      </c>
      <c r="EI249" s="8">
        <v>100.78</v>
      </c>
      <c r="EJ249" s="8">
        <v>101.38</v>
      </c>
      <c r="EK249" s="8">
        <v>102.6</v>
      </c>
      <c r="EL249" s="8">
        <v>102.9</v>
      </c>
      <c r="EM249" s="8">
        <v>102.2</v>
      </c>
      <c r="EN249" s="8">
        <v>128.81</v>
      </c>
      <c r="EO249" s="8">
        <v>122.2</v>
      </c>
      <c r="EP249" s="8">
        <v>166.6</v>
      </c>
      <c r="EQ249" s="8">
        <v>108.3</v>
      </c>
      <c r="ER249" s="8">
        <v>125.4</v>
      </c>
      <c r="ES249" s="8">
        <v>125.9</v>
      </c>
      <c r="ET249" s="8">
        <v>106.1</v>
      </c>
      <c r="EU249" s="8">
        <v>120.7</v>
      </c>
      <c r="EV249" s="8">
        <v>95.74</v>
      </c>
      <c r="EW249" s="8">
        <v>212.3</v>
      </c>
      <c r="EX249" s="8">
        <v>100.29</v>
      </c>
      <c r="EY249" s="8">
        <v>90.46</v>
      </c>
      <c r="EZ249" s="8">
        <v>86.1</v>
      </c>
      <c r="FA249" s="8">
        <v>370667</v>
      </c>
      <c r="FB249" s="8">
        <v>171.8</v>
      </c>
      <c r="FC249" s="8">
        <v>704478</v>
      </c>
      <c r="FD249" s="8">
        <v>177.4</v>
      </c>
      <c r="FE249" s="8">
        <v>102.8</v>
      </c>
      <c r="FF249" s="8">
        <v>255.32599999999999</v>
      </c>
      <c r="FG249" s="8">
        <v>102.6</v>
      </c>
      <c r="FH249" s="8">
        <v>193.77</v>
      </c>
      <c r="FI249" s="8">
        <v>103.1</v>
      </c>
      <c r="FJ249" s="8">
        <v>102.8</v>
      </c>
      <c r="FK249" s="8">
        <v>102.2</v>
      </c>
      <c r="FL249" s="8">
        <v>103.3</v>
      </c>
      <c r="FM249" s="8">
        <v>104.2</v>
      </c>
      <c r="FN249" s="8">
        <v>106.5</v>
      </c>
      <c r="FO249" s="8">
        <v>2128.6</v>
      </c>
      <c r="FP249" s="8">
        <v>2135.6</v>
      </c>
      <c r="FQ249" s="8">
        <v>2221</v>
      </c>
      <c r="FR249" s="8">
        <v>6124.74</v>
      </c>
      <c r="FS249" s="8">
        <v>100.37</v>
      </c>
      <c r="FT249" s="8">
        <v>106.9</v>
      </c>
      <c r="FU249" s="8">
        <v>168000</v>
      </c>
      <c r="FV249" s="8">
        <v>100</v>
      </c>
      <c r="FW249" s="8">
        <v>8657</v>
      </c>
      <c r="FX249" s="8">
        <v>7877</v>
      </c>
      <c r="FY249" s="8">
        <v>135</v>
      </c>
      <c r="FZ249" s="8">
        <v>6807</v>
      </c>
      <c r="GA249" s="8">
        <v>6525</v>
      </c>
      <c r="GB249" s="8">
        <v>6734</v>
      </c>
      <c r="GC249" s="8">
        <v>4306</v>
      </c>
      <c r="GD249" s="8">
        <v>4948</v>
      </c>
      <c r="GE249" s="8">
        <v>103.67</v>
      </c>
      <c r="GF249" s="8">
        <v>103.65</v>
      </c>
      <c r="GG249" s="8">
        <v>102.3</v>
      </c>
      <c r="GH249" s="8">
        <v>103.93</v>
      </c>
      <c r="GI249" s="8">
        <v>103.7</v>
      </c>
      <c r="GJ249" s="8">
        <v>102.85</v>
      </c>
      <c r="GK249" s="8">
        <v>101.44</v>
      </c>
      <c r="GL249" s="8">
        <v>55329.96</v>
      </c>
      <c r="GM249" s="8">
        <v>53655.35</v>
      </c>
      <c r="GN249" s="8">
        <v>96.8</v>
      </c>
      <c r="GO249" s="8">
        <v>102</v>
      </c>
      <c r="GP249" s="8">
        <v>105.66</v>
      </c>
      <c r="GQ249" s="8">
        <v>686</v>
      </c>
      <c r="GR249" s="8">
        <v>140.6</v>
      </c>
      <c r="GS249" s="8">
        <v>100.94</v>
      </c>
      <c r="GT249" s="8">
        <v>101.38</v>
      </c>
      <c r="GU249" s="8">
        <v>98.46</v>
      </c>
      <c r="GV249" s="8">
        <v>100.94</v>
      </c>
      <c r="GW249" s="8">
        <v>95.65</v>
      </c>
      <c r="GX249" s="8">
        <v>101.48</v>
      </c>
      <c r="GY249" s="8">
        <v>98.88</v>
      </c>
      <c r="GZ249" s="8">
        <v>100.77</v>
      </c>
      <c r="HA249" s="8">
        <v>102.46</v>
      </c>
      <c r="HB249" s="8">
        <v>103.2</v>
      </c>
      <c r="HC249" s="8">
        <v>212.7</v>
      </c>
      <c r="HD249" s="8">
        <v>103.2</v>
      </c>
      <c r="HE249" s="8">
        <v>103.1</v>
      </c>
      <c r="HF249" s="8">
        <v>177.27</v>
      </c>
      <c r="HG249" s="8">
        <v>365.4</v>
      </c>
      <c r="HH249" s="8">
        <v>119</v>
      </c>
      <c r="HI249" s="8">
        <v>101.89919999999999</v>
      </c>
    </row>
    <row r="250" spans="1:217" x14ac:dyDescent="0.25">
      <c r="A250" s="7">
        <v>42551</v>
      </c>
      <c r="B250" s="8">
        <v>181.7</v>
      </c>
      <c r="C250" s="8">
        <v>169.3</v>
      </c>
      <c r="D250" s="8">
        <v>155</v>
      </c>
      <c r="E250" s="8">
        <v>175.5</v>
      </c>
      <c r="F250" s="8">
        <v>182.9</v>
      </c>
      <c r="G250" s="8">
        <v>124.3</v>
      </c>
      <c r="H250" s="8">
        <v>199.5</v>
      </c>
      <c r="I250" s="8">
        <v>215</v>
      </c>
      <c r="J250" s="8">
        <v>172.9</v>
      </c>
      <c r="K250" s="8">
        <v>218.2</v>
      </c>
      <c r="L250" s="8">
        <v>223.6</v>
      </c>
      <c r="M250" s="8">
        <v>186.3</v>
      </c>
      <c r="N250" s="8">
        <v>159.80000000000001</v>
      </c>
      <c r="O250" s="8">
        <v>155.19999999999999</v>
      </c>
      <c r="P250" s="8">
        <v>159.69999999999999</v>
      </c>
      <c r="Q250" s="8">
        <v>146.1</v>
      </c>
      <c r="R250" s="8">
        <v>133</v>
      </c>
      <c r="S250" s="8">
        <v>135.1</v>
      </c>
      <c r="T250" s="8">
        <v>126.9</v>
      </c>
      <c r="U250" s="8">
        <v>101.75</v>
      </c>
      <c r="V250" s="8">
        <v>149.47</v>
      </c>
      <c r="W250" s="8">
        <v>101.31</v>
      </c>
      <c r="X250" s="8">
        <v>102.83</v>
      </c>
      <c r="Y250" s="8">
        <v>146.25</v>
      </c>
      <c r="Z250" s="8">
        <v>132.01</v>
      </c>
      <c r="AA250" s="8">
        <v>153.86000000000001</v>
      </c>
      <c r="AB250" s="8">
        <v>161.49</v>
      </c>
      <c r="AC250" s="8">
        <v>160</v>
      </c>
      <c r="AD250" s="8">
        <v>106.24</v>
      </c>
      <c r="AE250" s="8">
        <v>452.21</v>
      </c>
      <c r="AF250" s="8">
        <v>479.94</v>
      </c>
      <c r="AG250" s="8">
        <v>161.02000000000001</v>
      </c>
      <c r="AH250" s="8">
        <v>160.94</v>
      </c>
      <c r="AI250" s="8">
        <v>160.96</v>
      </c>
      <c r="AJ250" s="8">
        <v>168.83</v>
      </c>
      <c r="AK250" s="8">
        <v>111.11</v>
      </c>
      <c r="AL250" s="8">
        <v>1838.41</v>
      </c>
      <c r="AM250" s="8">
        <v>111.8</v>
      </c>
      <c r="AN250" s="8">
        <v>73.2</v>
      </c>
      <c r="AO250" s="8">
        <v>74.2</v>
      </c>
      <c r="AP250" s="8">
        <v>70.7</v>
      </c>
      <c r="AQ250" s="8">
        <v>105.1</v>
      </c>
      <c r="AR250" s="8">
        <v>105.1</v>
      </c>
      <c r="AS250" s="8">
        <v>104.2</v>
      </c>
      <c r="AT250" s="8">
        <v>107.6</v>
      </c>
      <c r="AU250" s="8">
        <v>113.3</v>
      </c>
      <c r="AV250" s="8">
        <v>105.2</v>
      </c>
      <c r="AW250" s="8">
        <v>113</v>
      </c>
      <c r="AX250" s="8">
        <v>125.2</v>
      </c>
      <c r="AY250" s="8">
        <v>106.9</v>
      </c>
      <c r="AZ250" s="8">
        <v>123.6</v>
      </c>
      <c r="BA250" s="8">
        <v>107</v>
      </c>
      <c r="BB250" s="8">
        <v>106.2</v>
      </c>
      <c r="BC250" s="8">
        <v>122.2</v>
      </c>
      <c r="BD250" s="8">
        <v>129.30000000000001</v>
      </c>
      <c r="BE250" s="8">
        <v>105.6</v>
      </c>
      <c r="BF250" s="8">
        <v>468.85899999999998</v>
      </c>
      <c r="BG250" s="8">
        <v>111.2</v>
      </c>
      <c r="BH250" s="8">
        <v>105.1</v>
      </c>
      <c r="BI250" s="8">
        <v>161.9</v>
      </c>
      <c r="BJ250" s="8">
        <v>147.30000000000001</v>
      </c>
      <c r="BK250" s="8">
        <v>168.1</v>
      </c>
      <c r="BL250" s="8">
        <v>664</v>
      </c>
      <c r="BM250" s="8">
        <v>1579</v>
      </c>
      <c r="BN250" s="8">
        <v>1267</v>
      </c>
      <c r="BO250" s="8">
        <v>964</v>
      </c>
      <c r="BP250" s="8">
        <v>104.6</v>
      </c>
      <c r="BQ250" s="8">
        <v>1506</v>
      </c>
      <c r="BR250" s="8">
        <v>104.6</v>
      </c>
      <c r="BS250" s="8">
        <v>104</v>
      </c>
      <c r="BT250" s="8">
        <v>1500.2</v>
      </c>
      <c r="BU250" s="8">
        <v>103.98</v>
      </c>
      <c r="BV250" s="8">
        <v>108.1</v>
      </c>
      <c r="BW250" s="8">
        <v>1746.8</v>
      </c>
      <c r="BX250" s="8">
        <v>108.04</v>
      </c>
      <c r="BY250" s="8">
        <v>101</v>
      </c>
      <c r="BZ250" s="8">
        <v>100.6</v>
      </c>
      <c r="CA250" s="8">
        <v>119.4</v>
      </c>
      <c r="CB250" s="8">
        <v>99.9</v>
      </c>
      <c r="CC250" s="8">
        <v>101</v>
      </c>
      <c r="CD250" s="8">
        <v>24.1</v>
      </c>
      <c r="CE250" s="8">
        <v>114.9</v>
      </c>
      <c r="CF250" s="8">
        <v>102</v>
      </c>
      <c r="CG250" s="8">
        <v>99.7</v>
      </c>
      <c r="CH250" s="8">
        <v>122</v>
      </c>
      <c r="CI250" s="8">
        <v>100.2</v>
      </c>
      <c r="CJ250" s="8">
        <v>100.1</v>
      </c>
      <c r="CK250" s="8">
        <v>101.2</v>
      </c>
      <c r="CL250" s="8">
        <v>254</v>
      </c>
      <c r="CM250" s="8">
        <v>3931</v>
      </c>
      <c r="CN250" s="8">
        <v>102.3</v>
      </c>
      <c r="CO250" s="8">
        <v>8130</v>
      </c>
      <c r="CP250" s="8">
        <v>316</v>
      </c>
      <c r="CQ250" s="8">
        <v>100.5</v>
      </c>
      <c r="CR250" s="8">
        <v>4786</v>
      </c>
      <c r="CS250" s="8">
        <v>110.5</v>
      </c>
      <c r="CT250" s="8">
        <v>258667</v>
      </c>
      <c r="CU250" s="8">
        <v>59.67</v>
      </c>
      <c r="CV250" s="8">
        <v>58.67</v>
      </c>
      <c r="CW250" s="8">
        <v>61.28</v>
      </c>
      <c r="CX250" s="8">
        <v>178.1</v>
      </c>
      <c r="CY250" s="8">
        <v>56.87</v>
      </c>
      <c r="CZ250" s="8">
        <v>56.42</v>
      </c>
      <c r="DA250" s="8">
        <v>57.73</v>
      </c>
      <c r="DB250" s="8">
        <v>56.59</v>
      </c>
      <c r="DC250" s="8">
        <v>55.2</v>
      </c>
      <c r="DD250" s="8">
        <v>53.56</v>
      </c>
      <c r="DE250" s="8">
        <v>59.3</v>
      </c>
      <c r="DF250" s="8">
        <v>62.47</v>
      </c>
      <c r="DG250" s="8">
        <v>61.45</v>
      </c>
      <c r="DH250" s="8">
        <v>63.85</v>
      </c>
      <c r="DI250" s="8">
        <v>58.72</v>
      </c>
      <c r="DJ250" s="8">
        <v>64.63</v>
      </c>
      <c r="DK250" s="8">
        <v>64.33</v>
      </c>
      <c r="DL250" s="8">
        <v>64.97</v>
      </c>
      <c r="DM250" s="8">
        <v>275.10000000000002</v>
      </c>
      <c r="DN250" s="8">
        <v>100.28</v>
      </c>
      <c r="DO250" s="8">
        <v>101.23</v>
      </c>
      <c r="DP250" s="8">
        <v>95.8</v>
      </c>
      <c r="DQ250" s="8">
        <v>99.91</v>
      </c>
      <c r="DR250" s="8">
        <v>100.33</v>
      </c>
      <c r="DS250" s="8">
        <v>100.52</v>
      </c>
      <c r="DT250" s="8">
        <v>190.95</v>
      </c>
      <c r="DU250" s="8">
        <v>112</v>
      </c>
      <c r="DV250" s="8">
        <v>112.1</v>
      </c>
      <c r="DW250" s="8">
        <v>110.6</v>
      </c>
      <c r="DX250" s="8">
        <v>360.62</v>
      </c>
      <c r="DY250" s="8">
        <v>193</v>
      </c>
      <c r="DZ250" s="8">
        <v>578991806</v>
      </c>
      <c r="EA250" s="8">
        <v>187621582</v>
      </c>
      <c r="EB250" s="8">
        <v>85324839</v>
      </c>
      <c r="EC250" s="8">
        <v>231.1</v>
      </c>
      <c r="ED250" s="8">
        <v>100.5</v>
      </c>
      <c r="EE250" s="6" t="s">
        <v>1609</v>
      </c>
      <c r="EF250" s="6" t="s">
        <v>1609</v>
      </c>
      <c r="EG250" s="6" t="s">
        <v>1609</v>
      </c>
      <c r="EH250" s="8">
        <v>359.2</v>
      </c>
      <c r="EI250" s="8">
        <v>103.91</v>
      </c>
      <c r="EJ250" s="8">
        <v>103.75</v>
      </c>
      <c r="EK250" s="8">
        <v>105.4</v>
      </c>
      <c r="EL250" s="8">
        <v>104.8</v>
      </c>
      <c r="EM250" s="8">
        <v>106.6</v>
      </c>
      <c r="EN250" s="8">
        <v>136.31</v>
      </c>
      <c r="EO250" s="8">
        <v>128.41</v>
      </c>
      <c r="EP250" s="8">
        <v>182.33</v>
      </c>
      <c r="EQ250" s="8">
        <v>109.1</v>
      </c>
      <c r="ER250" s="8">
        <v>126.2</v>
      </c>
      <c r="ES250" s="8">
        <v>124.7</v>
      </c>
      <c r="ET250" s="8">
        <v>105.5</v>
      </c>
      <c r="EU250" s="8">
        <v>121.3</v>
      </c>
      <c r="EV250" s="8">
        <v>93.64</v>
      </c>
      <c r="EW250" s="8">
        <v>210</v>
      </c>
      <c r="EX250" s="8">
        <v>102.78</v>
      </c>
      <c r="EY250" s="8">
        <v>92.24</v>
      </c>
      <c r="EZ250" s="8">
        <v>88.43</v>
      </c>
      <c r="FA250" s="8">
        <v>376247</v>
      </c>
      <c r="FB250" s="8">
        <v>174.4</v>
      </c>
      <c r="FC250" s="8">
        <v>727855</v>
      </c>
      <c r="FD250" s="8">
        <v>183.3</v>
      </c>
      <c r="FE250" s="8">
        <v>103.6</v>
      </c>
      <c r="FF250" s="8">
        <v>258.637</v>
      </c>
      <c r="FG250" s="8">
        <v>103.4</v>
      </c>
      <c r="FH250" s="8">
        <v>196.566</v>
      </c>
      <c r="FI250" s="8">
        <v>105.9</v>
      </c>
      <c r="FJ250" s="8">
        <v>107.1</v>
      </c>
      <c r="FK250" s="8">
        <v>106.5</v>
      </c>
      <c r="FL250" s="8">
        <v>106.8</v>
      </c>
      <c r="FM250" s="8">
        <v>108.7</v>
      </c>
      <c r="FN250" s="8">
        <v>112.7</v>
      </c>
      <c r="FO250" s="8">
        <v>2241.1</v>
      </c>
      <c r="FP250" s="8">
        <v>2248.8000000000002</v>
      </c>
      <c r="FQ250" s="8">
        <v>2346</v>
      </c>
      <c r="FR250" s="8">
        <v>5767.24</v>
      </c>
      <c r="FS250" s="8">
        <v>102.19</v>
      </c>
      <c r="FT250" s="8">
        <v>111.7</v>
      </c>
      <c r="FU250" s="8">
        <v>172100</v>
      </c>
      <c r="FV250" s="8">
        <v>100.8</v>
      </c>
      <c r="FW250" s="8">
        <v>8720</v>
      </c>
      <c r="FX250" s="8">
        <v>7648</v>
      </c>
      <c r="FY250" s="8">
        <v>139</v>
      </c>
      <c r="FZ250" s="8">
        <v>6866</v>
      </c>
      <c r="GA250" s="8">
        <v>6521</v>
      </c>
      <c r="GB250" s="8">
        <v>6701</v>
      </c>
      <c r="GC250" s="8">
        <v>4309</v>
      </c>
      <c r="GD250" s="8">
        <v>4947</v>
      </c>
      <c r="GE250" s="8">
        <v>106.91</v>
      </c>
      <c r="GF250" s="8">
        <v>106.59</v>
      </c>
      <c r="GG250" s="8">
        <v>103.4</v>
      </c>
      <c r="GH250" s="8">
        <v>107.65</v>
      </c>
      <c r="GI250" s="8">
        <v>107.71</v>
      </c>
      <c r="GJ250" s="8">
        <v>102.13</v>
      </c>
      <c r="GK250" s="8">
        <v>105.16</v>
      </c>
      <c r="GL250" s="8">
        <v>54792.83</v>
      </c>
      <c r="GM250" s="8">
        <v>53558.2</v>
      </c>
      <c r="GN250" s="8">
        <v>95.3</v>
      </c>
      <c r="GO250" s="8">
        <v>100.4</v>
      </c>
      <c r="GP250" s="8">
        <v>106.9</v>
      </c>
      <c r="GQ250" s="8">
        <v>701</v>
      </c>
      <c r="GR250" s="8">
        <v>140</v>
      </c>
      <c r="GS250" s="8">
        <v>102.84</v>
      </c>
      <c r="GT250" s="8">
        <v>103.62</v>
      </c>
      <c r="GU250" s="8">
        <v>98.6</v>
      </c>
      <c r="GV250" s="8">
        <v>104.04</v>
      </c>
      <c r="GW250" s="8">
        <v>97.62</v>
      </c>
      <c r="GX250" s="8">
        <v>103.27</v>
      </c>
      <c r="GY250" s="8">
        <v>98.58</v>
      </c>
      <c r="GZ250" s="8">
        <v>102.53</v>
      </c>
      <c r="HA250" s="8">
        <v>104.3</v>
      </c>
      <c r="HB250" s="8">
        <v>106.1</v>
      </c>
      <c r="HC250" s="8">
        <v>219.1</v>
      </c>
      <c r="HD250" s="8">
        <v>106</v>
      </c>
      <c r="HE250" s="8">
        <v>106.3</v>
      </c>
      <c r="HF250" s="8">
        <v>179.31</v>
      </c>
      <c r="HG250" s="8">
        <v>372.6</v>
      </c>
      <c r="HH250" s="8">
        <v>119</v>
      </c>
      <c r="HI250" s="8">
        <v>103.4735</v>
      </c>
    </row>
    <row r="251" spans="1:217" x14ac:dyDescent="0.25">
      <c r="A251" s="7">
        <v>42643</v>
      </c>
      <c r="B251" s="8">
        <v>180</v>
      </c>
      <c r="C251" s="8">
        <v>167.4</v>
      </c>
      <c r="D251" s="8">
        <v>150.30000000000001</v>
      </c>
      <c r="E251" s="8">
        <v>174.7</v>
      </c>
      <c r="F251" s="8">
        <v>181.8</v>
      </c>
      <c r="G251" s="8">
        <v>126</v>
      </c>
      <c r="H251" s="8">
        <v>197.9</v>
      </c>
      <c r="I251" s="8">
        <v>214.2</v>
      </c>
      <c r="J251" s="8">
        <v>171.7</v>
      </c>
      <c r="K251" s="8">
        <v>217.4</v>
      </c>
      <c r="L251" s="8">
        <v>222.3</v>
      </c>
      <c r="M251" s="8">
        <v>188.9</v>
      </c>
      <c r="N251" s="8">
        <v>184</v>
      </c>
      <c r="O251" s="8">
        <v>159.30000000000001</v>
      </c>
      <c r="P251" s="8">
        <v>164.4</v>
      </c>
      <c r="Q251" s="8">
        <v>149.19999999999999</v>
      </c>
      <c r="R251" s="8">
        <v>135</v>
      </c>
      <c r="S251" s="8">
        <v>137.30000000000001</v>
      </c>
      <c r="T251" s="8">
        <v>128.4</v>
      </c>
      <c r="U251" s="8">
        <v>104.31</v>
      </c>
      <c r="V251" s="8">
        <v>152.93</v>
      </c>
      <c r="W251" s="8">
        <v>104.01</v>
      </c>
      <c r="X251" s="8">
        <v>104.94</v>
      </c>
      <c r="Y251" s="8">
        <v>150.91999999999999</v>
      </c>
      <c r="Z251" s="8">
        <v>134.69999999999999</v>
      </c>
      <c r="AA251" s="8">
        <v>159.99</v>
      </c>
      <c r="AB251" s="8">
        <v>161.08000000000001</v>
      </c>
      <c r="AC251" s="8">
        <v>164</v>
      </c>
      <c r="AD251" s="8">
        <v>107.94</v>
      </c>
      <c r="AE251" s="8">
        <v>453.6</v>
      </c>
      <c r="AF251" s="8">
        <v>485.25</v>
      </c>
      <c r="AG251" s="8">
        <v>162.31</v>
      </c>
      <c r="AH251" s="8">
        <v>164.12</v>
      </c>
      <c r="AI251" s="8">
        <v>160.38</v>
      </c>
      <c r="AJ251" s="8">
        <v>168.79</v>
      </c>
      <c r="AK251" s="8">
        <v>114.65</v>
      </c>
      <c r="AL251" s="8">
        <v>1876.15</v>
      </c>
      <c r="AM251" s="8">
        <v>114.22</v>
      </c>
      <c r="AN251" s="8">
        <v>73.3</v>
      </c>
      <c r="AO251" s="8">
        <v>74.2</v>
      </c>
      <c r="AP251" s="8">
        <v>70.8</v>
      </c>
      <c r="AQ251" s="8">
        <v>107.7</v>
      </c>
      <c r="AR251" s="8">
        <v>107.9</v>
      </c>
      <c r="AS251" s="8">
        <v>106.2</v>
      </c>
      <c r="AT251" s="8">
        <v>109.2</v>
      </c>
      <c r="AU251" s="8">
        <v>117</v>
      </c>
      <c r="AV251" s="8">
        <v>106.6</v>
      </c>
      <c r="AW251" s="8">
        <v>114.6</v>
      </c>
      <c r="AX251" s="8">
        <v>127.5</v>
      </c>
      <c r="AY251" s="8">
        <v>108.8</v>
      </c>
      <c r="AZ251" s="8">
        <v>125.5</v>
      </c>
      <c r="BA251" s="8">
        <v>109</v>
      </c>
      <c r="BB251" s="8">
        <v>107.5</v>
      </c>
      <c r="BC251" s="8">
        <v>124.5</v>
      </c>
      <c r="BD251" s="8">
        <v>129.69999999999999</v>
      </c>
      <c r="BE251" s="8">
        <v>107</v>
      </c>
      <c r="BF251" s="8">
        <v>472.63200000000001</v>
      </c>
      <c r="BG251" s="8">
        <v>112.5</v>
      </c>
      <c r="BH251" s="8">
        <v>106.2</v>
      </c>
      <c r="BI251" s="8">
        <v>167.4</v>
      </c>
      <c r="BJ251" s="8">
        <v>148.5</v>
      </c>
      <c r="BK251" s="8">
        <v>175.6</v>
      </c>
      <c r="BL251" s="8">
        <v>668</v>
      </c>
      <c r="BM251" s="8">
        <v>1668</v>
      </c>
      <c r="BN251" s="8">
        <v>1269</v>
      </c>
      <c r="BO251" s="8">
        <v>1024</v>
      </c>
      <c r="BP251" s="8">
        <v>105.4</v>
      </c>
      <c r="BQ251" s="8">
        <v>1500</v>
      </c>
      <c r="BR251" s="8">
        <v>105.4</v>
      </c>
      <c r="BS251" s="8">
        <v>105.1</v>
      </c>
      <c r="BT251" s="8">
        <v>1492.8</v>
      </c>
      <c r="BU251" s="8">
        <v>105.05</v>
      </c>
      <c r="BV251" s="8">
        <v>107.6</v>
      </c>
      <c r="BW251" s="8">
        <v>1743.6</v>
      </c>
      <c r="BX251" s="8">
        <v>107.66</v>
      </c>
      <c r="BY251" s="8">
        <v>100.6</v>
      </c>
      <c r="BZ251" s="8">
        <v>100.8</v>
      </c>
      <c r="CA251" s="8">
        <v>117.1</v>
      </c>
      <c r="CB251" s="8">
        <v>100.2</v>
      </c>
      <c r="CC251" s="8">
        <v>101.2</v>
      </c>
      <c r="CD251" s="8">
        <v>28.2</v>
      </c>
      <c r="CE251" s="8">
        <v>115.6</v>
      </c>
      <c r="CF251" s="8">
        <v>103</v>
      </c>
      <c r="CG251" s="8">
        <v>99.8</v>
      </c>
      <c r="CH251" s="8">
        <v>118</v>
      </c>
      <c r="CI251" s="8">
        <v>102.4</v>
      </c>
      <c r="CJ251" s="8">
        <v>102.3</v>
      </c>
      <c r="CK251" s="8">
        <v>102.5</v>
      </c>
      <c r="CL251" s="8">
        <v>259</v>
      </c>
      <c r="CM251" s="8">
        <v>3952</v>
      </c>
      <c r="CN251" s="8">
        <v>104.3</v>
      </c>
      <c r="CO251" s="8">
        <v>8300</v>
      </c>
      <c r="CP251" s="8">
        <v>342</v>
      </c>
      <c r="CQ251" s="8">
        <v>102.7</v>
      </c>
      <c r="CR251" s="8">
        <v>4710</v>
      </c>
      <c r="CS251" s="8">
        <v>112.8</v>
      </c>
      <c r="CT251" s="8">
        <v>257667</v>
      </c>
      <c r="CU251" s="8">
        <v>59.27</v>
      </c>
      <c r="CV251" s="8">
        <v>58.4</v>
      </c>
      <c r="CW251" s="8">
        <v>60.67</v>
      </c>
      <c r="CX251" s="8">
        <v>177.1</v>
      </c>
      <c r="CY251" s="8">
        <v>56.63</v>
      </c>
      <c r="CZ251" s="8">
        <v>56.22</v>
      </c>
      <c r="DA251" s="8">
        <v>57.41</v>
      </c>
      <c r="DB251" s="8">
        <v>56.33</v>
      </c>
      <c r="DC251" s="8">
        <v>54.81</v>
      </c>
      <c r="DD251" s="8">
        <v>53.28</v>
      </c>
      <c r="DE251" s="8">
        <v>58.63</v>
      </c>
      <c r="DF251" s="8">
        <v>61.9</v>
      </c>
      <c r="DG251" s="8">
        <v>60.88</v>
      </c>
      <c r="DH251" s="8">
        <v>63.27</v>
      </c>
      <c r="DI251" s="8">
        <v>58.27</v>
      </c>
      <c r="DJ251" s="8">
        <v>64.05</v>
      </c>
      <c r="DK251" s="8">
        <v>64.180000000000007</v>
      </c>
      <c r="DL251" s="8">
        <v>63.91</v>
      </c>
      <c r="DM251" s="8">
        <v>288.39999999999998</v>
      </c>
      <c r="DN251" s="8">
        <v>101.31</v>
      </c>
      <c r="DO251" s="8">
        <v>102.3</v>
      </c>
      <c r="DP251" s="8">
        <v>96.67</v>
      </c>
      <c r="DQ251" s="8">
        <v>101.96</v>
      </c>
      <c r="DR251" s="8">
        <v>101.8</v>
      </c>
      <c r="DS251" s="8">
        <v>97.74</v>
      </c>
      <c r="DT251" s="8">
        <v>194.2</v>
      </c>
      <c r="DU251" s="8">
        <v>115.2</v>
      </c>
      <c r="DV251" s="8">
        <v>115.4</v>
      </c>
      <c r="DW251" s="8">
        <v>110.4</v>
      </c>
      <c r="DX251" s="8">
        <v>372.88</v>
      </c>
      <c r="DY251" s="8">
        <v>194</v>
      </c>
      <c r="DZ251" s="8">
        <v>579281302</v>
      </c>
      <c r="EA251" s="8">
        <v>188390830</v>
      </c>
      <c r="EB251" s="8">
        <v>85862385</v>
      </c>
      <c r="EC251" s="8">
        <v>234.9</v>
      </c>
      <c r="ED251" s="8">
        <v>100.7</v>
      </c>
      <c r="EE251" s="8">
        <v>99.2</v>
      </c>
      <c r="EF251" s="8">
        <v>102.1</v>
      </c>
      <c r="EG251" s="8">
        <v>89.8</v>
      </c>
      <c r="EH251" s="8">
        <v>369.5</v>
      </c>
      <c r="EI251" s="8">
        <v>107.48</v>
      </c>
      <c r="EJ251" s="8">
        <v>107.07</v>
      </c>
      <c r="EK251" s="8">
        <v>107</v>
      </c>
      <c r="EL251" s="8">
        <v>108</v>
      </c>
      <c r="EM251" s="8">
        <v>105.2</v>
      </c>
      <c r="EN251" s="8">
        <v>136.96</v>
      </c>
      <c r="EO251" s="8">
        <v>130.66</v>
      </c>
      <c r="EP251" s="8">
        <v>172.32</v>
      </c>
      <c r="EQ251" s="8">
        <v>111.3</v>
      </c>
      <c r="ER251" s="8">
        <v>131.19999999999999</v>
      </c>
      <c r="ES251" s="8">
        <v>125.7</v>
      </c>
      <c r="ET251" s="8">
        <v>109.1</v>
      </c>
      <c r="EU251" s="8">
        <v>121.2</v>
      </c>
      <c r="EV251" s="8">
        <v>92.93</v>
      </c>
      <c r="EW251" s="8">
        <v>220.2</v>
      </c>
      <c r="EX251" s="8">
        <v>107.62</v>
      </c>
      <c r="EY251" s="8">
        <v>93.63</v>
      </c>
      <c r="EZ251" s="8">
        <v>90.61</v>
      </c>
      <c r="FA251" s="8">
        <v>385201</v>
      </c>
      <c r="FB251" s="8">
        <v>178.5</v>
      </c>
      <c r="FC251" s="8">
        <v>747391</v>
      </c>
      <c r="FD251" s="8">
        <v>188.2</v>
      </c>
      <c r="FE251" s="8">
        <v>106.2</v>
      </c>
      <c r="FF251" s="8">
        <v>268.77199999999999</v>
      </c>
      <c r="FG251" s="8">
        <v>106</v>
      </c>
      <c r="FH251" s="8">
        <v>202.68600000000001</v>
      </c>
      <c r="FI251" s="8">
        <v>108.7</v>
      </c>
      <c r="FJ251" s="8">
        <v>109.1</v>
      </c>
      <c r="FK251" s="8">
        <v>106.9</v>
      </c>
      <c r="FL251" s="8">
        <v>109.6</v>
      </c>
      <c r="FM251" s="8">
        <v>114</v>
      </c>
      <c r="FN251" s="8">
        <v>119.9</v>
      </c>
      <c r="FO251" s="8">
        <v>2323</v>
      </c>
      <c r="FP251" s="8">
        <v>2333.3000000000002</v>
      </c>
      <c r="FQ251" s="8">
        <v>2429</v>
      </c>
      <c r="FR251" s="8">
        <v>6101.94</v>
      </c>
      <c r="FS251" s="8">
        <v>103.11</v>
      </c>
      <c r="FT251" s="8">
        <v>109.6</v>
      </c>
      <c r="FU251" s="8">
        <v>176150</v>
      </c>
      <c r="FV251" s="8">
        <v>102.7</v>
      </c>
      <c r="FW251" s="8">
        <v>8777</v>
      </c>
      <c r="FX251" s="8">
        <v>7771</v>
      </c>
      <c r="FY251" s="8">
        <v>141</v>
      </c>
      <c r="FZ251" s="8">
        <v>6912</v>
      </c>
      <c r="GA251" s="8">
        <v>6579</v>
      </c>
      <c r="GB251" s="8">
        <v>6779</v>
      </c>
      <c r="GC251" s="8">
        <v>4351</v>
      </c>
      <c r="GD251" s="8">
        <v>4966</v>
      </c>
      <c r="GE251" s="8">
        <v>108.31</v>
      </c>
      <c r="GF251" s="8">
        <v>105.86</v>
      </c>
      <c r="GG251" s="8">
        <v>104.39</v>
      </c>
      <c r="GH251" s="8">
        <v>106.78</v>
      </c>
      <c r="GI251" s="8">
        <v>107.71</v>
      </c>
      <c r="GJ251" s="8">
        <v>104.09</v>
      </c>
      <c r="GK251" s="8">
        <v>104.74</v>
      </c>
      <c r="GL251" s="8">
        <v>54216.98</v>
      </c>
      <c r="GM251" s="8">
        <v>53476.959999999999</v>
      </c>
      <c r="GN251" s="8">
        <v>93.7</v>
      </c>
      <c r="GO251" s="8">
        <v>99.2</v>
      </c>
      <c r="GP251" s="8">
        <v>109.35</v>
      </c>
      <c r="GQ251" s="8">
        <v>724</v>
      </c>
      <c r="GR251" s="8">
        <v>137.9</v>
      </c>
      <c r="GS251" s="8">
        <v>103.69</v>
      </c>
      <c r="GT251" s="8">
        <v>104.55</v>
      </c>
      <c r="GU251" s="8">
        <v>98.98</v>
      </c>
      <c r="GV251" s="8">
        <v>103.15</v>
      </c>
      <c r="GW251" s="8">
        <v>92.68</v>
      </c>
      <c r="GX251" s="8">
        <v>105.15</v>
      </c>
      <c r="GY251" s="8">
        <v>100.21</v>
      </c>
      <c r="GZ251" s="8">
        <v>103.34</v>
      </c>
      <c r="HA251" s="8">
        <v>107.79</v>
      </c>
      <c r="HB251" s="8">
        <v>107.8</v>
      </c>
      <c r="HC251" s="8">
        <v>222.3</v>
      </c>
      <c r="HD251" s="8">
        <v>108.1</v>
      </c>
      <c r="HE251" s="8">
        <v>107</v>
      </c>
      <c r="HF251" s="8">
        <v>181.88</v>
      </c>
      <c r="HG251" s="8">
        <v>379.2</v>
      </c>
      <c r="HH251" s="8">
        <v>122.4</v>
      </c>
      <c r="HI251" s="8">
        <v>105.01900000000001</v>
      </c>
    </row>
    <row r="252" spans="1:217" x14ac:dyDescent="0.25">
      <c r="A252" s="7">
        <v>42735</v>
      </c>
      <c r="B252" s="8">
        <v>180.8</v>
      </c>
      <c r="C252" s="8">
        <v>166.5</v>
      </c>
      <c r="D252" s="8">
        <v>147.30000000000001</v>
      </c>
      <c r="E252" s="8">
        <v>174.8</v>
      </c>
      <c r="F252" s="8">
        <v>184</v>
      </c>
      <c r="G252" s="8">
        <v>111.4</v>
      </c>
      <c r="H252" s="8">
        <v>208.6</v>
      </c>
      <c r="I252" s="8">
        <v>219.4</v>
      </c>
      <c r="J252" s="8">
        <v>181.7</v>
      </c>
      <c r="K252" s="8">
        <v>222.3</v>
      </c>
      <c r="L252" s="8">
        <v>227.9</v>
      </c>
      <c r="M252" s="8">
        <v>189</v>
      </c>
      <c r="N252" s="8">
        <v>163.19999999999999</v>
      </c>
      <c r="O252" s="8">
        <v>167.6</v>
      </c>
      <c r="P252" s="8">
        <v>174.4</v>
      </c>
      <c r="Q252" s="8">
        <v>153.80000000000001</v>
      </c>
      <c r="R252" s="8">
        <v>140.6</v>
      </c>
      <c r="S252" s="8">
        <v>143.80000000000001</v>
      </c>
      <c r="T252" s="8">
        <v>131.30000000000001</v>
      </c>
      <c r="U252" s="8">
        <v>103.94</v>
      </c>
      <c r="V252" s="8">
        <v>154.01</v>
      </c>
      <c r="W252" s="8">
        <v>103.56</v>
      </c>
      <c r="X252" s="8">
        <v>104.85</v>
      </c>
      <c r="Y252" s="8">
        <v>151.59</v>
      </c>
      <c r="Z252" s="8">
        <v>136.07</v>
      </c>
      <c r="AA252" s="8">
        <v>160.05000000000001</v>
      </c>
      <c r="AB252" s="8">
        <v>163.53</v>
      </c>
      <c r="AC252" s="8">
        <v>166</v>
      </c>
      <c r="AD252" s="8">
        <v>110.52</v>
      </c>
      <c r="AE252" s="8">
        <v>457.1</v>
      </c>
      <c r="AF252" s="8">
        <v>485.71</v>
      </c>
      <c r="AG252" s="8">
        <v>166.99</v>
      </c>
      <c r="AH252" s="8">
        <v>167.91</v>
      </c>
      <c r="AI252" s="8">
        <v>165.94</v>
      </c>
      <c r="AJ252" s="8">
        <v>173.81</v>
      </c>
      <c r="AK252" s="8">
        <v>116.47</v>
      </c>
      <c r="AL252" s="8">
        <v>1861.2</v>
      </c>
      <c r="AM252" s="8">
        <v>115.79</v>
      </c>
      <c r="AN252" s="8">
        <v>73.5</v>
      </c>
      <c r="AO252" s="8">
        <v>74.2</v>
      </c>
      <c r="AP252" s="8">
        <v>71.7</v>
      </c>
      <c r="AQ252" s="8">
        <v>112.8</v>
      </c>
      <c r="AR252" s="8">
        <v>113</v>
      </c>
      <c r="AS252" s="8">
        <v>111.4</v>
      </c>
      <c r="AT252" s="8">
        <v>111.3</v>
      </c>
      <c r="AU252" s="8">
        <v>121.5</v>
      </c>
      <c r="AV252" s="8">
        <v>109</v>
      </c>
      <c r="AW252" s="8">
        <v>115.2</v>
      </c>
      <c r="AX252" s="8">
        <v>129.30000000000001</v>
      </c>
      <c r="AY252" s="8">
        <v>110.4</v>
      </c>
      <c r="AZ252" s="8">
        <v>126.6</v>
      </c>
      <c r="BA252" s="8">
        <v>110.5</v>
      </c>
      <c r="BB252" s="8">
        <v>109.5</v>
      </c>
      <c r="BC252" s="8">
        <v>124.9</v>
      </c>
      <c r="BD252" s="8">
        <v>133.30000000000001</v>
      </c>
      <c r="BE252" s="8">
        <v>105.3</v>
      </c>
      <c r="BF252" s="8">
        <v>470.274</v>
      </c>
      <c r="BG252" s="8">
        <v>113.1</v>
      </c>
      <c r="BH252" s="8">
        <v>105.7</v>
      </c>
      <c r="BI252" s="8">
        <v>169.3</v>
      </c>
      <c r="BJ252" s="8">
        <v>155.4</v>
      </c>
      <c r="BK252" s="8">
        <v>175.2</v>
      </c>
      <c r="BL252" s="8">
        <v>676</v>
      </c>
      <c r="BM252" s="8">
        <v>1692</v>
      </c>
      <c r="BN252" s="8">
        <v>1247</v>
      </c>
      <c r="BO252" s="8">
        <v>999</v>
      </c>
      <c r="BP252" s="8">
        <v>105.8</v>
      </c>
      <c r="BQ252" s="8">
        <v>1512</v>
      </c>
      <c r="BR252" s="8">
        <v>105.8</v>
      </c>
      <c r="BS252" s="8">
        <v>105.8</v>
      </c>
      <c r="BT252" s="8">
        <v>1503.6</v>
      </c>
      <c r="BU252" s="8">
        <v>105.74</v>
      </c>
      <c r="BV252" s="8">
        <v>106.1</v>
      </c>
      <c r="BW252" s="8">
        <v>1764.2</v>
      </c>
      <c r="BX252" s="8">
        <v>105.99</v>
      </c>
      <c r="BY252" s="8">
        <v>100.4</v>
      </c>
      <c r="BZ252" s="8">
        <v>100.4</v>
      </c>
      <c r="CA252" s="8">
        <v>119.6</v>
      </c>
      <c r="CB252" s="8">
        <v>98.8</v>
      </c>
      <c r="CC252" s="8">
        <v>101.6</v>
      </c>
      <c r="CD252" s="8">
        <v>32.200000000000003</v>
      </c>
      <c r="CE252" s="8">
        <v>118.3</v>
      </c>
      <c r="CF252" s="8">
        <v>104</v>
      </c>
      <c r="CG252" s="8">
        <v>98.5</v>
      </c>
      <c r="CH252" s="8">
        <v>120</v>
      </c>
      <c r="CI252" s="8">
        <v>101.8</v>
      </c>
      <c r="CJ252" s="8">
        <v>101.6</v>
      </c>
      <c r="CK252" s="8">
        <v>103.1</v>
      </c>
      <c r="CL252" s="8">
        <v>254</v>
      </c>
      <c r="CM252" s="8">
        <v>4009</v>
      </c>
      <c r="CN252" s="8">
        <v>104.8</v>
      </c>
      <c r="CO252" s="8">
        <v>8330</v>
      </c>
      <c r="CP252" s="8">
        <v>329</v>
      </c>
      <c r="CQ252" s="8">
        <v>101.4</v>
      </c>
      <c r="CR252" s="8">
        <v>4753</v>
      </c>
      <c r="CS252" s="8">
        <v>112.7</v>
      </c>
      <c r="CT252" s="8">
        <v>262667</v>
      </c>
      <c r="CU252" s="8">
        <v>59.33</v>
      </c>
      <c r="CV252" s="8">
        <v>58.3</v>
      </c>
      <c r="CW252" s="8">
        <v>60.99</v>
      </c>
      <c r="CX252" s="8">
        <v>172.2</v>
      </c>
      <c r="CY252" s="8">
        <v>56.5</v>
      </c>
      <c r="CZ252" s="8">
        <v>55.91</v>
      </c>
      <c r="DA252" s="8">
        <v>57.63</v>
      </c>
      <c r="DB252" s="8">
        <v>56.26</v>
      </c>
      <c r="DC252" s="8">
        <v>55.07</v>
      </c>
      <c r="DD252" s="8">
        <v>53.76</v>
      </c>
      <c r="DE252" s="8">
        <v>58.36</v>
      </c>
      <c r="DF252" s="8">
        <v>62.01</v>
      </c>
      <c r="DG252" s="8">
        <v>60.91</v>
      </c>
      <c r="DH252" s="8">
        <v>63.5</v>
      </c>
      <c r="DI252" s="8">
        <v>58.32</v>
      </c>
      <c r="DJ252" s="8">
        <v>64.38</v>
      </c>
      <c r="DK252" s="8">
        <v>64.180000000000007</v>
      </c>
      <c r="DL252" s="8">
        <v>64.61</v>
      </c>
      <c r="DM252" s="8">
        <v>306.10000000000002</v>
      </c>
      <c r="DN252" s="8">
        <v>100.75</v>
      </c>
      <c r="DO252" s="8">
        <v>101.97</v>
      </c>
      <c r="DP252" s="8">
        <v>94.84</v>
      </c>
      <c r="DQ252" s="8">
        <v>100.56</v>
      </c>
      <c r="DR252" s="8">
        <v>101.39</v>
      </c>
      <c r="DS252" s="8">
        <v>98.26</v>
      </c>
      <c r="DT252" s="8">
        <v>204.16</v>
      </c>
      <c r="DU252" s="8">
        <v>117</v>
      </c>
      <c r="DV252" s="8">
        <v>117.2</v>
      </c>
      <c r="DW252" s="8">
        <v>112.5</v>
      </c>
      <c r="DX252" s="8">
        <v>380.79</v>
      </c>
      <c r="DY252" s="8">
        <v>195</v>
      </c>
      <c r="DZ252" s="8">
        <v>581019146</v>
      </c>
      <c r="EA252" s="8">
        <v>188824129</v>
      </c>
      <c r="EB252" s="8">
        <v>86351801</v>
      </c>
      <c r="EC252" s="8">
        <v>240.2</v>
      </c>
      <c r="ED252" s="8">
        <v>100</v>
      </c>
      <c r="EE252" s="6" t="s">
        <v>1609</v>
      </c>
      <c r="EF252" s="6" t="s">
        <v>1609</v>
      </c>
      <c r="EG252" s="6" t="s">
        <v>1609</v>
      </c>
      <c r="EH252" s="8">
        <v>389.4</v>
      </c>
      <c r="EI252" s="8">
        <v>109.4</v>
      </c>
      <c r="EJ252" s="8">
        <v>108.7</v>
      </c>
      <c r="EK252" s="8">
        <v>108.9</v>
      </c>
      <c r="EL252" s="8">
        <v>109.2</v>
      </c>
      <c r="EM252" s="8">
        <v>108.4</v>
      </c>
      <c r="EN252" s="8">
        <v>138.02000000000001</v>
      </c>
      <c r="EO252" s="8">
        <v>131.81</v>
      </c>
      <c r="EP252" s="8">
        <v>172.81</v>
      </c>
      <c r="EQ252" s="8">
        <v>114.5</v>
      </c>
      <c r="ER252" s="8">
        <v>133.1</v>
      </c>
      <c r="ES252" s="8">
        <v>127.7</v>
      </c>
      <c r="ET252" s="8">
        <v>112.4</v>
      </c>
      <c r="EU252" s="8">
        <v>125.5</v>
      </c>
      <c r="EV252" s="8">
        <v>91.4</v>
      </c>
      <c r="EW252" s="8">
        <v>236.2</v>
      </c>
      <c r="EX252" s="8">
        <v>111.12</v>
      </c>
      <c r="EY252" s="8">
        <v>94.61</v>
      </c>
      <c r="EZ252" s="8">
        <v>92.36</v>
      </c>
      <c r="FA252" s="8">
        <v>387258</v>
      </c>
      <c r="FB252" s="8">
        <v>179.5</v>
      </c>
      <c r="FC252" s="8">
        <v>749305</v>
      </c>
      <c r="FD252" s="8">
        <v>188.7</v>
      </c>
      <c r="FE252" s="8">
        <v>107.5</v>
      </c>
      <c r="FF252" s="8">
        <v>265.29899999999998</v>
      </c>
      <c r="FG252" s="8">
        <v>107</v>
      </c>
      <c r="FH252" s="8">
        <v>203.30699999999999</v>
      </c>
      <c r="FI252" s="8">
        <v>110.5</v>
      </c>
      <c r="FJ252" s="8">
        <v>109.1</v>
      </c>
      <c r="FK252" s="8">
        <v>106</v>
      </c>
      <c r="FL252" s="8">
        <v>109.3</v>
      </c>
      <c r="FM252" s="8">
        <v>116.2</v>
      </c>
      <c r="FN252" s="8">
        <v>122.9</v>
      </c>
      <c r="FO252" s="8">
        <v>2346.8000000000002</v>
      </c>
      <c r="FP252" s="8">
        <v>2355</v>
      </c>
      <c r="FQ252" s="8">
        <v>2431</v>
      </c>
      <c r="FR252" s="8">
        <v>6179.79</v>
      </c>
      <c r="FS252" s="8">
        <v>104.61</v>
      </c>
      <c r="FT252" s="8">
        <v>111.1</v>
      </c>
      <c r="FU252" s="8">
        <v>180300</v>
      </c>
      <c r="FV252" s="8">
        <v>103.9</v>
      </c>
      <c r="FW252" s="8">
        <v>8708</v>
      </c>
      <c r="FX252" s="8">
        <v>7638</v>
      </c>
      <c r="FY252" s="8">
        <v>142</v>
      </c>
      <c r="FZ252" s="8">
        <v>6951</v>
      </c>
      <c r="GA252" s="8">
        <v>6666</v>
      </c>
      <c r="GB252" s="8">
        <v>6799</v>
      </c>
      <c r="GC252" s="8">
        <v>4354</v>
      </c>
      <c r="GD252" s="8">
        <v>4975</v>
      </c>
      <c r="GE252" s="8">
        <v>109.57</v>
      </c>
      <c r="GF252" s="8">
        <v>107.7</v>
      </c>
      <c r="GG252" s="8">
        <v>104.63</v>
      </c>
      <c r="GH252" s="8">
        <v>109.18</v>
      </c>
      <c r="GI252" s="8">
        <v>110.77</v>
      </c>
      <c r="GJ252" s="8">
        <v>102.74</v>
      </c>
      <c r="GK252" s="8">
        <v>107.28</v>
      </c>
      <c r="GL252" s="8">
        <v>53982.97</v>
      </c>
      <c r="GM252" s="8">
        <v>53286.96</v>
      </c>
      <c r="GN252" s="8">
        <v>90</v>
      </c>
      <c r="GO252" s="8">
        <v>93.4</v>
      </c>
      <c r="GP252" s="8">
        <v>111.06</v>
      </c>
      <c r="GQ252" s="8">
        <v>727</v>
      </c>
      <c r="GR252" s="8">
        <v>137.19999999999999</v>
      </c>
      <c r="GS252" s="8">
        <v>105.54</v>
      </c>
      <c r="GT252" s="8">
        <v>105.54</v>
      </c>
      <c r="GU252" s="8">
        <v>105.3</v>
      </c>
      <c r="GV252" s="8">
        <v>103.97</v>
      </c>
      <c r="GW252" s="8">
        <v>94.28</v>
      </c>
      <c r="GX252" s="8">
        <v>106.22</v>
      </c>
      <c r="GY252" s="8">
        <v>107.63</v>
      </c>
      <c r="GZ252" s="8">
        <v>103.9</v>
      </c>
      <c r="HA252" s="8">
        <v>109.63</v>
      </c>
      <c r="HB252" s="8">
        <v>109.8</v>
      </c>
      <c r="HC252" s="8">
        <v>224.9</v>
      </c>
      <c r="HD252" s="8">
        <v>110.5</v>
      </c>
      <c r="HE252" s="8">
        <v>107.8</v>
      </c>
      <c r="HF252" s="8">
        <v>184.76</v>
      </c>
      <c r="HG252" s="8">
        <v>382.7</v>
      </c>
      <c r="HH252" s="8">
        <v>123.7</v>
      </c>
      <c r="HI252" s="8">
        <v>105.5261</v>
      </c>
    </row>
    <row r="253" spans="1:217" x14ac:dyDescent="0.25">
      <c r="A253" s="7">
        <v>42825</v>
      </c>
      <c r="B253" s="8">
        <v>183</v>
      </c>
      <c r="C253" s="8">
        <v>169.3</v>
      </c>
      <c r="D253" s="8">
        <v>144.6</v>
      </c>
      <c r="E253" s="8">
        <v>179.8</v>
      </c>
      <c r="F253" s="8">
        <v>189.2</v>
      </c>
      <c r="G253" s="8">
        <v>115.5</v>
      </c>
      <c r="H253" s="8">
        <v>208.2</v>
      </c>
      <c r="I253" s="8">
        <v>220</v>
      </c>
      <c r="J253" s="8">
        <v>185.7</v>
      </c>
      <c r="K253" s="8">
        <v>222.6</v>
      </c>
      <c r="L253" s="8">
        <v>228.8</v>
      </c>
      <c r="M253" s="8">
        <v>185.6</v>
      </c>
      <c r="N253" s="8">
        <v>166.5</v>
      </c>
      <c r="O253" s="8">
        <v>172.7</v>
      </c>
      <c r="P253" s="8">
        <v>179.5</v>
      </c>
      <c r="Q253" s="8">
        <v>159.1</v>
      </c>
      <c r="R253" s="8">
        <v>143.69999999999999</v>
      </c>
      <c r="S253" s="8">
        <v>147.30000000000001</v>
      </c>
      <c r="T253" s="8">
        <v>133.5</v>
      </c>
      <c r="U253" s="8">
        <v>105.01</v>
      </c>
      <c r="V253" s="8">
        <v>156.69999999999999</v>
      </c>
      <c r="W253" s="8">
        <v>104.63</v>
      </c>
      <c r="X253" s="8">
        <v>105.92</v>
      </c>
      <c r="Y253" s="8">
        <v>154.19</v>
      </c>
      <c r="Z253" s="8">
        <v>139.38</v>
      </c>
      <c r="AA253" s="8">
        <v>161.97999999999999</v>
      </c>
      <c r="AB253" s="8">
        <v>166.56</v>
      </c>
      <c r="AC253" s="8">
        <v>163</v>
      </c>
      <c r="AD253" s="8">
        <v>112.66</v>
      </c>
      <c r="AE253" s="8">
        <v>461.76</v>
      </c>
      <c r="AF253" s="8">
        <v>486.27</v>
      </c>
      <c r="AG253" s="8">
        <v>169.85</v>
      </c>
      <c r="AH253" s="8">
        <v>168.04</v>
      </c>
      <c r="AI253" s="8">
        <v>171.44</v>
      </c>
      <c r="AJ253" s="8">
        <v>178.76</v>
      </c>
      <c r="AK253" s="8">
        <v>117.22</v>
      </c>
      <c r="AL253" s="8">
        <v>1875.63</v>
      </c>
      <c r="AM253" s="8">
        <v>117.89</v>
      </c>
      <c r="AN253" s="8">
        <v>73.7</v>
      </c>
      <c r="AO253" s="8">
        <v>74.400000000000006</v>
      </c>
      <c r="AP253" s="8">
        <v>71.900000000000006</v>
      </c>
      <c r="AQ253" s="8">
        <v>116.2</v>
      </c>
      <c r="AR253" s="8">
        <v>116.2</v>
      </c>
      <c r="AS253" s="8">
        <v>116.2</v>
      </c>
      <c r="AT253" s="8">
        <v>112</v>
      </c>
      <c r="AU253" s="8">
        <v>124.1</v>
      </c>
      <c r="AV253" s="8">
        <v>112.6</v>
      </c>
      <c r="AW253" s="8">
        <v>116.4</v>
      </c>
      <c r="AX253" s="8">
        <v>129.9</v>
      </c>
      <c r="AY253" s="8">
        <v>110.9</v>
      </c>
      <c r="AZ253" s="8">
        <v>127.6</v>
      </c>
      <c r="BA253" s="8">
        <v>111.2</v>
      </c>
      <c r="BB253" s="8">
        <v>109.3</v>
      </c>
      <c r="BC253" s="8">
        <v>125.9</v>
      </c>
      <c r="BD253" s="8">
        <v>134.4</v>
      </c>
      <c r="BE253" s="8">
        <v>107.6</v>
      </c>
      <c r="BF253" s="8">
        <v>476.87799999999999</v>
      </c>
      <c r="BG253" s="8">
        <v>115.8</v>
      </c>
      <c r="BH253" s="8">
        <v>108.1</v>
      </c>
      <c r="BI253" s="8">
        <v>169.1</v>
      </c>
      <c r="BJ253" s="8">
        <v>152.1</v>
      </c>
      <c r="BK253" s="8">
        <v>176.5</v>
      </c>
      <c r="BL253" s="8">
        <v>679</v>
      </c>
      <c r="BM253" s="8">
        <v>1737</v>
      </c>
      <c r="BN253" s="8">
        <v>1250</v>
      </c>
      <c r="BO253" s="8">
        <v>1102</v>
      </c>
      <c r="BP253" s="8">
        <v>108.2</v>
      </c>
      <c r="BQ253" s="8">
        <v>1526</v>
      </c>
      <c r="BR253" s="8">
        <v>108.2</v>
      </c>
      <c r="BS253" s="8">
        <v>108</v>
      </c>
      <c r="BT253" s="8">
        <v>1517.6</v>
      </c>
      <c r="BU253" s="8">
        <v>107.93</v>
      </c>
      <c r="BV253" s="8">
        <v>110</v>
      </c>
      <c r="BW253" s="8">
        <v>1781.2</v>
      </c>
      <c r="BX253" s="8">
        <v>109.99</v>
      </c>
      <c r="BY253" s="8">
        <v>101.8</v>
      </c>
      <c r="BZ253" s="8">
        <v>101.4</v>
      </c>
      <c r="CA253" s="8">
        <v>125.5</v>
      </c>
      <c r="CB253" s="8">
        <v>99.3</v>
      </c>
      <c r="CC253" s="8">
        <v>102.8</v>
      </c>
      <c r="CE253" s="8">
        <v>125.2</v>
      </c>
      <c r="CF253" s="8">
        <v>105</v>
      </c>
      <c r="CG253" s="8">
        <v>99.4</v>
      </c>
      <c r="CH253" s="8">
        <v>126</v>
      </c>
      <c r="CI253" s="8">
        <v>102.4</v>
      </c>
      <c r="CJ253" s="8">
        <v>102.1</v>
      </c>
      <c r="CK253" s="8">
        <v>104.7</v>
      </c>
      <c r="CL253" s="8">
        <v>257</v>
      </c>
      <c r="CM253" s="8">
        <v>3959</v>
      </c>
      <c r="CN253" s="8">
        <v>106.4</v>
      </c>
      <c r="CO253" s="8">
        <v>8460</v>
      </c>
      <c r="CP253" s="8">
        <v>323</v>
      </c>
      <c r="CQ253" s="8">
        <v>102.6</v>
      </c>
      <c r="CR253" s="8">
        <v>4764</v>
      </c>
      <c r="CS253" s="8">
        <v>113</v>
      </c>
      <c r="CT253" s="8">
        <v>266000</v>
      </c>
      <c r="CU253" s="8">
        <v>59.02</v>
      </c>
      <c r="CV253" s="8">
        <v>57.93</v>
      </c>
      <c r="CW253" s="8">
        <v>60.77</v>
      </c>
      <c r="CX253" s="8">
        <v>168.7</v>
      </c>
      <c r="CY253" s="8">
        <v>56.1</v>
      </c>
      <c r="CZ253" s="8">
        <v>55.44</v>
      </c>
      <c r="DA253" s="8">
        <v>57.35</v>
      </c>
      <c r="DB253" s="8">
        <v>55.83</v>
      </c>
      <c r="DC253" s="8">
        <v>54.49</v>
      </c>
      <c r="DD253" s="8">
        <v>53.08</v>
      </c>
      <c r="DE253" s="8">
        <v>58.02</v>
      </c>
      <c r="DF253" s="8">
        <v>61.81</v>
      </c>
      <c r="DG253" s="8">
        <v>60.88</v>
      </c>
      <c r="DH253" s="8">
        <v>63.07</v>
      </c>
      <c r="DI253" s="8">
        <v>57.96</v>
      </c>
      <c r="DJ253" s="8">
        <v>64.27</v>
      </c>
      <c r="DK253" s="8">
        <v>63.91</v>
      </c>
      <c r="DL253" s="8">
        <v>64.69</v>
      </c>
      <c r="DM253" s="8">
        <v>315</v>
      </c>
      <c r="DN253" s="8">
        <v>100.85</v>
      </c>
      <c r="DO253" s="8">
        <v>102.51</v>
      </c>
      <c r="DP253" s="8">
        <v>92.86</v>
      </c>
      <c r="DQ253" s="8">
        <v>100.72</v>
      </c>
      <c r="DR253" s="8">
        <v>102.25</v>
      </c>
      <c r="DS253" s="8">
        <v>95.53</v>
      </c>
      <c r="DT253" s="8">
        <v>217.74</v>
      </c>
      <c r="DU253" s="8">
        <v>122.2</v>
      </c>
      <c r="DV253" s="8">
        <v>122.2</v>
      </c>
      <c r="DW253" s="8">
        <v>122.6</v>
      </c>
      <c r="DX253" s="8">
        <v>403.8</v>
      </c>
      <c r="DY253" s="8">
        <v>197</v>
      </c>
      <c r="DZ253" s="8">
        <v>584389057</v>
      </c>
      <c r="EA253" s="8">
        <v>191241078</v>
      </c>
      <c r="EB253" s="8">
        <v>87940674</v>
      </c>
      <c r="EC253" s="8">
        <v>242</v>
      </c>
      <c r="ED253" s="8">
        <v>99.1</v>
      </c>
      <c r="EE253" s="8">
        <v>99.5</v>
      </c>
      <c r="EF253" s="8">
        <v>102.4</v>
      </c>
      <c r="EG253" s="8">
        <v>89.7</v>
      </c>
      <c r="EH253" s="8">
        <v>392.3</v>
      </c>
      <c r="EI253" s="8">
        <v>111.1</v>
      </c>
      <c r="EJ253" s="8">
        <v>109.9</v>
      </c>
      <c r="EK253" s="8">
        <v>109.8</v>
      </c>
      <c r="EL253" s="8">
        <v>110.2</v>
      </c>
      <c r="EM253" s="8">
        <v>109.1</v>
      </c>
      <c r="EN253" s="8">
        <v>140.77000000000001</v>
      </c>
      <c r="EO253" s="8">
        <v>133.85</v>
      </c>
      <c r="EP253" s="8">
        <v>180.49</v>
      </c>
      <c r="EQ253" s="8">
        <v>116.8</v>
      </c>
      <c r="ER253" s="8">
        <v>136.6</v>
      </c>
      <c r="ES253" s="8">
        <v>128.4</v>
      </c>
      <c r="ET253" s="8">
        <v>115</v>
      </c>
      <c r="EU253" s="8">
        <v>125</v>
      </c>
      <c r="EV253" s="8">
        <v>89.49</v>
      </c>
      <c r="EW253" s="8">
        <v>239.1</v>
      </c>
      <c r="EX253" s="8">
        <v>105.61</v>
      </c>
      <c r="EY253" s="8">
        <v>97.12</v>
      </c>
      <c r="EZ253" s="8">
        <v>95.68</v>
      </c>
      <c r="FA253" s="8">
        <v>395526</v>
      </c>
      <c r="FB253" s="8">
        <v>183.3</v>
      </c>
      <c r="FC253" s="8">
        <v>767211</v>
      </c>
      <c r="FD253" s="8">
        <v>193.2</v>
      </c>
      <c r="FE253" s="8">
        <v>109.7</v>
      </c>
      <c r="FF253" s="8">
        <v>276.85300000000001</v>
      </c>
      <c r="FG253" s="8">
        <v>109</v>
      </c>
      <c r="FH253" s="8">
        <v>208.49</v>
      </c>
      <c r="FI253" s="8">
        <v>113.7</v>
      </c>
      <c r="FJ253" s="8">
        <v>113.2</v>
      </c>
      <c r="FK253" s="8">
        <v>109.8</v>
      </c>
      <c r="FL253" s="8">
        <v>113.6</v>
      </c>
      <c r="FM253" s="8">
        <v>121</v>
      </c>
      <c r="FN253" s="8">
        <v>128.9</v>
      </c>
      <c r="FO253" s="8">
        <v>2386.1999999999998</v>
      </c>
      <c r="FP253" s="8">
        <v>2391.1</v>
      </c>
      <c r="FQ253" s="8">
        <v>2459</v>
      </c>
      <c r="FR253" s="8">
        <v>6112.72</v>
      </c>
      <c r="FS253" s="8">
        <v>105.57</v>
      </c>
      <c r="FT253" s="8">
        <v>113.9</v>
      </c>
      <c r="FU253" s="8">
        <v>186050</v>
      </c>
      <c r="FV253" s="8">
        <v>103.3</v>
      </c>
      <c r="FW253" s="8">
        <v>8815</v>
      </c>
      <c r="FX253" s="8">
        <v>7706</v>
      </c>
      <c r="FY253" s="8">
        <v>144</v>
      </c>
      <c r="FZ253" s="8">
        <v>7020</v>
      </c>
      <c r="GA253" s="8">
        <v>6581</v>
      </c>
      <c r="GB253" s="8">
        <v>6784</v>
      </c>
      <c r="GC253" s="8">
        <v>4407</v>
      </c>
      <c r="GD253" s="8">
        <v>5029</v>
      </c>
      <c r="GE253" s="8">
        <v>111.89</v>
      </c>
      <c r="GF253" s="8">
        <v>108.96</v>
      </c>
      <c r="GG253" s="8">
        <v>105.13</v>
      </c>
      <c r="GH253" s="8">
        <v>112.63</v>
      </c>
      <c r="GI253" s="8">
        <v>112.77</v>
      </c>
      <c r="GJ253" s="8">
        <v>103.58</v>
      </c>
      <c r="GK253" s="8">
        <v>107.3</v>
      </c>
      <c r="GL253" s="8">
        <v>53028.3</v>
      </c>
      <c r="GM253" s="8">
        <v>56347.199999999997</v>
      </c>
      <c r="GN253" s="8">
        <v>87.6</v>
      </c>
      <c r="GO253" s="8">
        <v>89.7</v>
      </c>
      <c r="GP253" s="8">
        <v>114.02</v>
      </c>
      <c r="GQ253" s="8">
        <v>742</v>
      </c>
      <c r="GR253" s="8">
        <v>136.69999999999999</v>
      </c>
      <c r="GS253" s="8">
        <v>106.87</v>
      </c>
      <c r="GT253" s="8">
        <v>107.85</v>
      </c>
      <c r="GU253" s="8">
        <v>100.97</v>
      </c>
      <c r="GV253" s="8">
        <v>105.69</v>
      </c>
      <c r="GW253" s="8">
        <v>92.75</v>
      </c>
      <c r="GX253" s="8">
        <v>108.84</v>
      </c>
      <c r="GY253" s="8">
        <v>102.66</v>
      </c>
      <c r="GZ253" s="8">
        <v>105.71</v>
      </c>
      <c r="HA253" s="8">
        <v>113.48</v>
      </c>
      <c r="HB253" s="8">
        <v>107.1</v>
      </c>
      <c r="HC253" s="8">
        <v>229.7</v>
      </c>
      <c r="HD253" s="8">
        <v>106.9</v>
      </c>
      <c r="HE253" s="8">
        <v>107.1</v>
      </c>
      <c r="HF253" s="8">
        <v>187.25</v>
      </c>
      <c r="HG253" s="8">
        <v>386.1</v>
      </c>
      <c r="HH253" s="8">
        <v>124.7</v>
      </c>
      <c r="HI253" s="8">
        <v>106.2805</v>
      </c>
    </row>
    <row r="254" spans="1:217" x14ac:dyDescent="0.25">
      <c r="A254" s="7">
        <v>42916</v>
      </c>
      <c r="B254" s="8">
        <v>188.3</v>
      </c>
      <c r="C254" s="8">
        <v>176.5</v>
      </c>
      <c r="D254" s="8">
        <v>155.1</v>
      </c>
      <c r="E254" s="8">
        <v>185.7</v>
      </c>
      <c r="F254" s="8">
        <v>194.3</v>
      </c>
      <c r="G254" s="8">
        <v>126.5</v>
      </c>
      <c r="H254" s="8">
        <v>224.4</v>
      </c>
      <c r="I254" s="8">
        <v>220.1</v>
      </c>
      <c r="J254" s="8">
        <v>172.2</v>
      </c>
      <c r="K254" s="8">
        <v>223.8</v>
      </c>
      <c r="L254" s="8">
        <v>229.7</v>
      </c>
      <c r="M254" s="8">
        <v>188.4</v>
      </c>
      <c r="N254" s="8">
        <v>178.1</v>
      </c>
      <c r="O254" s="8">
        <v>176.6</v>
      </c>
      <c r="P254" s="8">
        <v>183.3</v>
      </c>
      <c r="Q254" s="8">
        <v>163.19999999999999</v>
      </c>
      <c r="R254" s="8">
        <v>146.5</v>
      </c>
      <c r="S254" s="8">
        <v>150.1</v>
      </c>
      <c r="T254" s="8">
        <v>136.1</v>
      </c>
      <c r="U254" s="8">
        <v>104.67</v>
      </c>
      <c r="V254" s="8">
        <v>154.43</v>
      </c>
      <c r="W254" s="8">
        <v>104.31</v>
      </c>
      <c r="X254" s="8">
        <v>105.53</v>
      </c>
      <c r="Y254" s="8">
        <v>151.59</v>
      </c>
      <c r="Z254" s="8">
        <v>136.66999999999999</v>
      </c>
      <c r="AA254" s="8">
        <v>159.55000000000001</v>
      </c>
      <c r="AB254" s="8">
        <v>165.32</v>
      </c>
      <c r="AC254" s="8">
        <v>163</v>
      </c>
      <c r="AD254" s="8">
        <v>115.37</v>
      </c>
      <c r="AE254" s="8">
        <v>462.26</v>
      </c>
      <c r="AF254" s="8">
        <v>486.95</v>
      </c>
      <c r="AG254" s="8">
        <v>172.3</v>
      </c>
      <c r="AH254" s="8">
        <v>170.66</v>
      </c>
      <c r="AI254" s="8">
        <v>173.71</v>
      </c>
      <c r="AJ254" s="8">
        <v>180.51</v>
      </c>
      <c r="AK254" s="8">
        <v>117.14</v>
      </c>
      <c r="AL254" s="8">
        <v>1972.03</v>
      </c>
      <c r="AM254" s="8">
        <v>119.3</v>
      </c>
      <c r="AN254" s="8">
        <v>74.099999999999994</v>
      </c>
      <c r="AO254" s="8">
        <v>74.5</v>
      </c>
      <c r="AP254" s="8">
        <v>73</v>
      </c>
      <c r="AQ254" s="8">
        <v>119.1</v>
      </c>
      <c r="AR254" s="8">
        <v>118.9</v>
      </c>
      <c r="AS254" s="8">
        <v>120.2</v>
      </c>
      <c r="AT254" s="8">
        <v>113.7</v>
      </c>
      <c r="AU254" s="8">
        <v>128.1</v>
      </c>
      <c r="AV254" s="8">
        <v>118.5</v>
      </c>
      <c r="AW254" s="8">
        <v>117.6</v>
      </c>
      <c r="AX254" s="8">
        <v>132.5</v>
      </c>
      <c r="AY254" s="8">
        <v>113.1</v>
      </c>
      <c r="AZ254" s="8">
        <v>129.9</v>
      </c>
      <c r="BA254" s="8">
        <v>113.5</v>
      </c>
      <c r="BB254" s="8">
        <v>110.5</v>
      </c>
      <c r="BC254" s="8">
        <v>128</v>
      </c>
      <c r="BD254" s="8">
        <v>137.6</v>
      </c>
      <c r="BE254" s="8">
        <v>110.5</v>
      </c>
      <c r="BF254" s="8">
        <v>489.613</v>
      </c>
      <c r="BG254" s="8">
        <v>118.5</v>
      </c>
      <c r="BH254" s="8">
        <v>109.7</v>
      </c>
      <c r="BI254" s="8">
        <v>169.7</v>
      </c>
      <c r="BJ254" s="8">
        <v>153.19999999999999</v>
      </c>
      <c r="BK254" s="8">
        <v>176.7</v>
      </c>
      <c r="BL254" s="8">
        <v>668</v>
      </c>
      <c r="BM254" s="8">
        <v>1683</v>
      </c>
      <c r="BN254" s="8">
        <v>1305</v>
      </c>
      <c r="BO254" s="8">
        <v>1165</v>
      </c>
      <c r="BP254" s="8">
        <v>110.4</v>
      </c>
      <c r="BQ254" s="8">
        <v>1530</v>
      </c>
      <c r="BR254" s="8">
        <v>110.4</v>
      </c>
      <c r="BS254" s="8">
        <v>110.1</v>
      </c>
      <c r="BT254" s="8">
        <v>1521.5</v>
      </c>
      <c r="BU254" s="8">
        <v>109.98</v>
      </c>
      <c r="BV254" s="8">
        <v>112.8</v>
      </c>
      <c r="BW254" s="8">
        <v>1795.4</v>
      </c>
      <c r="BX254" s="8">
        <v>113.09</v>
      </c>
      <c r="BY254" s="8">
        <v>102.7</v>
      </c>
      <c r="BZ254" s="8">
        <v>102.4</v>
      </c>
      <c r="CA254" s="8">
        <v>124.7</v>
      </c>
      <c r="CB254" s="8">
        <v>100.3</v>
      </c>
      <c r="CC254" s="8">
        <v>104</v>
      </c>
      <c r="CE254" s="8">
        <v>124.1</v>
      </c>
      <c r="CF254" s="8">
        <v>106</v>
      </c>
      <c r="CG254" s="8">
        <v>100.2</v>
      </c>
      <c r="CH254" s="8">
        <v>125</v>
      </c>
      <c r="CI254" s="8">
        <v>103.4</v>
      </c>
      <c r="CJ254" s="8">
        <v>103.2</v>
      </c>
      <c r="CK254" s="8">
        <v>105.5</v>
      </c>
      <c r="CL254" s="8">
        <v>256</v>
      </c>
      <c r="CM254" s="8">
        <v>3940</v>
      </c>
      <c r="CN254" s="8">
        <v>109.2</v>
      </c>
      <c r="CO254" s="8">
        <v>8680</v>
      </c>
      <c r="CP254" s="8">
        <v>346</v>
      </c>
      <c r="CQ254" s="8">
        <v>104</v>
      </c>
      <c r="CR254" s="8">
        <v>4709</v>
      </c>
      <c r="CS254" s="8">
        <v>115.5</v>
      </c>
      <c r="CT254" s="8">
        <v>268000</v>
      </c>
      <c r="CU254" s="8">
        <v>59.04</v>
      </c>
      <c r="CV254" s="8">
        <v>57.95</v>
      </c>
      <c r="CW254" s="8">
        <v>60.79</v>
      </c>
      <c r="CX254" s="8">
        <v>167.5</v>
      </c>
      <c r="CY254" s="8">
        <v>56.33</v>
      </c>
      <c r="CZ254" s="8">
        <v>55.76</v>
      </c>
      <c r="DA254" s="8">
        <v>57.39</v>
      </c>
      <c r="DB254" s="8">
        <v>56.03</v>
      </c>
      <c r="DC254" s="8">
        <v>54.57</v>
      </c>
      <c r="DD254" s="8">
        <v>53.04</v>
      </c>
      <c r="DE254" s="8">
        <v>58.39</v>
      </c>
      <c r="DF254" s="8">
        <v>61.46</v>
      </c>
      <c r="DG254" s="8">
        <v>60.12</v>
      </c>
      <c r="DH254" s="8">
        <v>63.28</v>
      </c>
      <c r="DI254" s="8">
        <v>58.04</v>
      </c>
      <c r="DJ254" s="8">
        <v>64.180000000000007</v>
      </c>
      <c r="DK254" s="8">
        <v>63.98</v>
      </c>
      <c r="DL254" s="8">
        <v>64.42</v>
      </c>
      <c r="DM254" s="8">
        <v>333.4</v>
      </c>
      <c r="DN254" s="8">
        <v>104.55</v>
      </c>
      <c r="DO254" s="8">
        <v>106.17</v>
      </c>
      <c r="DP254" s="8">
        <v>96.71</v>
      </c>
      <c r="DQ254" s="8">
        <v>102.69</v>
      </c>
      <c r="DR254" s="8">
        <v>106.58</v>
      </c>
      <c r="DS254" s="8">
        <v>100.93</v>
      </c>
      <c r="DT254" s="8">
        <v>213.65</v>
      </c>
      <c r="DU254" s="8">
        <v>125.4</v>
      </c>
      <c r="DV254" s="8">
        <v>125.3</v>
      </c>
      <c r="DW254" s="8">
        <v>129.1</v>
      </c>
      <c r="DX254" s="8">
        <v>416.43</v>
      </c>
      <c r="DY254" s="8">
        <v>199</v>
      </c>
      <c r="DZ254" s="8">
        <v>586609735</v>
      </c>
      <c r="EA254" s="8">
        <v>192292904</v>
      </c>
      <c r="EB254" s="8">
        <v>90235925</v>
      </c>
      <c r="EC254" s="8">
        <v>251.2</v>
      </c>
      <c r="ED254" s="8">
        <v>99.6</v>
      </c>
      <c r="EE254" s="6" t="s">
        <v>1609</v>
      </c>
      <c r="EF254" s="6" t="s">
        <v>1609</v>
      </c>
      <c r="EG254" s="6" t="s">
        <v>1609</v>
      </c>
      <c r="EH254" s="8">
        <v>377.7</v>
      </c>
      <c r="EI254" s="8">
        <v>114.52</v>
      </c>
      <c r="EJ254" s="8">
        <v>112.34</v>
      </c>
      <c r="EK254" s="8">
        <v>112.2</v>
      </c>
      <c r="EL254" s="8">
        <v>112.9</v>
      </c>
      <c r="EM254" s="8">
        <v>110.7</v>
      </c>
      <c r="EN254" s="8">
        <v>148.76</v>
      </c>
      <c r="EO254" s="8">
        <v>142.06</v>
      </c>
      <c r="EP254" s="8">
        <v>186.28</v>
      </c>
      <c r="EQ254" s="8">
        <v>115.6</v>
      </c>
      <c r="EV254" s="8">
        <v>89.77</v>
      </c>
      <c r="EW254" s="8">
        <v>240.7</v>
      </c>
      <c r="EX254" s="8">
        <v>108.88</v>
      </c>
      <c r="EY254" s="8">
        <v>99.14</v>
      </c>
      <c r="EZ254" s="8">
        <v>98.77</v>
      </c>
      <c r="FA254" s="8">
        <v>401905</v>
      </c>
      <c r="FB254" s="8">
        <v>186.3</v>
      </c>
      <c r="FC254" s="8">
        <v>776806</v>
      </c>
      <c r="FD254" s="8">
        <v>195.6</v>
      </c>
      <c r="FE254" s="8">
        <v>111.4</v>
      </c>
      <c r="FF254" s="8">
        <v>279.24799999999999</v>
      </c>
      <c r="FG254" s="8">
        <v>110.9</v>
      </c>
      <c r="FH254" s="8">
        <v>213.64699999999999</v>
      </c>
      <c r="FI254" s="8">
        <v>116.9</v>
      </c>
      <c r="FJ254" s="8">
        <v>114.5</v>
      </c>
      <c r="FK254" s="8">
        <v>112.4</v>
      </c>
      <c r="FL254" s="8">
        <v>114.7</v>
      </c>
      <c r="FM254" s="8">
        <v>119.2</v>
      </c>
      <c r="FN254" s="8">
        <v>127.4</v>
      </c>
      <c r="FO254" s="8">
        <v>2390.8000000000002</v>
      </c>
      <c r="FP254" s="8">
        <v>2394.8000000000002</v>
      </c>
      <c r="FQ254" s="8">
        <v>2446</v>
      </c>
      <c r="FR254" s="8">
        <v>6003.24</v>
      </c>
      <c r="FS254" s="8">
        <v>103.85</v>
      </c>
      <c r="FT254" s="8">
        <v>111.8</v>
      </c>
      <c r="FU254" s="8">
        <v>191800</v>
      </c>
      <c r="FV254" s="8">
        <v>105.4</v>
      </c>
      <c r="FW254" s="8">
        <v>8884</v>
      </c>
      <c r="FX254" s="8">
        <v>7739</v>
      </c>
      <c r="FY254" s="8">
        <v>145</v>
      </c>
      <c r="FZ254" s="8">
        <v>7116</v>
      </c>
      <c r="GA254" s="8">
        <v>6693</v>
      </c>
      <c r="GB254" s="8">
        <v>6873</v>
      </c>
      <c r="GC254" s="8">
        <v>4431</v>
      </c>
      <c r="GD254" s="8">
        <v>5195</v>
      </c>
      <c r="GE254" s="8">
        <v>115.51</v>
      </c>
      <c r="GF254" s="8">
        <v>114.27</v>
      </c>
      <c r="GG254" s="8">
        <v>109.84</v>
      </c>
      <c r="GH254" s="8">
        <v>117.15</v>
      </c>
      <c r="GI254" s="8">
        <v>116.79</v>
      </c>
      <c r="GJ254" s="8">
        <v>107.7</v>
      </c>
      <c r="GK254" s="8">
        <v>112.84</v>
      </c>
      <c r="GL254" s="8">
        <v>52757.93</v>
      </c>
      <c r="GM254" s="8">
        <v>56516.78</v>
      </c>
      <c r="GN254" s="8">
        <v>87.8</v>
      </c>
      <c r="GO254" s="8">
        <v>90.9</v>
      </c>
      <c r="GP254" s="8">
        <v>115.97</v>
      </c>
      <c r="GQ254" s="8">
        <v>766</v>
      </c>
      <c r="GR254" s="8">
        <v>136.6</v>
      </c>
      <c r="GS254" s="8">
        <v>111.42</v>
      </c>
      <c r="GT254" s="8">
        <v>111.54</v>
      </c>
      <c r="GU254" s="8">
        <v>110.44</v>
      </c>
      <c r="GV254" s="8">
        <v>110.1</v>
      </c>
      <c r="GW254" s="8">
        <v>92.85</v>
      </c>
      <c r="GX254" s="8">
        <v>112.15</v>
      </c>
      <c r="GY254" s="8">
        <v>114.28</v>
      </c>
      <c r="GZ254" s="8">
        <v>108.43</v>
      </c>
      <c r="HA254" s="8">
        <v>117.68</v>
      </c>
      <c r="HB254" s="8">
        <v>113.1</v>
      </c>
      <c r="HC254" s="8">
        <v>235.1</v>
      </c>
      <c r="HD254" s="8">
        <v>113.4</v>
      </c>
      <c r="HE254" s="8">
        <v>112</v>
      </c>
      <c r="HF254" s="8">
        <v>189.87</v>
      </c>
      <c r="HG254" s="8">
        <v>395.8</v>
      </c>
      <c r="HH254" s="8">
        <v>126.4</v>
      </c>
      <c r="HI254" s="8">
        <v>107.80889999999999</v>
      </c>
    </row>
    <row r="255" spans="1:217" x14ac:dyDescent="0.25">
      <c r="A255" s="7">
        <v>43008</v>
      </c>
      <c r="B255" s="8">
        <v>188.2</v>
      </c>
      <c r="C255" s="8">
        <v>175</v>
      </c>
      <c r="D255" s="8">
        <v>157</v>
      </c>
      <c r="E255" s="8">
        <v>181.7</v>
      </c>
      <c r="F255" s="8">
        <v>187.3</v>
      </c>
      <c r="G255" s="8">
        <v>128</v>
      </c>
      <c r="I255" s="8">
        <v>221.6</v>
      </c>
      <c r="J255" s="8">
        <v>172.7</v>
      </c>
      <c r="K255" s="8">
        <v>225.3</v>
      </c>
      <c r="L255" s="8">
        <v>226.9</v>
      </c>
      <c r="M255" s="8">
        <v>195</v>
      </c>
      <c r="O255" s="8">
        <v>174.2</v>
      </c>
      <c r="P255" s="8">
        <v>180.9</v>
      </c>
      <c r="Q255" s="8">
        <v>160.9</v>
      </c>
      <c r="R255" s="8">
        <v>146.19999999999999</v>
      </c>
      <c r="S255" s="8">
        <v>150.1</v>
      </c>
      <c r="T255" s="8">
        <v>135</v>
      </c>
      <c r="U255" s="8">
        <v>108.18</v>
      </c>
      <c r="V255" s="8">
        <v>158.22</v>
      </c>
      <c r="W255" s="8">
        <v>107.48</v>
      </c>
      <c r="X255" s="8">
        <v>110.09</v>
      </c>
      <c r="Y255" s="8">
        <v>155.65</v>
      </c>
      <c r="Z255" s="8">
        <v>139.27000000000001</v>
      </c>
      <c r="AA255" s="8">
        <v>164.63</v>
      </c>
      <c r="AB255" s="8">
        <v>168.33</v>
      </c>
      <c r="AC255" s="8">
        <v>165</v>
      </c>
      <c r="AD255" s="8">
        <v>117.62</v>
      </c>
      <c r="AE255" s="8">
        <v>464.49</v>
      </c>
      <c r="AF255" s="8">
        <v>481.55</v>
      </c>
      <c r="AG255" s="8">
        <v>175.15</v>
      </c>
      <c r="AH255" s="8">
        <v>175.52</v>
      </c>
      <c r="AI255" s="8">
        <v>174.63</v>
      </c>
      <c r="AJ255" s="8">
        <v>187.34</v>
      </c>
      <c r="AK255" s="8">
        <v>119.05</v>
      </c>
      <c r="AL255" s="8">
        <v>2006.87</v>
      </c>
      <c r="AM255" s="8">
        <v>121.75</v>
      </c>
      <c r="AN255" s="8">
        <v>74.3</v>
      </c>
      <c r="AO255" s="8">
        <v>74.7</v>
      </c>
      <c r="AP255" s="8">
        <v>73.400000000000006</v>
      </c>
      <c r="AQ255" s="8">
        <v>121.2</v>
      </c>
      <c r="AR255" s="8">
        <v>120.9</v>
      </c>
      <c r="AS255" s="8">
        <v>122.9</v>
      </c>
      <c r="AT255" s="8">
        <v>114.9</v>
      </c>
      <c r="AU255" s="8">
        <v>132</v>
      </c>
      <c r="AV255" s="8">
        <v>125.6</v>
      </c>
      <c r="AW255" s="8">
        <v>118.2</v>
      </c>
      <c r="AX255" s="8">
        <v>134.69999999999999</v>
      </c>
      <c r="AY255" s="8">
        <v>115</v>
      </c>
      <c r="AZ255" s="8">
        <v>133</v>
      </c>
      <c r="BA255" s="8">
        <v>115.3</v>
      </c>
      <c r="BB255" s="8">
        <v>112.9</v>
      </c>
      <c r="BC255" s="8">
        <v>131.4</v>
      </c>
      <c r="BD255" s="8">
        <v>139.30000000000001</v>
      </c>
      <c r="BE255" s="8">
        <v>112</v>
      </c>
      <c r="BF255" s="8">
        <v>492.44299999999998</v>
      </c>
      <c r="BG255" s="8">
        <v>121</v>
      </c>
      <c r="BH255" s="8">
        <v>111.1</v>
      </c>
      <c r="BI255" s="8">
        <v>175.4</v>
      </c>
      <c r="BJ255" s="8">
        <v>157.69999999999999</v>
      </c>
      <c r="BK255" s="8">
        <v>183</v>
      </c>
      <c r="BL255" s="8">
        <v>739</v>
      </c>
      <c r="BM255" s="8">
        <v>1741</v>
      </c>
      <c r="BN255" s="8">
        <v>1357</v>
      </c>
      <c r="BO255" s="8">
        <v>1077</v>
      </c>
      <c r="BP255" s="8">
        <v>112.4</v>
      </c>
      <c r="BQ255" s="8">
        <v>1540</v>
      </c>
      <c r="BR255" s="8">
        <v>112.4</v>
      </c>
      <c r="BS255" s="8">
        <v>112.1</v>
      </c>
      <c r="BT255" s="8">
        <v>1531.5</v>
      </c>
      <c r="BU255" s="8">
        <v>112.07</v>
      </c>
      <c r="BV255" s="8">
        <v>114.6</v>
      </c>
      <c r="BW255" s="8">
        <v>1799.9</v>
      </c>
      <c r="BX255" s="8">
        <v>114.76</v>
      </c>
      <c r="BY255" s="8">
        <v>102.1</v>
      </c>
      <c r="BZ255" s="8">
        <v>102.2</v>
      </c>
      <c r="CA255" s="8">
        <v>122.3</v>
      </c>
      <c r="CB255" s="8">
        <v>99.6</v>
      </c>
      <c r="CC255" s="8">
        <v>104</v>
      </c>
      <c r="CE255" s="8">
        <v>118.9</v>
      </c>
      <c r="CF255" s="8">
        <v>107</v>
      </c>
      <c r="CG255" s="8">
        <v>99.5</v>
      </c>
      <c r="CH255" s="8">
        <v>124</v>
      </c>
      <c r="CI255" s="8">
        <v>105.7</v>
      </c>
      <c r="CJ255" s="8">
        <v>105.7</v>
      </c>
      <c r="CK255" s="8">
        <v>105.7</v>
      </c>
      <c r="CL255" s="8">
        <v>269</v>
      </c>
      <c r="CM255" s="8">
        <v>3957</v>
      </c>
      <c r="CN255" s="8">
        <v>112.5</v>
      </c>
      <c r="CO255" s="8">
        <v>8940</v>
      </c>
      <c r="CP255" s="8">
        <v>353</v>
      </c>
      <c r="CQ255" s="8">
        <v>107.6</v>
      </c>
      <c r="CR255" s="8">
        <v>4714</v>
      </c>
      <c r="CS255" s="8">
        <v>118.1</v>
      </c>
      <c r="CT255" s="8">
        <v>272667</v>
      </c>
      <c r="CU255" s="8">
        <v>58.88</v>
      </c>
      <c r="CV255" s="8">
        <v>57.92</v>
      </c>
      <c r="CW255" s="8">
        <v>60.41</v>
      </c>
      <c r="CX255" s="8">
        <v>168.8</v>
      </c>
      <c r="CY255" s="8">
        <v>56.22</v>
      </c>
      <c r="CZ255" s="8">
        <v>55.76</v>
      </c>
      <c r="DA255" s="8">
        <v>57.1</v>
      </c>
      <c r="DB255" s="8">
        <v>55.86</v>
      </c>
      <c r="DC255" s="8">
        <v>54.08</v>
      </c>
      <c r="DD255" s="8">
        <v>52.49</v>
      </c>
      <c r="DE255" s="8">
        <v>58.06</v>
      </c>
      <c r="DF255" s="8">
        <v>61.56</v>
      </c>
      <c r="DG255" s="8">
        <v>60.38</v>
      </c>
      <c r="DH255" s="8">
        <v>63.15</v>
      </c>
      <c r="DI255" s="8">
        <v>58</v>
      </c>
      <c r="DJ255" s="8">
        <v>63.77</v>
      </c>
      <c r="DK255" s="8">
        <v>63.85</v>
      </c>
      <c r="DL255" s="8">
        <v>63.68</v>
      </c>
      <c r="DM255" s="8">
        <v>339.3</v>
      </c>
      <c r="DN255" s="8">
        <v>105.13</v>
      </c>
      <c r="DO255" s="8">
        <v>106.65</v>
      </c>
      <c r="DP255" s="8">
        <v>97.76</v>
      </c>
      <c r="DQ255" s="8">
        <v>106.45</v>
      </c>
      <c r="DR255" s="8">
        <v>105.46</v>
      </c>
      <c r="DS255" s="8">
        <v>100.2</v>
      </c>
      <c r="DT255" s="8">
        <v>214.24</v>
      </c>
      <c r="DU255" s="8">
        <v>129.19999999999999</v>
      </c>
      <c r="DV255" s="8">
        <v>129.1</v>
      </c>
      <c r="DW255" s="8">
        <v>132.69999999999999</v>
      </c>
      <c r="DX255" s="8">
        <v>429.57</v>
      </c>
      <c r="DY255" s="8">
        <v>200</v>
      </c>
      <c r="DZ255" s="8">
        <v>588310904</v>
      </c>
      <c r="EA255" s="8">
        <v>193427432</v>
      </c>
      <c r="EB255" s="8">
        <v>90786364</v>
      </c>
      <c r="EC255" s="8">
        <v>252.4</v>
      </c>
      <c r="ED255" s="8">
        <v>99.2</v>
      </c>
      <c r="EE255" s="8">
        <v>99.7</v>
      </c>
      <c r="EF255" s="8">
        <v>102.8</v>
      </c>
      <c r="EG255" s="8">
        <v>89.7</v>
      </c>
      <c r="EH255" s="8">
        <v>382.7</v>
      </c>
      <c r="EI255" s="8">
        <v>116.66</v>
      </c>
      <c r="EJ255" s="8">
        <v>112.93</v>
      </c>
      <c r="EK255" s="8">
        <v>112.3</v>
      </c>
      <c r="EL255" s="8">
        <v>112.7</v>
      </c>
      <c r="EM255" s="8">
        <v>111.5</v>
      </c>
      <c r="EN255" s="8">
        <v>149</v>
      </c>
      <c r="EO255" s="8">
        <v>141.1</v>
      </c>
      <c r="EP255" s="8">
        <v>195.35</v>
      </c>
      <c r="EQ255" s="8">
        <v>117</v>
      </c>
      <c r="EV255" s="8">
        <v>92.66</v>
      </c>
      <c r="EW255" s="8">
        <v>245.5</v>
      </c>
      <c r="EX255" s="8">
        <v>113.02</v>
      </c>
      <c r="EY255" s="8">
        <v>101.03</v>
      </c>
      <c r="EZ255" s="8">
        <v>101.68</v>
      </c>
      <c r="FA255" s="8">
        <v>410050</v>
      </c>
      <c r="FB255" s="8">
        <v>190.1</v>
      </c>
      <c r="FC255" s="8">
        <v>800893</v>
      </c>
      <c r="FD255" s="8">
        <v>201.7</v>
      </c>
      <c r="FE255" s="8">
        <v>114</v>
      </c>
      <c r="FF255" s="8">
        <v>284.79199999999997</v>
      </c>
      <c r="FG255" s="8">
        <v>113.3</v>
      </c>
      <c r="FH255" s="8">
        <v>222.52199999999999</v>
      </c>
      <c r="FI255" s="8">
        <v>121.3</v>
      </c>
      <c r="FJ255" s="8">
        <v>111.8</v>
      </c>
      <c r="FK255" s="8">
        <v>110</v>
      </c>
      <c r="FL255" s="8">
        <v>112.4</v>
      </c>
      <c r="FM255" s="8">
        <v>115.5</v>
      </c>
      <c r="FN255" s="8">
        <v>122.2</v>
      </c>
      <c r="FO255" s="8">
        <v>2407.8000000000002</v>
      </c>
      <c r="FP255" s="8">
        <v>2421.9</v>
      </c>
      <c r="FQ255" s="8">
        <v>2475</v>
      </c>
      <c r="FR255" s="8">
        <v>6008.47</v>
      </c>
      <c r="FS255" s="8">
        <v>105.72</v>
      </c>
      <c r="FT255" s="8">
        <v>111.6</v>
      </c>
      <c r="FU255" s="8">
        <v>194150</v>
      </c>
      <c r="FV255" s="8">
        <v>106.5</v>
      </c>
      <c r="FW255" s="8">
        <v>9008</v>
      </c>
      <c r="FX255" s="8">
        <v>7788</v>
      </c>
      <c r="FY255" s="8">
        <v>148</v>
      </c>
      <c r="FZ255" s="8">
        <v>7260</v>
      </c>
      <c r="GA255" s="8">
        <v>6880</v>
      </c>
      <c r="GB255" s="8">
        <v>6955</v>
      </c>
      <c r="GC255" s="8">
        <v>4489</v>
      </c>
      <c r="GD255" s="8">
        <v>5340</v>
      </c>
      <c r="GE255" s="8">
        <v>119.6</v>
      </c>
      <c r="GF255" s="8">
        <v>112.44</v>
      </c>
      <c r="GG255" s="8">
        <v>110.01</v>
      </c>
      <c r="GH255" s="8">
        <v>115.36</v>
      </c>
      <c r="GI255" s="8">
        <v>117.06</v>
      </c>
      <c r="GJ255" s="8">
        <v>107.65</v>
      </c>
      <c r="GK255" s="8">
        <v>113.32</v>
      </c>
      <c r="GL255" s="8">
        <v>52289.68</v>
      </c>
      <c r="GM255" s="8">
        <v>56560.78</v>
      </c>
      <c r="GN255" s="8">
        <v>88.2</v>
      </c>
      <c r="GO255" s="8">
        <v>91.7</v>
      </c>
      <c r="GP255" s="8">
        <v>117.59</v>
      </c>
      <c r="GQ255" s="8">
        <v>782</v>
      </c>
      <c r="GR255" s="8">
        <v>137.6</v>
      </c>
      <c r="GS255" s="8">
        <v>111.89</v>
      </c>
      <c r="GT255" s="8">
        <v>112.51</v>
      </c>
      <c r="GU255" s="8">
        <v>108.05</v>
      </c>
      <c r="GV255" s="8">
        <v>107.37</v>
      </c>
      <c r="GW255" s="8">
        <v>100.49</v>
      </c>
      <c r="GX255" s="8">
        <v>115.08</v>
      </c>
      <c r="GY255" s="8">
        <v>109.57</v>
      </c>
      <c r="GZ255" s="8">
        <v>109.73</v>
      </c>
      <c r="HA255" s="8">
        <v>123.11</v>
      </c>
      <c r="HB255" s="8">
        <v>115.6</v>
      </c>
      <c r="HC255" s="8">
        <v>237</v>
      </c>
      <c r="HD255" s="8">
        <v>114.9</v>
      </c>
      <c r="HE255" s="8">
        <v>116.8</v>
      </c>
      <c r="HF255" s="8">
        <v>192.9</v>
      </c>
      <c r="HG255" s="8">
        <v>402.6</v>
      </c>
      <c r="HH255" s="8">
        <v>128.4</v>
      </c>
      <c r="HI255" s="8">
        <v>109.4824</v>
      </c>
    </row>
    <row r="256" spans="1:217" x14ac:dyDescent="0.25">
      <c r="A256" s="7">
        <v>43100</v>
      </c>
      <c r="B256" s="8">
        <v>189.3</v>
      </c>
      <c r="C256" s="8">
        <v>178.8</v>
      </c>
      <c r="D256" s="8">
        <v>158.30000000000001</v>
      </c>
      <c r="E256" s="8">
        <v>187.1</v>
      </c>
      <c r="F256" s="8">
        <v>196.4</v>
      </c>
      <c r="G256" s="8">
        <v>127.3</v>
      </c>
      <c r="I256" s="8">
        <v>220.1</v>
      </c>
      <c r="J256" s="8">
        <v>173.3</v>
      </c>
      <c r="K256" s="8">
        <v>223.6</v>
      </c>
      <c r="L256" s="8">
        <v>227.6</v>
      </c>
      <c r="M256" s="8">
        <v>191.5</v>
      </c>
      <c r="O256" s="8">
        <v>174</v>
      </c>
      <c r="P256" s="8">
        <v>180.5</v>
      </c>
      <c r="Q256" s="8">
        <v>160.9</v>
      </c>
      <c r="R256" s="8">
        <v>147.6</v>
      </c>
      <c r="S256" s="8">
        <v>151.80000000000001</v>
      </c>
      <c r="T256" s="8">
        <v>135.80000000000001</v>
      </c>
      <c r="U256" s="8">
        <v>107.63</v>
      </c>
      <c r="V256" s="8">
        <v>158.35</v>
      </c>
      <c r="W256" s="8">
        <v>106.75</v>
      </c>
      <c r="X256" s="8">
        <v>110.11</v>
      </c>
      <c r="Y256" s="8">
        <v>155.91999999999999</v>
      </c>
      <c r="Z256" s="8">
        <v>139.86000000000001</v>
      </c>
      <c r="AA256" s="8">
        <v>164.62</v>
      </c>
      <c r="AB256" s="8">
        <v>167.99</v>
      </c>
      <c r="AC256" s="8">
        <v>166</v>
      </c>
      <c r="AD256" s="8">
        <v>119.53</v>
      </c>
      <c r="AE256" s="8">
        <v>468.77</v>
      </c>
      <c r="AF256" s="8">
        <v>481.07</v>
      </c>
      <c r="AG256" s="8">
        <v>178.15</v>
      </c>
      <c r="AH256" s="8">
        <v>179.16</v>
      </c>
      <c r="AI256" s="8">
        <v>177.01</v>
      </c>
      <c r="AJ256" s="8">
        <v>188.85</v>
      </c>
      <c r="AK256" s="8">
        <v>119.93</v>
      </c>
      <c r="AL256" s="8">
        <v>2012.58</v>
      </c>
      <c r="AM256" s="8">
        <v>122.84</v>
      </c>
      <c r="AN256" s="8">
        <v>74.599999999999994</v>
      </c>
      <c r="AO256" s="8">
        <v>74.8</v>
      </c>
      <c r="AP256" s="8">
        <v>74.099999999999994</v>
      </c>
      <c r="AQ256" s="8">
        <v>122.3</v>
      </c>
      <c r="AR256" s="8">
        <v>122.2</v>
      </c>
      <c r="AS256" s="8">
        <v>123</v>
      </c>
      <c r="AT256" s="8">
        <v>116.4</v>
      </c>
      <c r="AU256" s="8">
        <v>134</v>
      </c>
      <c r="AV256" s="8">
        <v>130.4</v>
      </c>
      <c r="AW256" s="8">
        <v>118.4</v>
      </c>
      <c r="AX256" s="8">
        <v>137.4</v>
      </c>
      <c r="AY256" s="8">
        <v>117.3</v>
      </c>
      <c r="AZ256" s="8">
        <v>134.9</v>
      </c>
      <c r="BA256" s="8">
        <v>117.8</v>
      </c>
      <c r="BB256" s="8">
        <v>114.4</v>
      </c>
      <c r="BC256" s="8">
        <v>133</v>
      </c>
      <c r="BD256" s="8">
        <v>142.6</v>
      </c>
      <c r="BE256" s="8">
        <v>109.9</v>
      </c>
      <c r="BF256" s="8">
        <v>489.14100000000002</v>
      </c>
      <c r="BG256" s="8">
        <v>121.1</v>
      </c>
      <c r="BH256" s="8">
        <v>110.8</v>
      </c>
      <c r="BI256" s="8">
        <v>177.6</v>
      </c>
      <c r="BJ256" s="8">
        <v>160.80000000000001</v>
      </c>
      <c r="BK256" s="8">
        <v>184.8</v>
      </c>
      <c r="BL256" s="8">
        <v>738</v>
      </c>
      <c r="BM256" s="8">
        <v>1832</v>
      </c>
      <c r="BN256" s="8">
        <v>1351</v>
      </c>
      <c r="BO256" s="8">
        <v>1176</v>
      </c>
      <c r="BP256" s="8">
        <v>113.5</v>
      </c>
      <c r="BQ256" s="8">
        <v>1559</v>
      </c>
      <c r="BR256" s="8">
        <v>113.4</v>
      </c>
      <c r="BS256" s="8">
        <v>113.4</v>
      </c>
      <c r="BT256" s="8">
        <v>1550.7</v>
      </c>
      <c r="BU256" s="8">
        <v>113.3</v>
      </c>
      <c r="BV256" s="8">
        <v>113.9</v>
      </c>
      <c r="BW256" s="8">
        <v>1804.4</v>
      </c>
      <c r="BX256" s="8">
        <v>113.89</v>
      </c>
      <c r="BY256" s="8">
        <v>101.6</v>
      </c>
      <c r="BZ256" s="8">
        <v>101.8</v>
      </c>
      <c r="CA256" s="8">
        <v>121.3</v>
      </c>
      <c r="CB256" s="8">
        <v>98.6</v>
      </c>
      <c r="CC256" s="8">
        <v>104.1</v>
      </c>
      <c r="CE256" s="8">
        <v>117.2</v>
      </c>
      <c r="CF256" s="8">
        <v>108</v>
      </c>
      <c r="CG256" s="8">
        <v>98.5</v>
      </c>
      <c r="CH256" s="8">
        <v>124</v>
      </c>
      <c r="CI256" s="8">
        <v>105.1</v>
      </c>
      <c r="CJ256" s="8">
        <v>104.9</v>
      </c>
      <c r="CK256" s="8">
        <v>107</v>
      </c>
      <c r="CL256" s="8">
        <v>271</v>
      </c>
      <c r="CM256" s="8">
        <v>3995</v>
      </c>
      <c r="CN256" s="8">
        <v>113.9</v>
      </c>
      <c r="CO256" s="8">
        <v>9050</v>
      </c>
      <c r="CP256" s="8">
        <v>333</v>
      </c>
      <c r="CQ256" s="8">
        <v>105.4</v>
      </c>
      <c r="CR256" s="8">
        <v>4788</v>
      </c>
      <c r="CS256" s="8">
        <v>118</v>
      </c>
      <c r="CT256" s="8">
        <v>273000</v>
      </c>
      <c r="CU256" s="8">
        <v>59.08</v>
      </c>
      <c r="CV256" s="8">
        <v>57.96</v>
      </c>
      <c r="CW256" s="8">
        <v>60.88</v>
      </c>
      <c r="CX256" s="8">
        <v>169.17</v>
      </c>
      <c r="CY256" s="8">
        <v>56.25</v>
      </c>
      <c r="CZ256" s="8">
        <v>55.58</v>
      </c>
      <c r="DA256" s="8">
        <v>57.52</v>
      </c>
      <c r="DB256" s="8">
        <v>56</v>
      </c>
      <c r="DC256" s="8">
        <v>54.75</v>
      </c>
      <c r="DD256" s="8">
        <v>53.43</v>
      </c>
      <c r="DE256" s="8">
        <v>58.06</v>
      </c>
      <c r="DF256" s="8">
        <v>61.72</v>
      </c>
      <c r="DG256" s="8">
        <v>60.39</v>
      </c>
      <c r="DH256" s="8">
        <v>63.53</v>
      </c>
      <c r="DI256" s="8">
        <v>57.95</v>
      </c>
      <c r="DJ256" s="8">
        <v>64.19</v>
      </c>
      <c r="DK256" s="8">
        <v>63.99</v>
      </c>
      <c r="DL256" s="8">
        <v>64.42</v>
      </c>
      <c r="DM256" s="8">
        <v>348</v>
      </c>
      <c r="DN256" s="8">
        <v>108.45</v>
      </c>
      <c r="DO256" s="8">
        <v>110.46</v>
      </c>
      <c r="DP256" s="8">
        <v>98.73</v>
      </c>
      <c r="DQ256" s="8">
        <v>110.46</v>
      </c>
      <c r="DR256" s="8">
        <v>108.67</v>
      </c>
      <c r="DS256" s="8">
        <v>102.26</v>
      </c>
      <c r="DT256" s="8">
        <v>228.01</v>
      </c>
      <c r="DU256" s="8">
        <v>131.9</v>
      </c>
      <c r="DV256" s="8">
        <v>131.6</v>
      </c>
      <c r="DW256" s="8">
        <v>138.6</v>
      </c>
      <c r="DX256" s="8">
        <v>446.09</v>
      </c>
      <c r="DY256" s="8">
        <v>201</v>
      </c>
      <c r="DZ256" s="8">
        <v>590899471</v>
      </c>
      <c r="EA256" s="8">
        <v>194955509</v>
      </c>
      <c r="EB256" s="8">
        <v>91176746</v>
      </c>
      <c r="EC256" s="8">
        <v>257.5</v>
      </c>
      <c r="ED256" s="8">
        <v>98.8</v>
      </c>
      <c r="EE256" s="6" t="s">
        <v>1609</v>
      </c>
      <c r="EF256" s="6" t="s">
        <v>1609</v>
      </c>
      <c r="EG256" s="6" t="s">
        <v>1609</v>
      </c>
      <c r="EH256" s="8">
        <v>403.8</v>
      </c>
      <c r="EI256" s="8">
        <v>116.94</v>
      </c>
      <c r="EJ256" s="8">
        <v>112.93</v>
      </c>
      <c r="EK256" s="8">
        <v>113.5</v>
      </c>
      <c r="EL256" s="8">
        <v>113.2</v>
      </c>
      <c r="EM256" s="8">
        <v>114.1</v>
      </c>
      <c r="EN256" s="8">
        <v>148.96</v>
      </c>
      <c r="EO256" s="8">
        <v>141.75</v>
      </c>
      <c r="EP256" s="8">
        <v>190.14</v>
      </c>
      <c r="EQ256" s="8">
        <v>117.5</v>
      </c>
      <c r="EV256" s="8">
        <v>94.45</v>
      </c>
      <c r="EW256" s="8">
        <v>257</v>
      </c>
      <c r="EX256" s="8">
        <v>116.59</v>
      </c>
      <c r="EY256" s="8">
        <v>102.71</v>
      </c>
      <c r="EZ256" s="8">
        <v>103.87</v>
      </c>
      <c r="FA256" s="8">
        <v>411089</v>
      </c>
      <c r="FB256" s="8">
        <v>190.5</v>
      </c>
      <c r="FC256" s="8">
        <v>795524</v>
      </c>
      <c r="FD256" s="8">
        <v>200.3</v>
      </c>
      <c r="FE256" s="8">
        <v>116.7</v>
      </c>
      <c r="FF256" s="8">
        <v>284.34399999999999</v>
      </c>
      <c r="FG256" s="8">
        <v>115.2</v>
      </c>
      <c r="FH256" s="8">
        <v>221.67</v>
      </c>
      <c r="FI256" s="8">
        <v>123.7</v>
      </c>
      <c r="FJ256" s="8">
        <v>109.9</v>
      </c>
      <c r="FK256" s="8">
        <v>108.3</v>
      </c>
      <c r="FL256" s="8">
        <v>110.4</v>
      </c>
      <c r="FM256" s="8">
        <v>112.7</v>
      </c>
      <c r="FN256" s="8">
        <v>119.2</v>
      </c>
      <c r="FO256" s="8">
        <v>2442</v>
      </c>
      <c r="FP256" s="8">
        <v>2448.9</v>
      </c>
      <c r="FQ256" s="8">
        <v>2498</v>
      </c>
      <c r="FR256" s="8">
        <v>5830.48</v>
      </c>
      <c r="FS256" s="8">
        <v>104.83</v>
      </c>
      <c r="FT256" s="8">
        <v>117.4</v>
      </c>
      <c r="FU256" s="8">
        <v>199050</v>
      </c>
      <c r="FV256" s="8">
        <v>107.9</v>
      </c>
      <c r="FW256" s="8">
        <v>9235</v>
      </c>
      <c r="FX256" s="8">
        <v>8019</v>
      </c>
      <c r="FY256" s="8">
        <v>150</v>
      </c>
      <c r="FZ256" s="8">
        <v>7443</v>
      </c>
      <c r="GA256" s="8">
        <v>6829</v>
      </c>
      <c r="GB256" s="8">
        <v>7120</v>
      </c>
      <c r="GC256" s="8">
        <v>4555</v>
      </c>
      <c r="GD256" s="8">
        <v>5343</v>
      </c>
      <c r="GE256" s="8">
        <v>121.06</v>
      </c>
      <c r="GF256" s="8">
        <v>113.75</v>
      </c>
      <c r="GG256" s="8">
        <v>111.3</v>
      </c>
      <c r="GH256" s="8">
        <v>116.96</v>
      </c>
      <c r="GI256" s="8">
        <v>118.83</v>
      </c>
      <c r="GJ256" s="8">
        <v>108.73</v>
      </c>
      <c r="GK256" s="8">
        <v>114.92</v>
      </c>
      <c r="GL256" s="8">
        <v>52349.88</v>
      </c>
      <c r="GM256" s="8">
        <v>56882.19</v>
      </c>
      <c r="GN256" s="8">
        <v>88</v>
      </c>
      <c r="GO256" s="8">
        <v>92.4</v>
      </c>
      <c r="GP256" s="8">
        <v>114.13</v>
      </c>
      <c r="GQ256" s="8">
        <v>782</v>
      </c>
      <c r="GR256" s="8">
        <v>138.69999999999999</v>
      </c>
      <c r="GS256" s="8">
        <v>116.07</v>
      </c>
      <c r="GT256" s="8">
        <v>115.66</v>
      </c>
      <c r="GU256" s="8">
        <v>118.16</v>
      </c>
      <c r="GV256" s="8">
        <v>109.51</v>
      </c>
      <c r="GW256" s="8">
        <v>109.08</v>
      </c>
      <c r="GX256" s="8">
        <v>118.76</v>
      </c>
      <c r="GY256" s="8">
        <v>120.02</v>
      </c>
      <c r="GZ256" s="8">
        <v>114.05</v>
      </c>
      <c r="HA256" s="8">
        <v>125.81</v>
      </c>
      <c r="HB256" s="8">
        <v>116.2</v>
      </c>
      <c r="HC256" s="8">
        <v>235.6</v>
      </c>
      <c r="HD256" s="8">
        <v>116.1</v>
      </c>
      <c r="HE256" s="8">
        <v>116.1</v>
      </c>
      <c r="HF256" s="8">
        <v>196.14</v>
      </c>
      <c r="HG256" s="8">
        <v>406.7</v>
      </c>
      <c r="HH256" s="8">
        <v>127.8</v>
      </c>
      <c r="HI256" s="8">
        <v>110.30929999999999</v>
      </c>
    </row>
    <row r="257" spans="1:217" x14ac:dyDescent="0.25">
      <c r="A257" s="7">
        <v>43190</v>
      </c>
      <c r="B257" s="8">
        <v>196.4</v>
      </c>
      <c r="C257" s="8">
        <v>186.2</v>
      </c>
      <c r="D257" s="8">
        <v>162.5</v>
      </c>
      <c r="E257" s="8">
        <v>196.4</v>
      </c>
      <c r="F257" s="8">
        <v>206.4</v>
      </c>
      <c r="G257" s="8">
        <v>133.30000000000001</v>
      </c>
      <c r="I257" s="8">
        <v>227.7</v>
      </c>
      <c r="J257" s="8">
        <v>176.1</v>
      </c>
      <c r="K257" s="8">
        <v>231.6</v>
      </c>
      <c r="L257" s="8">
        <v>238.1</v>
      </c>
      <c r="M257" s="8">
        <v>196.6</v>
      </c>
      <c r="O257" s="8">
        <v>171.9</v>
      </c>
      <c r="P257" s="8">
        <v>178</v>
      </c>
      <c r="Q257" s="8">
        <v>159.69999999999999</v>
      </c>
      <c r="R257" s="8">
        <v>146.6</v>
      </c>
      <c r="S257" s="8">
        <v>150.6</v>
      </c>
      <c r="T257" s="8">
        <v>134.9</v>
      </c>
      <c r="U257" s="8">
        <v>107.67</v>
      </c>
      <c r="V257" s="8">
        <v>160.11000000000001</v>
      </c>
      <c r="W257" s="8">
        <v>107.25</v>
      </c>
      <c r="X257" s="8">
        <v>108.24</v>
      </c>
      <c r="Y257" s="8">
        <v>157.68</v>
      </c>
      <c r="Z257" s="8">
        <v>140.78</v>
      </c>
      <c r="AA257" s="8">
        <v>167.04</v>
      </c>
      <c r="AB257" s="8">
        <v>169.78</v>
      </c>
      <c r="AC257" s="8">
        <v>177</v>
      </c>
      <c r="AD257" s="8">
        <v>120.65</v>
      </c>
      <c r="AE257" s="8">
        <v>469.25</v>
      </c>
      <c r="AF257" s="8">
        <v>476.7</v>
      </c>
      <c r="AG257" s="8">
        <v>178.21</v>
      </c>
      <c r="AH257" s="8">
        <v>179.32</v>
      </c>
      <c r="AI257" s="8">
        <v>177.19</v>
      </c>
      <c r="AJ257" s="8">
        <v>191.76</v>
      </c>
      <c r="AK257" s="8">
        <v>123.46</v>
      </c>
      <c r="AL257" s="8">
        <v>2019.64</v>
      </c>
      <c r="AM257" s="8">
        <v>125.42</v>
      </c>
      <c r="AN257" s="8">
        <v>75</v>
      </c>
      <c r="AO257" s="8">
        <v>75.099999999999994</v>
      </c>
      <c r="AP257" s="8">
        <v>74.8</v>
      </c>
      <c r="AQ257" s="8">
        <v>125</v>
      </c>
      <c r="AR257" s="8">
        <v>124.7</v>
      </c>
      <c r="AS257" s="8">
        <v>127.3</v>
      </c>
      <c r="AX257" s="8">
        <v>138.6</v>
      </c>
      <c r="AY257" s="8">
        <v>118.3</v>
      </c>
      <c r="AZ257" s="8">
        <v>137.1</v>
      </c>
      <c r="BA257" s="8">
        <v>118.6</v>
      </c>
      <c r="BB257" s="8">
        <v>116.5</v>
      </c>
      <c r="BC257" s="8">
        <v>135.69999999999999</v>
      </c>
      <c r="BD257" s="8">
        <v>142.9</v>
      </c>
      <c r="BE257" s="8">
        <v>114</v>
      </c>
      <c r="BF257" s="8">
        <v>499.99</v>
      </c>
      <c r="BG257" s="8">
        <v>124.4</v>
      </c>
      <c r="BH257" s="8">
        <v>113.4</v>
      </c>
      <c r="BI257" s="8">
        <v>180.2</v>
      </c>
      <c r="BJ257" s="8">
        <v>161.5</v>
      </c>
      <c r="BK257" s="8">
        <v>188.3</v>
      </c>
      <c r="BL257" s="8">
        <v>757</v>
      </c>
      <c r="BM257" s="8">
        <v>1825</v>
      </c>
      <c r="BN257" s="8">
        <v>1416</v>
      </c>
      <c r="BO257" s="8">
        <v>1262</v>
      </c>
      <c r="BP257" s="8">
        <v>115</v>
      </c>
      <c r="BQ257" s="8">
        <v>1567</v>
      </c>
      <c r="BR257" s="8">
        <v>115</v>
      </c>
      <c r="BS257" s="8">
        <v>114.8</v>
      </c>
      <c r="BT257" s="8">
        <v>1559.4</v>
      </c>
      <c r="BU257" s="8">
        <v>114.76</v>
      </c>
      <c r="BV257" s="8">
        <v>116.2</v>
      </c>
      <c r="BW257" s="8">
        <v>1795</v>
      </c>
      <c r="BX257" s="8">
        <v>116.19</v>
      </c>
      <c r="BY257" s="8">
        <v>101.7</v>
      </c>
      <c r="BZ257" s="8">
        <v>101.4</v>
      </c>
      <c r="CA257" s="8">
        <v>120.5</v>
      </c>
      <c r="CB257" s="8">
        <v>97.9</v>
      </c>
      <c r="CC257" s="8">
        <v>103.9</v>
      </c>
      <c r="CE257" s="8">
        <v>116.9</v>
      </c>
      <c r="CF257" s="8">
        <v>108</v>
      </c>
      <c r="CG257" s="8">
        <v>97.4</v>
      </c>
      <c r="CH257" s="8">
        <v>123</v>
      </c>
      <c r="CI257" s="8">
        <v>105.4</v>
      </c>
      <c r="CJ257" s="8">
        <v>105.2</v>
      </c>
      <c r="CK257" s="8">
        <v>107.4</v>
      </c>
      <c r="CL257" s="8">
        <v>263</v>
      </c>
      <c r="CM257" s="8">
        <v>4067</v>
      </c>
      <c r="CN257" s="8">
        <v>114.3</v>
      </c>
      <c r="CO257" s="8">
        <v>9090</v>
      </c>
      <c r="CP257" s="8">
        <v>339</v>
      </c>
      <c r="CQ257" s="8">
        <v>106.8</v>
      </c>
      <c r="CR257" s="8">
        <v>4750</v>
      </c>
      <c r="CS257" s="8">
        <v>117.8</v>
      </c>
      <c r="CT257" s="8">
        <v>281333</v>
      </c>
      <c r="CU257" s="8">
        <v>59.3</v>
      </c>
      <c r="CV257" s="8">
        <v>58.1</v>
      </c>
      <c r="CW257" s="8">
        <v>61.21</v>
      </c>
      <c r="CX257" s="8">
        <v>174.7</v>
      </c>
      <c r="CY257" s="8">
        <v>56.54</v>
      </c>
      <c r="CZ257" s="8">
        <v>55.8</v>
      </c>
      <c r="DA257" s="8">
        <v>57.95</v>
      </c>
      <c r="DB257" s="8">
        <v>56.22</v>
      </c>
      <c r="DC257" s="8">
        <v>54.6</v>
      </c>
      <c r="DD257" s="8">
        <v>53.14</v>
      </c>
      <c r="DE257" s="8">
        <v>58.27</v>
      </c>
      <c r="DF257" s="8">
        <v>61.92</v>
      </c>
      <c r="DG257" s="8">
        <v>60.71</v>
      </c>
      <c r="DH257" s="8">
        <v>63.55</v>
      </c>
      <c r="DI257" s="8">
        <v>58.08</v>
      </c>
      <c r="DJ257" s="8">
        <v>64.430000000000007</v>
      </c>
      <c r="DK257" s="8">
        <v>64</v>
      </c>
      <c r="DL257" s="8">
        <v>64.91</v>
      </c>
      <c r="DM257" s="8">
        <v>364.3</v>
      </c>
      <c r="DN257" s="8">
        <v>109.44</v>
      </c>
      <c r="DO257" s="8">
        <v>111.59</v>
      </c>
      <c r="DP257" s="8">
        <v>99.03</v>
      </c>
      <c r="DQ257" s="8">
        <v>112.19</v>
      </c>
      <c r="DR257" s="8">
        <v>110.54</v>
      </c>
      <c r="DS257" s="8">
        <v>99.57</v>
      </c>
      <c r="DT257" s="8">
        <v>249.59</v>
      </c>
      <c r="DU257" s="8">
        <v>138.6</v>
      </c>
      <c r="DV257" s="8">
        <v>138.30000000000001</v>
      </c>
      <c r="DW257" s="8">
        <v>145.30000000000001</v>
      </c>
      <c r="DX257" s="8">
        <v>475.44</v>
      </c>
      <c r="DY257" s="8">
        <v>204</v>
      </c>
      <c r="DZ257" s="8">
        <v>594699096</v>
      </c>
      <c r="EA257" s="8">
        <v>197502122</v>
      </c>
      <c r="EB257" s="8">
        <v>93276599</v>
      </c>
      <c r="EC257" s="8">
        <v>258.2</v>
      </c>
      <c r="ED257" s="8">
        <v>98.6</v>
      </c>
      <c r="EE257" s="8">
        <v>100.1</v>
      </c>
      <c r="EF257" s="8">
        <v>103.3</v>
      </c>
      <c r="EG257" s="8">
        <v>89.8</v>
      </c>
      <c r="EH257" s="8">
        <v>412</v>
      </c>
      <c r="EI257" s="8">
        <v>119.78</v>
      </c>
      <c r="EJ257" s="8">
        <v>113.76</v>
      </c>
      <c r="EK257" s="8">
        <v>116.8</v>
      </c>
      <c r="EL257" s="8">
        <v>117.3</v>
      </c>
      <c r="EM257" s="8">
        <v>115.9</v>
      </c>
      <c r="EN257" s="8">
        <v>156.84</v>
      </c>
      <c r="EO257" s="8">
        <v>148.31</v>
      </c>
      <c r="EP257" s="8">
        <v>206.9</v>
      </c>
      <c r="EQ257" s="8">
        <v>116.7</v>
      </c>
      <c r="EV257" s="8">
        <v>95.21</v>
      </c>
      <c r="EW257" s="8">
        <v>271.60000000000002</v>
      </c>
      <c r="EX257" s="8">
        <v>111.25</v>
      </c>
      <c r="EY257" s="8">
        <v>105.31</v>
      </c>
      <c r="EZ257" s="8">
        <v>106.46</v>
      </c>
      <c r="FA257" s="8">
        <v>412449</v>
      </c>
      <c r="FB257" s="8">
        <v>191.2</v>
      </c>
      <c r="FC257" s="8">
        <v>788810</v>
      </c>
      <c r="FD257" s="8">
        <v>198.7</v>
      </c>
      <c r="FE257" s="8">
        <v>119.9</v>
      </c>
      <c r="FF257" s="8">
        <v>294.67700000000002</v>
      </c>
      <c r="FG257" s="8">
        <v>118.2</v>
      </c>
      <c r="FH257" s="8">
        <v>236.72399999999999</v>
      </c>
      <c r="FI257" s="8">
        <v>127.9</v>
      </c>
      <c r="FJ257" s="8">
        <v>112</v>
      </c>
      <c r="FK257" s="8">
        <v>110.2</v>
      </c>
      <c r="FL257" s="8">
        <v>112.5</v>
      </c>
      <c r="FM257" s="8">
        <v>115.4</v>
      </c>
      <c r="FN257" s="8">
        <v>122.6</v>
      </c>
      <c r="FO257" s="8">
        <v>2471.6999999999998</v>
      </c>
      <c r="FP257" s="8">
        <v>2480.9</v>
      </c>
      <c r="FQ257" s="8">
        <v>2524</v>
      </c>
      <c r="FR257" s="8">
        <v>5846.97</v>
      </c>
      <c r="FS257" s="8">
        <v>104.75</v>
      </c>
      <c r="FT257" s="8">
        <v>116.3</v>
      </c>
      <c r="FU257" s="8">
        <v>205000</v>
      </c>
      <c r="FV257" s="8">
        <v>109.5</v>
      </c>
      <c r="FW257" s="8">
        <v>9346</v>
      </c>
      <c r="FX257" s="8">
        <v>8201</v>
      </c>
      <c r="FY257" s="8">
        <v>152</v>
      </c>
      <c r="FZ257" s="8">
        <v>7594</v>
      </c>
      <c r="GA257" s="8">
        <v>6980</v>
      </c>
      <c r="GB257" s="8">
        <v>7307</v>
      </c>
      <c r="GC257" s="8">
        <v>4695</v>
      </c>
      <c r="GD257" s="8">
        <v>5385</v>
      </c>
      <c r="GE257" s="8">
        <v>125.58</v>
      </c>
      <c r="GF257" s="8">
        <v>116.1</v>
      </c>
      <c r="GG257" s="8">
        <v>110.93</v>
      </c>
      <c r="GH257" s="8">
        <v>120.7</v>
      </c>
      <c r="GI257" s="8">
        <v>120.02</v>
      </c>
      <c r="GJ257" s="8">
        <v>108.95</v>
      </c>
      <c r="GK257" s="8">
        <v>114</v>
      </c>
      <c r="GL257" s="8">
        <v>53164.31</v>
      </c>
      <c r="GM257" s="8">
        <v>58875.59</v>
      </c>
      <c r="GN257" s="8">
        <v>87.4</v>
      </c>
      <c r="GO257" s="8">
        <v>90.6</v>
      </c>
      <c r="GP257" s="8">
        <v>113.24</v>
      </c>
      <c r="GQ257" s="8">
        <v>775</v>
      </c>
      <c r="GR257" s="8">
        <v>144.1</v>
      </c>
      <c r="GS257" s="8">
        <v>117.86</v>
      </c>
      <c r="GT257" s="8">
        <v>116.67</v>
      </c>
      <c r="GU257" s="8">
        <v>127.09</v>
      </c>
      <c r="GV257" s="8">
        <v>105.19</v>
      </c>
      <c r="GW257" s="8">
        <v>111.68</v>
      </c>
      <c r="GX257" s="8">
        <v>122.54</v>
      </c>
      <c r="GY257" s="8">
        <v>130.80000000000001</v>
      </c>
      <c r="GZ257" s="8">
        <v>116.67</v>
      </c>
      <c r="HA257" s="8">
        <v>131.56</v>
      </c>
      <c r="HB257" s="8">
        <v>119.6</v>
      </c>
      <c r="HC257" s="8">
        <v>241.7</v>
      </c>
      <c r="HD257" s="8">
        <v>118.9</v>
      </c>
      <c r="HE257" s="8">
        <v>120.7</v>
      </c>
      <c r="HF257" s="8">
        <v>199.36</v>
      </c>
      <c r="HG257" s="8">
        <v>412.7</v>
      </c>
      <c r="HH257" s="8">
        <v>129.80000000000001</v>
      </c>
      <c r="HI257" s="8">
        <v>111.3614</v>
      </c>
    </row>
    <row r="258" spans="1:217" x14ac:dyDescent="0.25">
      <c r="A258" s="7">
        <v>43281</v>
      </c>
      <c r="B258" s="8">
        <v>197.6</v>
      </c>
      <c r="C258" s="8">
        <v>187.1</v>
      </c>
      <c r="D258" s="8">
        <v>166.6</v>
      </c>
      <c r="E258" s="8">
        <v>195.2</v>
      </c>
      <c r="F258" s="8">
        <v>206</v>
      </c>
      <c r="G258" s="8">
        <v>131.69999999999999</v>
      </c>
      <c r="I258" s="8">
        <v>229.4</v>
      </c>
      <c r="J258" s="8">
        <v>178.5</v>
      </c>
      <c r="K258" s="8">
        <v>233.2</v>
      </c>
      <c r="L258" s="8">
        <v>244.7</v>
      </c>
      <c r="M258" s="8">
        <v>195.3</v>
      </c>
      <c r="O258" s="8">
        <v>169.8</v>
      </c>
      <c r="P258" s="8">
        <v>175.8</v>
      </c>
      <c r="Q258" s="8">
        <v>157.69999999999999</v>
      </c>
      <c r="R258" s="8">
        <v>145.6</v>
      </c>
      <c r="S258" s="8">
        <v>149.69999999999999</v>
      </c>
      <c r="T258" s="8">
        <v>133.9</v>
      </c>
      <c r="U258" s="8">
        <v>108.73</v>
      </c>
      <c r="V258" s="8">
        <v>160.66999999999999</v>
      </c>
      <c r="W258" s="8">
        <v>107.84</v>
      </c>
      <c r="X258" s="8">
        <v>111.21</v>
      </c>
      <c r="Y258" s="8">
        <v>158.32</v>
      </c>
      <c r="Z258" s="8">
        <v>143.05000000000001</v>
      </c>
      <c r="AA258" s="8">
        <v>166.33</v>
      </c>
      <c r="AB258" s="8">
        <v>170.12</v>
      </c>
      <c r="AC258" s="8">
        <v>163</v>
      </c>
      <c r="AD258" s="8">
        <v>124.03</v>
      </c>
      <c r="AE258" s="8">
        <v>468.37</v>
      </c>
      <c r="AF258" s="8">
        <v>474.52</v>
      </c>
      <c r="AG258" s="8">
        <v>181.02</v>
      </c>
      <c r="AH258" s="8">
        <v>182.47</v>
      </c>
      <c r="AI258" s="8">
        <v>179.72</v>
      </c>
      <c r="AJ258" s="8">
        <v>193.99</v>
      </c>
      <c r="AK258" s="8">
        <v>126.54</v>
      </c>
      <c r="AL258" s="8">
        <v>2132.39</v>
      </c>
      <c r="AM258" s="8">
        <v>128.27000000000001</v>
      </c>
      <c r="AN258" s="8">
        <v>75.3</v>
      </c>
      <c r="AO258" s="8">
        <v>75.3</v>
      </c>
      <c r="AP258" s="8">
        <v>75.3</v>
      </c>
      <c r="AQ258" s="8">
        <v>128.69999999999999</v>
      </c>
      <c r="AR258" s="8">
        <v>127.9</v>
      </c>
      <c r="AS258" s="8">
        <v>133.9</v>
      </c>
      <c r="AX258" s="8">
        <v>141.30000000000001</v>
      </c>
      <c r="AY258" s="8">
        <v>120.6</v>
      </c>
      <c r="AZ258" s="8">
        <v>139.69999999999999</v>
      </c>
      <c r="BA258" s="8">
        <v>121.1</v>
      </c>
      <c r="BB258" s="8">
        <v>118.1</v>
      </c>
      <c r="BC258" s="8">
        <v>138.4</v>
      </c>
      <c r="BD258" s="8">
        <v>145</v>
      </c>
      <c r="BE258" s="8">
        <v>115.6</v>
      </c>
      <c r="BF258" s="8">
        <v>509.42399999999998</v>
      </c>
      <c r="BG258" s="8">
        <v>126.3</v>
      </c>
      <c r="BH258" s="8">
        <v>114.1</v>
      </c>
      <c r="BI258" s="8">
        <v>182.2</v>
      </c>
      <c r="BJ258" s="8">
        <v>159.5</v>
      </c>
      <c r="BK258" s="8">
        <v>192.1</v>
      </c>
      <c r="BL258" s="8">
        <v>788</v>
      </c>
      <c r="BM258" s="8">
        <v>1850</v>
      </c>
      <c r="BN258" s="8">
        <v>1341</v>
      </c>
      <c r="BO258" s="8">
        <v>1275</v>
      </c>
      <c r="BP258" s="8">
        <v>117.9</v>
      </c>
      <c r="BQ258" s="8">
        <v>1588</v>
      </c>
      <c r="BR258" s="8">
        <v>117.9</v>
      </c>
      <c r="BS258" s="8">
        <v>117.8</v>
      </c>
      <c r="BT258" s="8">
        <v>1581.1</v>
      </c>
      <c r="BU258" s="8">
        <v>117.69</v>
      </c>
      <c r="BV258" s="8">
        <v>119.2</v>
      </c>
      <c r="BW258" s="8">
        <v>1810.3</v>
      </c>
      <c r="BX258" s="8">
        <v>119.21</v>
      </c>
      <c r="BY258" s="8">
        <v>103.5</v>
      </c>
      <c r="BZ258" s="8">
        <v>103.5</v>
      </c>
      <c r="CA258" s="8">
        <v>124.2</v>
      </c>
      <c r="CB258" s="8">
        <v>99.9</v>
      </c>
      <c r="CC258" s="8">
        <v>106</v>
      </c>
      <c r="CE258" s="8">
        <v>119.5</v>
      </c>
      <c r="CF258" s="8">
        <v>111</v>
      </c>
      <c r="CG258" s="8">
        <v>99.1</v>
      </c>
      <c r="CH258" s="8">
        <v>127</v>
      </c>
      <c r="CI258" s="8">
        <v>106.3</v>
      </c>
      <c r="CJ258" s="8">
        <v>106.1</v>
      </c>
      <c r="CK258" s="8">
        <v>108.1</v>
      </c>
      <c r="CL258" s="8">
        <v>262</v>
      </c>
      <c r="CM258" s="8">
        <v>4056</v>
      </c>
      <c r="CN258" s="8">
        <v>117.1</v>
      </c>
      <c r="CO258" s="8">
        <v>9310</v>
      </c>
      <c r="CP258" s="8">
        <v>333</v>
      </c>
      <c r="CQ258" s="8">
        <v>107.9</v>
      </c>
      <c r="CR258" s="8">
        <v>4765</v>
      </c>
      <c r="CS258" s="8">
        <v>119.1</v>
      </c>
      <c r="CT258" s="8">
        <v>279000</v>
      </c>
      <c r="CU258" s="8">
        <v>59.79</v>
      </c>
      <c r="CV258" s="8">
        <v>58.69</v>
      </c>
      <c r="CW258" s="8">
        <v>61.55</v>
      </c>
      <c r="CX258" s="8">
        <v>176.4</v>
      </c>
      <c r="CY258" s="8">
        <v>57.35</v>
      </c>
      <c r="CZ258" s="8">
        <v>56.68</v>
      </c>
      <c r="DA258" s="8">
        <v>58.61</v>
      </c>
      <c r="DB258" s="8">
        <v>56.93</v>
      </c>
      <c r="DC258" s="8">
        <v>54.85</v>
      </c>
      <c r="DD258" s="8">
        <v>53.28</v>
      </c>
      <c r="DE258" s="8">
        <v>58.81</v>
      </c>
      <c r="DF258" s="8">
        <v>62.13</v>
      </c>
      <c r="DG258" s="8">
        <v>61.11</v>
      </c>
      <c r="DH258" s="8">
        <v>63.52</v>
      </c>
      <c r="DI258" s="8">
        <v>58.75</v>
      </c>
      <c r="DJ258" s="8">
        <v>64.650000000000006</v>
      </c>
      <c r="DK258" s="8">
        <v>64.31</v>
      </c>
      <c r="DL258" s="8">
        <v>65.040000000000006</v>
      </c>
      <c r="DM258" s="8">
        <v>383.8</v>
      </c>
      <c r="DN258" s="8">
        <v>109.26</v>
      </c>
      <c r="DO258" s="8">
        <v>111.47</v>
      </c>
      <c r="DP258" s="8">
        <v>98.51</v>
      </c>
      <c r="DQ258" s="8">
        <v>114.51</v>
      </c>
      <c r="DR258" s="8">
        <v>109.33</v>
      </c>
      <c r="DS258" s="8">
        <v>98.94</v>
      </c>
      <c r="DT258" s="8">
        <v>243.63</v>
      </c>
      <c r="DU258" s="8">
        <v>142.5</v>
      </c>
      <c r="DV258" s="8">
        <v>142.30000000000001</v>
      </c>
      <c r="DW258" s="8">
        <v>146.80000000000001</v>
      </c>
      <c r="DX258" s="8">
        <v>504.64</v>
      </c>
      <c r="DY258" s="8">
        <v>206</v>
      </c>
      <c r="DZ258" s="8">
        <v>596304784</v>
      </c>
      <c r="EA258" s="8">
        <v>198845136</v>
      </c>
      <c r="EB258" s="8">
        <v>94535833</v>
      </c>
      <c r="EC258" s="8">
        <v>264.60000000000002</v>
      </c>
      <c r="ED258" s="8">
        <v>99.2</v>
      </c>
      <c r="EE258" s="6" t="s">
        <v>1609</v>
      </c>
      <c r="EF258" s="6" t="s">
        <v>1609</v>
      </c>
      <c r="EG258" s="6" t="s">
        <v>1609</v>
      </c>
      <c r="EH258" s="8">
        <v>421</v>
      </c>
      <c r="EI258" s="8">
        <v>123</v>
      </c>
      <c r="EJ258" s="8">
        <v>115.88</v>
      </c>
      <c r="EK258" s="8">
        <v>117.9</v>
      </c>
      <c r="EL258" s="8">
        <v>119.5</v>
      </c>
      <c r="EM258" s="8">
        <v>114.7</v>
      </c>
      <c r="EN258" s="8">
        <v>161.68</v>
      </c>
      <c r="EO258" s="8">
        <v>154.52000000000001</v>
      </c>
      <c r="EP258" s="8">
        <v>201.69</v>
      </c>
      <c r="EQ258" s="8">
        <v>116.9</v>
      </c>
      <c r="EV258" s="8">
        <v>94.59</v>
      </c>
      <c r="EW258" s="8">
        <v>281.2</v>
      </c>
      <c r="EX258" s="8">
        <v>115.4</v>
      </c>
      <c r="EY258" s="8">
        <v>107.73</v>
      </c>
      <c r="EZ258" s="8">
        <v>109.12</v>
      </c>
      <c r="FA258" s="8">
        <v>416716</v>
      </c>
      <c r="FB258" s="8">
        <v>193.1</v>
      </c>
      <c r="FC258" s="8">
        <v>788475</v>
      </c>
      <c r="FD258" s="8">
        <v>198.6</v>
      </c>
      <c r="FE258" s="8">
        <v>121.7</v>
      </c>
      <c r="FF258" s="8">
        <v>299.95600000000002</v>
      </c>
      <c r="FG258" s="8">
        <v>120</v>
      </c>
      <c r="FH258" s="8">
        <v>244.02699999999999</v>
      </c>
      <c r="FI258" s="8">
        <v>132.30000000000001</v>
      </c>
      <c r="FJ258" s="8">
        <v>116.4</v>
      </c>
      <c r="FK258" s="8">
        <v>115.2</v>
      </c>
      <c r="FL258" s="8">
        <v>116.6</v>
      </c>
      <c r="FM258" s="8">
        <v>119.2</v>
      </c>
      <c r="FN258" s="8">
        <v>127.9</v>
      </c>
      <c r="FO258" s="8">
        <v>2477.1999999999998</v>
      </c>
      <c r="FP258" s="8">
        <v>2480.9</v>
      </c>
      <c r="FQ258" s="8">
        <v>2514</v>
      </c>
      <c r="FR258" s="8">
        <v>5823.3</v>
      </c>
      <c r="FS258" s="8">
        <v>103.49</v>
      </c>
      <c r="FT258" s="8">
        <v>117.2</v>
      </c>
      <c r="FU258" s="8">
        <v>210900</v>
      </c>
      <c r="FV258" s="8">
        <v>112</v>
      </c>
      <c r="FW258" s="8">
        <v>9346</v>
      </c>
      <c r="FX258" s="8">
        <v>8610</v>
      </c>
      <c r="FY258" s="8">
        <v>156</v>
      </c>
      <c r="FZ258" s="8">
        <v>7780</v>
      </c>
      <c r="GA258" s="8">
        <v>7128</v>
      </c>
      <c r="GB258" s="8">
        <v>7528</v>
      </c>
      <c r="GC258" s="8">
        <v>4781</v>
      </c>
      <c r="GD258" s="8">
        <v>5485</v>
      </c>
      <c r="GE258" s="8">
        <v>128.49</v>
      </c>
      <c r="GF258" s="8">
        <v>119.66</v>
      </c>
      <c r="GG258" s="8">
        <v>116.93</v>
      </c>
      <c r="GH258" s="8">
        <v>123.7</v>
      </c>
      <c r="GI258" s="8">
        <v>121.1</v>
      </c>
      <c r="GJ258" s="8">
        <v>114.53</v>
      </c>
      <c r="GK258" s="8">
        <v>120.45</v>
      </c>
      <c r="GL258" s="8">
        <v>53574.02</v>
      </c>
      <c r="GM258" s="8">
        <v>59969.66</v>
      </c>
      <c r="GN258" s="8">
        <v>86.7</v>
      </c>
      <c r="GO258" s="8">
        <v>89.1</v>
      </c>
      <c r="GP258" s="8">
        <v>114.04</v>
      </c>
      <c r="GQ258" s="8">
        <v>766</v>
      </c>
      <c r="GR258" s="8">
        <v>149</v>
      </c>
      <c r="GS258" s="8">
        <v>122.39</v>
      </c>
      <c r="GT258" s="8">
        <v>120.16</v>
      </c>
      <c r="GU258" s="8">
        <v>141.05000000000001</v>
      </c>
      <c r="GV258" s="8">
        <v>108.93</v>
      </c>
      <c r="GW258" s="8">
        <v>111.56</v>
      </c>
      <c r="GX258" s="8">
        <v>125.89</v>
      </c>
      <c r="GY258" s="8">
        <v>148.9</v>
      </c>
      <c r="GZ258" s="8">
        <v>119.06</v>
      </c>
      <c r="HA258" s="8">
        <v>136.56</v>
      </c>
      <c r="HB258" s="8">
        <v>121</v>
      </c>
      <c r="HC258" s="8">
        <v>247.1</v>
      </c>
      <c r="HD258" s="8">
        <v>121.6</v>
      </c>
      <c r="HE258" s="8">
        <v>119.4</v>
      </c>
      <c r="HF258" s="8">
        <v>201.66</v>
      </c>
      <c r="HG258" s="8">
        <v>422.4</v>
      </c>
      <c r="HH258" s="8">
        <v>131</v>
      </c>
      <c r="HI258" s="8">
        <v>113.0034</v>
      </c>
    </row>
    <row r="259" spans="1:217" x14ac:dyDescent="0.25">
      <c r="A259" s="7">
        <v>43373</v>
      </c>
      <c r="B259" s="8">
        <v>203.2</v>
      </c>
      <c r="C259" s="8">
        <v>192</v>
      </c>
      <c r="D259" s="8">
        <v>167.9</v>
      </c>
      <c r="E259" s="8">
        <v>202.1</v>
      </c>
      <c r="F259" s="8">
        <v>213.9</v>
      </c>
      <c r="G259" s="8">
        <v>136</v>
      </c>
      <c r="I259" s="8">
        <v>236.1</v>
      </c>
      <c r="J259" s="8">
        <v>179.5</v>
      </c>
      <c r="K259" s="8">
        <v>240.3</v>
      </c>
      <c r="L259" s="8">
        <v>245.8</v>
      </c>
      <c r="M259" s="8">
        <v>204.4</v>
      </c>
      <c r="O259" s="8">
        <v>166.6</v>
      </c>
      <c r="P259" s="8">
        <v>172.1</v>
      </c>
      <c r="Q259" s="8">
        <v>155.6</v>
      </c>
      <c r="R259" s="8">
        <v>143.4</v>
      </c>
      <c r="S259" s="8">
        <v>147.19999999999999</v>
      </c>
      <c r="T259" s="8">
        <v>132.6</v>
      </c>
      <c r="U259" s="8">
        <v>110.93</v>
      </c>
      <c r="V259" s="8">
        <v>164.49</v>
      </c>
      <c r="W259" s="8">
        <v>109.8</v>
      </c>
      <c r="X259" s="8">
        <v>114.39</v>
      </c>
      <c r="Y259" s="8">
        <v>162.68</v>
      </c>
      <c r="Z259" s="8">
        <v>144.47</v>
      </c>
      <c r="AA259" s="8">
        <v>172.86</v>
      </c>
      <c r="AB259" s="8">
        <v>172.27</v>
      </c>
      <c r="AC259" s="8">
        <v>174</v>
      </c>
      <c r="AD259" s="8">
        <v>124.99</v>
      </c>
      <c r="AE259" s="8">
        <v>472.3</v>
      </c>
      <c r="AF259" s="8">
        <v>474.4</v>
      </c>
      <c r="AG259" s="8">
        <v>186.79</v>
      </c>
      <c r="AH259" s="8">
        <v>193.33</v>
      </c>
      <c r="AI259" s="8">
        <v>181.27</v>
      </c>
      <c r="AJ259" s="8">
        <v>199.2</v>
      </c>
      <c r="AK259" s="8">
        <v>128.88</v>
      </c>
      <c r="AL259" s="8">
        <v>2124.9699999999998</v>
      </c>
      <c r="AM259" s="8">
        <v>130.99</v>
      </c>
      <c r="AN259" s="8">
        <v>75.599999999999994</v>
      </c>
      <c r="AO259" s="8">
        <v>75.3</v>
      </c>
      <c r="AP259" s="8">
        <v>76.3</v>
      </c>
      <c r="AQ259" s="8">
        <v>131.9</v>
      </c>
      <c r="AR259" s="8">
        <v>130.9</v>
      </c>
      <c r="AS259" s="8">
        <v>138.6</v>
      </c>
      <c r="AX259" s="8">
        <v>144.19999999999999</v>
      </c>
      <c r="AY259" s="8">
        <v>123.1</v>
      </c>
      <c r="AZ259" s="8">
        <v>143.80000000000001</v>
      </c>
      <c r="BA259" s="8">
        <v>123.5</v>
      </c>
      <c r="BB259" s="8">
        <v>121</v>
      </c>
      <c r="BC259" s="8">
        <v>142.80000000000001</v>
      </c>
      <c r="BD259" s="8">
        <v>147.80000000000001</v>
      </c>
      <c r="BE259" s="8">
        <v>116.1</v>
      </c>
      <c r="BF259" s="8">
        <v>508.48099999999999</v>
      </c>
      <c r="BG259" s="8">
        <v>125.2</v>
      </c>
      <c r="BH259" s="8">
        <v>114.2</v>
      </c>
      <c r="BI259" s="8">
        <v>182.6</v>
      </c>
      <c r="BJ259" s="8">
        <v>162.1</v>
      </c>
      <c r="BK259" s="8">
        <v>191.5</v>
      </c>
      <c r="BL259" s="8">
        <v>769</v>
      </c>
      <c r="BM259" s="8">
        <v>1818</v>
      </c>
      <c r="BN259" s="8">
        <v>1408</v>
      </c>
      <c r="BO259" s="8">
        <v>1270</v>
      </c>
      <c r="BP259" s="8">
        <v>120.5</v>
      </c>
      <c r="BQ259" s="8">
        <v>1590</v>
      </c>
      <c r="BR259" s="8">
        <v>120.5</v>
      </c>
      <c r="BS259" s="8">
        <v>120.3</v>
      </c>
      <c r="BT259" s="8">
        <v>1582.1</v>
      </c>
      <c r="BU259" s="8">
        <v>120.3</v>
      </c>
      <c r="BV259" s="8">
        <v>121.6</v>
      </c>
      <c r="BW259" s="8">
        <v>1829.9</v>
      </c>
      <c r="BX259" s="8">
        <v>121.61</v>
      </c>
      <c r="BY259" s="8">
        <v>103</v>
      </c>
      <c r="BZ259" s="8">
        <v>102.7</v>
      </c>
      <c r="CA259" s="8">
        <v>125.2</v>
      </c>
      <c r="CB259" s="8">
        <v>98.8</v>
      </c>
      <c r="CC259" s="8">
        <v>105.4</v>
      </c>
      <c r="CE259" s="8">
        <v>124</v>
      </c>
      <c r="CF259" s="8">
        <v>110</v>
      </c>
      <c r="CG259" s="8">
        <v>98.4</v>
      </c>
      <c r="CH259" s="8">
        <v>126</v>
      </c>
      <c r="CI259" s="8">
        <v>108.7</v>
      </c>
      <c r="CJ259" s="8">
        <v>108.8</v>
      </c>
      <c r="CK259" s="8">
        <v>108</v>
      </c>
      <c r="CL259" s="8">
        <v>264</v>
      </c>
      <c r="CM259" s="8">
        <v>4066</v>
      </c>
      <c r="CN259" s="8">
        <v>119.5</v>
      </c>
      <c r="CO259" s="8">
        <v>9500</v>
      </c>
      <c r="CP259" s="8">
        <v>335</v>
      </c>
      <c r="CQ259" s="8">
        <v>111</v>
      </c>
      <c r="CR259" s="8">
        <v>4819</v>
      </c>
      <c r="CS259" s="8">
        <v>121.4</v>
      </c>
      <c r="CT259" s="8">
        <v>284000</v>
      </c>
      <c r="CU259" s="8">
        <v>60.19</v>
      </c>
      <c r="CV259" s="8">
        <v>59.06</v>
      </c>
      <c r="CW259" s="8">
        <v>62</v>
      </c>
      <c r="CX259" s="8">
        <v>175</v>
      </c>
      <c r="CY259" s="8">
        <v>58.17</v>
      </c>
      <c r="CZ259" s="8">
        <v>57.44</v>
      </c>
      <c r="DA259" s="8">
        <v>59.56</v>
      </c>
      <c r="DB259" s="8">
        <v>57.6</v>
      </c>
      <c r="DC259" s="8">
        <v>54.78</v>
      </c>
      <c r="DD259" s="8">
        <v>53.15</v>
      </c>
      <c r="DE259" s="8">
        <v>58.86</v>
      </c>
      <c r="DF259" s="8">
        <v>62.02</v>
      </c>
      <c r="DG259" s="8">
        <v>60.74</v>
      </c>
      <c r="DH259" s="8">
        <v>63.75</v>
      </c>
      <c r="DI259" s="8">
        <v>59.25</v>
      </c>
      <c r="DJ259" s="8">
        <v>64.87</v>
      </c>
      <c r="DK259" s="8">
        <v>64.75</v>
      </c>
      <c r="DL259" s="8">
        <v>65</v>
      </c>
      <c r="DM259" s="8">
        <v>392.9</v>
      </c>
      <c r="DN259" s="8">
        <v>112.32</v>
      </c>
      <c r="DO259" s="8">
        <v>114.68</v>
      </c>
      <c r="DP259" s="8">
        <v>100.78</v>
      </c>
      <c r="DQ259" s="8">
        <v>118.96</v>
      </c>
      <c r="DR259" s="8">
        <v>112.2</v>
      </c>
      <c r="DS259" s="8">
        <v>100.51</v>
      </c>
      <c r="DT259" s="8">
        <v>251.77</v>
      </c>
      <c r="DU259" s="8">
        <v>148.5</v>
      </c>
      <c r="DV259" s="8">
        <v>148.30000000000001</v>
      </c>
      <c r="DW259" s="8">
        <v>151</v>
      </c>
      <c r="DX259" s="8">
        <v>535.58000000000004</v>
      </c>
      <c r="DY259" s="8">
        <v>207</v>
      </c>
      <c r="DZ259" s="8">
        <v>598093698</v>
      </c>
      <c r="EA259" s="8">
        <v>199362134</v>
      </c>
      <c r="EB259" s="8">
        <v>95188130</v>
      </c>
      <c r="EC259" s="8">
        <v>266.7</v>
      </c>
      <c r="ED259" s="8">
        <v>98.4</v>
      </c>
      <c r="EE259" s="8">
        <v>100.5</v>
      </c>
      <c r="EF259" s="8">
        <v>103.7</v>
      </c>
      <c r="EG259" s="8">
        <v>90</v>
      </c>
      <c r="EH259" s="8">
        <v>403.5</v>
      </c>
      <c r="EI259" s="8">
        <v>124.35</v>
      </c>
      <c r="EJ259" s="8">
        <v>116.91</v>
      </c>
      <c r="EK259" s="8">
        <v>120.8</v>
      </c>
      <c r="EL259" s="8">
        <v>121.4</v>
      </c>
      <c r="EM259" s="8">
        <v>119.8</v>
      </c>
      <c r="EN259" s="8">
        <v>159.72999999999999</v>
      </c>
      <c r="EO259" s="8">
        <v>153.85</v>
      </c>
      <c r="EP259" s="8">
        <v>190.9</v>
      </c>
      <c r="EQ259" s="8">
        <v>116.3</v>
      </c>
      <c r="EV259" s="8">
        <v>92.48</v>
      </c>
      <c r="EW259" s="8">
        <v>284.10000000000002</v>
      </c>
      <c r="EX259" s="8">
        <v>119.27</v>
      </c>
      <c r="EY259" s="8">
        <v>110.17</v>
      </c>
      <c r="EZ259" s="8">
        <v>112.28</v>
      </c>
      <c r="FA259" s="8">
        <v>421368</v>
      </c>
      <c r="FB259" s="8">
        <v>195.3</v>
      </c>
      <c r="FC259" s="8">
        <v>786681</v>
      </c>
      <c r="FD259" s="8">
        <v>198.1</v>
      </c>
      <c r="FE259" s="8">
        <v>125.6</v>
      </c>
      <c r="FF259" s="8">
        <v>307.01600000000002</v>
      </c>
      <c r="FG259" s="8">
        <v>123.1</v>
      </c>
      <c r="FH259" s="8">
        <v>252.09100000000001</v>
      </c>
      <c r="FI259" s="8">
        <v>136.9</v>
      </c>
      <c r="FJ259" s="8">
        <v>115.1</v>
      </c>
      <c r="FK259" s="8">
        <v>113</v>
      </c>
      <c r="FL259" s="8">
        <v>115.5</v>
      </c>
      <c r="FM259" s="8">
        <v>119.3</v>
      </c>
      <c r="FN259" s="8">
        <v>127.1</v>
      </c>
      <c r="FO259" s="8">
        <v>2500.8000000000002</v>
      </c>
      <c r="FP259" s="8">
        <v>2494.8000000000002</v>
      </c>
      <c r="FQ259" s="8">
        <v>2515</v>
      </c>
      <c r="FR259" s="8">
        <v>5982.64</v>
      </c>
      <c r="FS259" s="8">
        <v>106.05</v>
      </c>
      <c r="FT259" s="8">
        <v>116.5</v>
      </c>
      <c r="FU259" s="8">
        <v>218950</v>
      </c>
      <c r="FV259" s="8">
        <v>113.4</v>
      </c>
      <c r="FW259" s="8">
        <v>9611</v>
      </c>
      <c r="FX259" s="8">
        <v>8887</v>
      </c>
      <c r="FY259" s="8">
        <v>160</v>
      </c>
      <c r="FZ259" s="8">
        <v>7979</v>
      </c>
      <c r="GA259" s="8">
        <v>7331</v>
      </c>
      <c r="GB259" s="8">
        <v>7641</v>
      </c>
      <c r="GC259" s="8">
        <v>4807</v>
      </c>
      <c r="GD259" s="8">
        <v>5634</v>
      </c>
      <c r="GE259" s="8">
        <v>129.72</v>
      </c>
      <c r="GF259" s="8">
        <v>118.88</v>
      </c>
      <c r="GG259" s="8">
        <v>118.91</v>
      </c>
      <c r="GH259" s="8">
        <v>121.16</v>
      </c>
      <c r="GI259" s="8">
        <v>123.6</v>
      </c>
      <c r="GJ259" s="8">
        <v>116.85</v>
      </c>
      <c r="GK259" s="8">
        <v>122.14</v>
      </c>
      <c r="GL259" s="8">
        <v>53948.88</v>
      </c>
      <c r="GM259" s="8">
        <v>60952.83</v>
      </c>
      <c r="GN259" s="8">
        <v>84.9</v>
      </c>
      <c r="GO259" s="8">
        <v>86.2</v>
      </c>
      <c r="GP259" s="8">
        <v>115.16</v>
      </c>
      <c r="GQ259" s="8">
        <v>770</v>
      </c>
      <c r="GR259" s="8">
        <v>149.69999999999999</v>
      </c>
      <c r="GS259" s="8">
        <v>122.92</v>
      </c>
      <c r="GT259" s="8">
        <v>123.19</v>
      </c>
      <c r="GU259" s="8">
        <v>118.82</v>
      </c>
      <c r="GV259" s="8">
        <v>116.66</v>
      </c>
      <c r="GW259" s="8">
        <v>109.89</v>
      </c>
      <c r="GX259" s="8">
        <v>126.47</v>
      </c>
      <c r="GY259" s="8">
        <v>120.62</v>
      </c>
      <c r="GZ259" s="8">
        <v>121.38</v>
      </c>
      <c r="HA259" s="8">
        <v>134.12</v>
      </c>
      <c r="HB259" s="8">
        <v>120.7</v>
      </c>
      <c r="HC259" s="8">
        <v>246.8</v>
      </c>
      <c r="HD259" s="8">
        <v>121.9</v>
      </c>
      <c r="HE259" s="8">
        <v>117.8</v>
      </c>
      <c r="HF259" s="8">
        <v>203.22</v>
      </c>
      <c r="HG259" s="8">
        <v>429.4</v>
      </c>
      <c r="HH259" s="8">
        <v>132.5</v>
      </c>
      <c r="HI259" s="8">
        <v>114.8284</v>
      </c>
    </row>
    <row r="260" spans="1:217" x14ac:dyDescent="0.25">
      <c r="A260" s="7">
        <v>43465</v>
      </c>
      <c r="B260" s="8">
        <v>203.3</v>
      </c>
      <c r="C260" s="8">
        <v>193.9</v>
      </c>
      <c r="D260" s="8">
        <v>170.9</v>
      </c>
      <c r="E260" s="8">
        <v>203.2</v>
      </c>
      <c r="F260" s="8">
        <v>215.1</v>
      </c>
      <c r="G260" s="8">
        <v>136.6</v>
      </c>
      <c r="I260" s="8">
        <v>234.8</v>
      </c>
      <c r="J260" s="8">
        <v>176.2</v>
      </c>
      <c r="K260" s="8">
        <v>239</v>
      </c>
      <c r="L260" s="8">
        <v>243.1</v>
      </c>
      <c r="M260" s="8">
        <v>204.8</v>
      </c>
      <c r="O260" s="8">
        <v>160.5</v>
      </c>
      <c r="P260" s="8">
        <v>165.4</v>
      </c>
      <c r="Q260" s="8">
        <v>150.6</v>
      </c>
      <c r="R260" s="8">
        <v>140</v>
      </c>
      <c r="S260" s="8">
        <v>143.4</v>
      </c>
      <c r="T260" s="8">
        <v>130.1</v>
      </c>
      <c r="U260" s="8">
        <v>110.34</v>
      </c>
      <c r="V260" s="8">
        <v>164.86</v>
      </c>
      <c r="W260" s="8">
        <v>109.76</v>
      </c>
      <c r="X260" s="8">
        <v>111.54</v>
      </c>
      <c r="Y260" s="8">
        <v>162.97</v>
      </c>
      <c r="Z260" s="8">
        <v>145.87</v>
      </c>
      <c r="AA260" s="8">
        <v>172.13</v>
      </c>
      <c r="AB260" s="8">
        <v>172.93</v>
      </c>
      <c r="AC260" s="8">
        <v>173</v>
      </c>
      <c r="AD260" s="8">
        <v>126.15</v>
      </c>
      <c r="AE260" s="8">
        <v>468.46</v>
      </c>
      <c r="AF260" s="8">
        <v>472.94</v>
      </c>
      <c r="AG260" s="8">
        <v>185.75</v>
      </c>
      <c r="AH260" s="8">
        <v>197.51</v>
      </c>
      <c r="AI260" s="8">
        <v>175.9</v>
      </c>
      <c r="AJ260" s="8">
        <v>197.48</v>
      </c>
      <c r="AK260" s="8">
        <v>131.11000000000001</v>
      </c>
      <c r="AL260" s="8">
        <v>2139.06</v>
      </c>
      <c r="AM260" s="8">
        <v>132.80000000000001</v>
      </c>
      <c r="AN260" s="8">
        <v>75.7</v>
      </c>
      <c r="AO260" s="8">
        <v>75.400000000000006</v>
      </c>
      <c r="AP260" s="8">
        <v>76.5</v>
      </c>
      <c r="AQ260" s="8">
        <v>134.4</v>
      </c>
      <c r="AR260" s="8">
        <v>133.6</v>
      </c>
      <c r="AS260" s="8">
        <v>139.6</v>
      </c>
      <c r="AX260" s="8">
        <v>146</v>
      </c>
      <c r="AY260" s="8">
        <v>124.6</v>
      </c>
      <c r="AZ260" s="8">
        <v>145.30000000000001</v>
      </c>
      <c r="BA260" s="8">
        <v>125.4</v>
      </c>
      <c r="BB260" s="8">
        <v>120</v>
      </c>
      <c r="BC260" s="8">
        <v>143.9</v>
      </c>
      <c r="BD260" s="8">
        <v>150.6</v>
      </c>
      <c r="BE260" s="8">
        <v>113.5</v>
      </c>
      <c r="BF260" s="8">
        <v>505.17899999999997</v>
      </c>
      <c r="BG260" s="8">
        <v>124.2</v>
      </c>
      <c r="BH260" s="8">
        <v>112.9</v>
      </c>
      <c r="BI260" s="8">
        <v>187.7</v>
      </c>
      <c r="BJ260" s="8">
        <v>169.8</v>
      </c>
      <c r="BK260" s="8">
        <v>195.4</v>
      </c>
      <c r="BL260" s="8">
        <v>809</v>
      </c>
      <c r="BM260" s="8">
        <v>1871</v>
      </c>
      <c r="BN260" s="8">
        <v>1409</v>
      </c>
      <c r="BO260" s="8">
        <v>1117</v>
      </c>
      <c r="BP260" s="8">
        <v>121</v>
      </c>
      <c r="BQ260" s="8">
        <v>1619</v>
      </c>
      <c r="BR260" s="8">
        <v>121</v>
      </c>
      <c r="BS260" s="8">
        <v>120.7</v>
      </c>
      <c r="BT260" s="8">
        <v>1611.7</v>
      </c>
      <c r="BU260" s="8">
        <v>120.62</v>
      </c>
      <c r="BV260" s="8">
        <v>123</v>
      </c>
      <c r="BW260" s="8">
        <v>1845.5</v>
      </c>
      <c r="BX260" s="8">
        <v>123.2</v>
      </c>
      <c r="BY260" s="8">
        <v>103.3</v>
      </c>
      <c r="BZ260" s="8">
        <v>102.6</v>
      </c>
      <c r="CA260" s="8">
        <v>127.6</v>
      </c>
      <c r="CB260" s="8">
        <v>98.2</v>
      </c>
      <c r="CC260" s="8">
        <v>105.8</v>
      </c>
      <c r="CE260" s="8">
        <v>127.7</v>
      </c>
      <c r="CF260" s="8">
        <v>111</v>
      </c>
      <c r="CG260" s="8">
        <v>97.7</v>
      </c>
      <c r="CH260" s="8">
        <v>128</v>
      </c>
      <c r="CI260" s="8">
        <v>108.5</v>
      </c>
      <c r="CJ260" s="8">
        <v>108.3</v>
      </c>
      <c r="CK260" s="8">
        <v>110</v>
      </c>
      <c r="CL260" s="8">
        <v>274</v>
      </c>
      <c r="CM260" s="8">
        <v>4123</v>
      </c>
      <c r="CN260" s="8">
        <v>120.4</v>
      </c>
      <c r="CO260" s="8">
        <v>9570</v>
      </c>
      <c r="CP260" s="8">
        <v>344</v>
      </c>
      <c r="CQ260" s="8">
        <v>110.5</v>
      </c>
      <c r="CR260" s="8">
        <v>4881</v>
      </c>
      <c r="CS260" s="8">
        <v>120.9</v>
      </c>
      <c r="CT260" s="8">
        <v>281000</v>
      </c>
      <c r="CU260" s="8">
        <v>60.78</v>
      </c>
      <c r="CV260" s="8">
        <v>59.58</v>
      </c>
      <c r="CW260" s="8">
        <v>62.71</v>
      </c>
      <c r="CX260" s="8">
        <v>180.6</v>
      </c>
      <c r="CY260" s="8">
        <v>58.88</v>
      </c>
      <c r="CZ260" s="8">
        <v>58.04</v>
      </c>
      <c r="DA260" s="8">
        <v>60.46</v>
      </c>
      <c r="DB260" s="8">
        <v>58.37</v>
      </c>
      <c r="DC260" s="8">
        <v>55.86</v>
      </c>
      <c r="DD260" s="8">
        <v>54.55</v>
      </c>
      <c r="DE260" s="8">
        <v>59.14</v>
      </c>
      <c r="DF260" s="8">
        <v>62.45</v>
      </c>
      <c r="DG260" s="8">
        <v>61.03</v>
      </c>
      <c r="DH260" s="8">
        <v>64.36</v>
      </c>
      <c r="DI260" s="8">
        <v>59.75</v>
      </c>
      <c r="DJ260" s="8">
        <v>65.180000000000007</v>
      </c>
      <c r="DK260" s="8">
        <v>64.790000000000006</v>
      </c>
      <c r="DL260" s="8">
        <v>65.63</v>
      </c>
      <c r="DM260" s="8">
        <v>368.3</v>
      </c>
      <c r="DN260" s="8">
        <v>113.54</v>
      </c>
      <c r="DO260" s="8">
        <v>116</v>
      </c>
      <c r="DP260" s="8">
        <v>101.49</v>
      </c>
      <c r="DQ260" s="8">
        <v>119.82</v>
      </c>
      <c r="DR260" s="8">
        <v>113.5</v>
      </c>
      <c r="DS260" s="8">
        <v>102</v>
      </c>
      <c r="DT260" s="8">
        <v>264.02999999999997</v>
      </c>
      <c r="DU260" s="8">
        <v>152.30000000000001</v>
      </c>
      <c r="DV260" s="8">
        <v>152.30000000000001</v>
      </c>
      <c r="DW260" s="8">
        <v>151.5</v>
      </c>
      <c r="DX260" s="8">
        <v>559.41999999999996</v>
      </c>
      <c r="DY260" s="8">
        <v>207</v>
      </c>
      <c r="DZ260" s="8">
        <v>600418559</v>
      </c>
      <c r="EA260" s="8">
        <v>199921620</v>
      </c>
      <c r="EB260" s="8">
        <v>95558550</v>
      </c>
      <c r="EC260" s="8">
        <v>270.7</v>
      </c>
      <c r="ED260" s="8">
        <v>98.3</v>
      </c>
      <c r="EE260" s="6" t="s">
        <v>1609</v>
      </c>
      <c r="EF260" s="6" t="s">
        <v>1609</v>
      </c>
      <c r="EG260" s="6" t="s">
        <v>1609</v>
      </c>
      <c r="EH260" s="8">
        <v>419.5</v>
      </c>
      <c r="EI260" s="8">
        <v>125.59</v>
      </c>
      <c r="EJ260" s="8">
        <v>117.51</v>
      </c>
      <c r="EK260" s="8">
        <v>124</v>
      </c>
      <c r="EL260" s="8">
        <v>125.8</v>
      </c>
      <c r="EM260" s="8">
        <v>120.5</v>
      </c>
      <c r="EN260" s="8">
        <v>165.44</v>
      </c>
      <c r="EO260" s="8">
        <v>159.16999999999999</v>
      </c>
      <c r="EP260" s="8">
        <v>198.93</v>
      </c>
      <c r="EQ260" s="8">
        <v>117.2</v>
      </c>
      <c r="EV260" s="8">
        <v>92.68</v>
      </c>
      <c r="EW260" s="8">
        <v>287.5</v>
      </c>
      <c r="EX260" s="8">
        <v>123.68</v>
      </c>
      <c r="EY260" s="8">
        <v>112.28</v>
      </c>
      <c r="EZ260" s="8">
        <v>115.26</v>
      </c>
      <c r="FA260" s="8">
        <v>421654</v>
      </c>
      <c r="FB260" s="8">
        <v>195.4</v>
      </c>
      <c r="FC260" s="8">
        <v>788780</v>
      </c>
      <c r="FD260" s="8">
        <v>198.6</v>
      </c>
      <c r="FE260" s="8">
        <v>127.3</v>
      </c>
      <c r="FF260" s="8">
        <v>306.84500000000003</v>
      </c>
      <c r="FG260" s="8">
        <v>124.8</v>
      </c>
      <c r="FH260" s="8">
        <v>254.559</v>
      </c>
      <c r="FI260" s="8">
        <v>139.6</v>
      </c>
      <c r="FJ260" s="8">
        <v>112.4</v>
      </c>
      <c r="FK260" s="8">
        <v>109.8</v>
      </c>
      <c r="FL260" s="8">
        <v>113.4</v>
      </c>
      <c r="FM260" s="8">
        <v>117.4</v>
      </c>
      <c r="FN260" s="8">
        <v>124.5</v>
      </c>
      <c r="FO260" s="8">
        <v>2523</v>
      </c>
      <c r="FP260" s="8">
        <v>2517.1999999999998</v>
      </c>
      <c r="FQ260" s="8">
        <v>2530</v>
      </c>
      <c r="FR260" s="8">
        <v>6186.35</v>
      </c>
      <c r="FS260" s="8">
        <v>106.57</v>
      </c>
      <c r="FT260" s="8">
        <v>118</v>
      </c>
      <c r="FU260" s="8">
        <v>229900</v>
      </c>
      <c r="FV260" s="8">
        <v>116.1</v>
      </c>
      <c r="FW260" s="8">
        <v>10277</v>
      </c>
      <c r="FX260" s="8">
        <v>9019</v>
      </c>
      <c r="FY260" s="8">
        <v>165</v>
      </c>
      <c r="FZ260" s="8">
        <v>8282</v>
      </c>
      <c r="GA260" s="8">
        <v>7525</v>
      </c>
      <c r="GB260" s="8">
        <v>7862</v>
      </c>
      <c r="GC260" s="8">
        <v>5055</v>
      </c>
      <c r="GD260" s="8">
        <v>5820</v>
      </c>
      <c r="GE260" s="8">
        <v>132.34</v>
      </c>
      <c r="GF260" s="8">
        <v>119.83</v>
      </c>
      <c r="GG260" s="8">
        <v>120.68</v>
      </c>
      <c r="GH260" s="8">
        <v>121.74</v>
      </c>
      <c r="GI260" s="8">
        <v>121.64</v>
      </c>
      <c r="GJ260" s="8">
        <v>117.2</v>
      </c>
      <c r="GK260" s="8">
        <v>125.24</v>
      </c>
      <c r="GL260" s="8">
        <v>54923.93</v>
      </c>
      <c r="GM260" s="8">
        <v>61831.57</v>
      </c>
      <c r="GN260" s="8">
        <v>82.7</v>
      </c>
      <c r="GO260" s="8">
        <v>81.8</v>
      </c>
      <c r="GP260" s="8">
        <v>114.96</v>
      </c>
      <c r="GQ260" s="8">
        <v>769</v>
      </c>
      <c r="GR260" s="8">
        <v>149.6</v>
      </c>
      <c r="GS260" s="8">
        <v>126.68</v>
      </c>
      <c r="GT260" s="8">
        <v>127.47</v>
      </c>
      <c r="GU260" s="8">
        <v>117.7</v>
      </c>
      <c r="GV260" s="8">
        <v>119.24</v>
      </c>
      <c r="GW260" s="8">
        <v>109.15</v>
      </c>
      <c r="GX260" s="8">
        <v>131.65</v>
      </c>
      <c r="GY260" s="8">
        <v>119.4</v>
      </c>
      <c r="GZ260" s="8">
        <v>128.46</v>
      </c>
      <c r="HA260" s="8">
        <v>135.91</v>
      </c>
      <c r="HB260" s="8">
        <v>124</v>
      </c>
      <c r="HC260" s="8">
        <v>253.7</v>
      </c>
      <c r="HD260" s="8">
        <v>125.3</v>
      </c>
      <c r="HE260" s="8">
        <v>121.1</v>
      </c>
      <c r="HF260" s="8">
        <v>204.77</v>
      </c>
      <c r="HG260" s="8">
        <v>431.6</v>
      </c>
      <c r="HH260" s="8">
        <v>135.1</v>
      </c>
      <c r="HI260" s="8">
        <v>115.5282</v>
      </c>
    </row>
    <row r="261" spans="1:217" x14ac:dyDescent="0.25">
      <c r="A261" s="7">
        <v>43555</v>
      </c>
      <c r="B261" s="8">
        <v>206.1</v>
      </c>
      <c r="C261" s="8">
        <v>193.8</v>
      </c>
      <c r="D261" s="8">
        <v>171.2</v>
      </c>
      <c r="E261" s="8">
        <v>202.9</v>
      </c>
      <c r="F261" s="8">
        <v>216</v>
      </c>
      <c r="G261" s="8">
        <v>135.4</v>
      </c>
      <c r="I261" s="8">
        <v>240.3</v>
      </c>
      <c r="J261" s="8">
        <v>180.1</v>
      </c>
      <c r="K261" s="8">
        <v>244.7</v>
      </c>
      <c r="L261" s="8">
        <v>252</v>
      </c>
      <c r="M261" s="8">
        <v>206.6</v>
      </c>
      <c r="O261" s="8">
        <v>154.19999999999999</v>
      </c>
      <c r="P261" s="8">
        <v>158.4</v>
      </c>
      <c r="Q261" s="8">
        <v>145.6</v>
      </c>
      <c r="R261" s="8">
        <v>135.80000000000001</v>
      </c>
      <c r="S261" s="8">
        <v>139</v>
      </c>
      <c r="T261" s="8">
        <v>126.2</v>
      </c>
      <c r="U261" s="8">
        <v>111.54</v>
      </c>
      <c r="V261" s="8">
        <v>165.58</v>
      </c>
      <c r="W261" s="8">
        <v>111.16</v>
      </c>
      <c r="X261" s="8">
        <v>112.17</v>
      </c>
      <c r="Y261" s="8">
        <v>163.59</v>
      </c>
      <c r="Z261" s="8">
        <v>146.16999999999999</v>
      </c>
      <c r="AA261" s="8">
        <v>173.02</v>
      </c>
      <c r="AB261" s="8">
        <v>173.98</v>
      </c>
      <c r="AC261" s="8">
        <v>178</v>
      </c>
      <c r="AD261" s="8">
        <v>129.44999999999999</v>
      </c>
      <c r="AE261" s="8">
        <v>468.99</v>
      </c>
      <c r="AF261" s="8">
        <v>469.76</v>
      </c>
      <c r="AK261" s="8">
        <v>136.83000000000001</v>
      </c>
      <c r="AL261" s="8">
        <v>2133.19</v>
      </c>
      <c r="AM261" s="8">
        <v>135.83000000000001</v>
      </c>
      <c r="AQ261" s="8">
        <v>136.69999999999999</v>
      </c>
      <c r="AR261" s="8">
        <v>135.9</v>
      </c>
      <c r="AS261" s="8">
        <v>142.1</v>
      </c>
      <c r="AX261" s="8">
        <v>145.80000000000001</v>
      </c>
      <c r="AY261" s="8">
        <v>124.4</v>
      </c>
      <c r="AZ261" s="8">
        <v>146.9</v>
      </c>
      <c r="BA261" s="8">
        <v>125.3</v>
      </c>
      <c r="BB261" s="8">
        <v>119.8</v>
      </c>
      <c r="BC261" s="8">
        <v>145.80000000000001</v>
      </c>
      <c r="BD261" s="8">
        <v>151.5</v>
      </c>
      <c r="BE261" s="8">
        <v>116.1</v>
      </c>
      <c r="BH261" s="8">
        <v>113.2</v>
      </c>
      <c r="BI261" s="8">
        <v>190.9</v>
      </c>
      <c r="BJ261" s="8">
        <v>175.1</v>
      </c>
      <c r="BK261" s="8">
        <v>197.5</v>
      </c>
      <c r="BL261" s="8">
        <v>808</v>
      </c>
      <c r="BM261" s="8">
        <v>1898</v>
      </c>
      <c r="BN261" s="8">
        <v>1384</v>
      </c>
      <c r="BO261" s="8">
        <v>1188</v>
      </c>
      <c r="BP261" s="8">
        <v>122.8</v>
      </c>
      <c r="BQ261" s="8">
        <v>1636</v>
      </c>
      <c r="BR261" s="8">
        <v>122.9</v>
      </c>
      <c r="BS261" s="8">
        <v>122</v>
      </c>
      <c r="BT261" s="8">
        <v>1628.7</v>
      </c>
      <c r="BU261" s="8">
        <v>121.96</v>
      </c>
      <c r="BV261" s="8">
        <v>128.30000000000001</v>
      </c>
      <c r="BW261" s="8">
        <v>1869.1</v>
      </c>
      <c r="BX261" s="8">
        <v>128.52000000000001</v>
      </c>
      <c r="BY261" s="8">
        <v>102.4</v>
      </c>
      <c r="BZ261" s="8">
        <v>102.2</v>
      </c>
      <c r="CA261" s="8">
        <v>123.7</v>
      </c>
      <c r="CB261" s="8">
        <v>97.6</v>
      </c>
      <c r="CC261" s="8">
        <v>105.5</v>
      </c>
      <c r="CE261" s="8">
        <v>124.7</v>
      </c>
      <c r="CF261" s="8">
        <v>111</v>
      </c>
      <c r="CG261" s="8">
        <v>97</v>
      </c>
      <c r="CH261" s="8">
        <v>123</v>
      </c>
      <c r="CI261" s="8">
        <v>108.5</v>
      </c>
      <c r="CJ261" s="8">
        <v>108.3</v>
      </c>
      <c r="CK261" s="8">
        <v>110</v>
      </c>
      <c r="CL261" s="8">
        <v>273</v>
      </c>
      <c r="CM261" s="8">
        <v>4183</v>
      </c>
      <c r="CN261" s="8">
        <v>121.7</v>
      </c>
      <c r="CO261" s="8">
        <v>9680</v>
      </c>
      <c r="CP261" s="8">
        <v>336</v>
      </c>
      <c r="CQ261" s="8">
        <v>111.3</v>
      </c>
      <c r="CR261" s="8">
        <v>4872</v>
      </c>
      <c r="CS261" s="8">
        <v>119.5</v>
      </c>
      <c r="CT261" s="8">
        <v>284000</v>
      </c>
      <c r="CU261" s="8">
        <v>62.23</v>
      </c>
      <c r="CV261" s="8">
        <v>60.93</v>
      </c>
      <c r="CW261" s="8">
        <v>64.31</v>
      </c>
      <c r="CX261" s="8">
        <v>186.1</v>
      </c>
      <c r="CY261" s="8">
        <v>60.57</v>
      </c>
      <c r="CZ261" s="8">
        <v>59.66</v>
      </c>
      <c r="DA261" s="8">
        <v>62.28</v>
      </c>
      <c r="DB261" s="8">
        <v>60.06</v>
      </c>
      <c r="DC261" s="8">
        <v>57.56</v>
      </c>
      <c r="DD261" s="8">
        <v>56.05</v>
      </c>
      <c r="DE261" s="8">
        <v>61.35</v>
      </c>
      <c r="DF261" s="8">
        <v>63.44</v>
      </c>
      <c r="DG261" s="8">
        <v>61.96</v>
      </c>
      <c r="DH261" s="8">
        <v>65.44</v>
      </c>
      <c r="DI261" s="8">
        <v>61.12</v>
      </c>
      <c r="DJ261" s="8">
        <v>66.48</v>
      </c>
      <c r="DK261" s="8">
        <v>65.83</v>
      </c>
      <c r="DL261" s="8">
        <v>67.22</v>
      </c>
      <c r="DM261" s="8">
        <v>368.9</v>
      </c>
      <c r="DN261" s="8">
        <v>117.55</v>
      </c>
      <c r="DO261" s="8">
        <v>119.52</v>
      </c>
      <c r="DP261" s="8">
        <v>109</v>
      </c>
      <c r="DQ261" s="8">
        <v>125.02</v>
      </c>
      <c r="DR261" s="8">
        <v>118.67</v>
      </c>
      <c r="DS261" s="8">
        <v>100.59</v>
      </c>
      <c r="DT261" s="8">
        <v>274.08</v>
      </c>
      <c r="DU261" s="8">
        <v>159.9</v>
      </c>
      <c r="DV261" s="8">
        <v>159.9</v>
      </c>
      <c r="DW261" s="8">
        <v>159.30000000000001</v>
      </c>
      <c r="DX261" s="8">
        <v>590.73</v>
      </c>
      <c r="DY261" s="8">
        <v>208</v>
      </c>
      <c r="DZ261" s="8">
        <v>602134839</v>
      </c>
      <c r="EA261" s="8">
        <v>200690793</v>
      </c>
      <c r="EB261" s="8">
        <v>96123804</v>
      </c>
      <c r="EC261" s="8">
        <v>267.5</v>
      </c>
      <c r="ED261" s="8">
        <v>97.8</v>
      </c>
      <c r="EE261" s="8">
        <v>100.9</v>
      </c>
      <c r="EF261" s="8">
        <v>104.1</v>
      </c>
      <c r="EG261" s="8">
        <v>90.3</v>
      </c>
      <c r="EH261" s="8">
        <v>440.7</v>
      </c>
      <c r="EI261" s="8">
        <v>127.93</v>
      </c>
      <c r="EJ261" s="8">
        <v>119.03</v>
      </c>
      <c r="EN261" s="8">
        <v>166.83</v>
      </c>
      <c r="EO261" s="8">
        <v>160.31</v>
      </c>
      <c r="EP261" s="8">
        <v>201.78</v>
      </c>
      <c r="EQ261" s="8">
        <v>116.5</v>
      </c>
      <c r="EV261" s="8">
        <v>94.43</v>
      </c>
      <c r="EW261" s="8">
        <v>301</v>
      </c>
      <c r="EX261" s="8">
        <v>118.53</v>
      </c>
      <c r="EY261" s="8">
        <v>114.82</v>
      </c>
      <c r="EZ261" s="8">
        <v>118.73</v>
      </c>
      <c r="FA261" s="8">
        <v>417670</v>
      </c>
      <c r="FB261" s="8">
        <v>193.6</v>
      </c>
      <c r="FC261" s="8">
        <v>779488</v>
      </c>
      <c r="FD261" s="8">
        <v>196.3</v>
      </c>
      <c r="FE261" s="8">
        <v>129.69999999999999</v>
      </c>
      <c r="FF261" s="8">
        <v>317.02</v>
      </c>
      <c r="FG261" s="8">
        <v>127</v>
      </c>
      <c r="FH261" s="8">
        <v>264.40899999999999</v>
      </c>
      <c r="FI261" s="8">
        <v>141.6</v>
      </c>
      <c r="FJ261" s="8">
        <v>115.4</v>
      </c>
      <c r="FK261" s="8">
        <v>113.2</v>
      </c>
      <c r="FL261" s="8">
        <v>115.9</v>
      </c>
      <c r="FM261" s="8">
        <v>120</v>
      </c>
      <c r="FN261" s="8">
        <v>128.30000000000001</v>
      </c>
      <c r="FO261" s="8">
        <v>2526.5</v>
      </c>
      <c r="FP261" s="8">
        <v>2516.8000000000002</v>
      </c>
      <c r="FQ261" s="8">
        <v>2517</v>
      </c>
      <c r="FR261" s="8">
        <v>6122.6</v>
      </c>
      <c r="FS261" s="8">
        <v>107.45</v>
      </c>
      <c r="FT261" s="8">
        <v>119.9</v>
      </c>
      <c r="FU261" s="8">
        <v>244850</v>
      </c>
      <c r="FV261" s="8">
        <v>118.3</v>
      </c>
      <c r="FW261" s="8">
        <v>10294</v>
      </c>
      <c r="FX261" s="8">
        <v>9426</v>
      </c>
      <c r="FY261" s="8">
        <v>168</v>
      </c>
      <c r="FZ261" s="8">
        <v>8509</v>
      </c>
      <c r="GA261" s="8">
        <v>7675</v>
      </c>
      <c r="GB261" s="8">
        <v>8096</v>
      </c>
      <c r="GC261" s="8">
        <v>5251</v>
      </c>
      <c r="GD261" s="8">
        <v>5899</v>
      </c>
      <c r="GE261" s="8">
        <v>137.13999999999999</v>
      </c>
      <c r="GF261" s="8">
        <v>119.91</v>
      </c>
      <c r="GG261" s="8">
        <v>119.42</v>
      </c>
      <c r="GH261" s="8">
        <v>123.09</v>
      </c>
      <c r="GI261" s="8">
        <v>122.02</v>
      </c>
      <c r="GJ261" s="8">
        <v>114.43</v>
      </c>
      <c r="GK261" s="8">
        <v>125.12</v>
      </c>
      <c r="GL261" s="8">
        <v>57004.87</v>
      </c>
      <c r="GM261" s="8">
        <v>60705.05</v>
      </c>
      <c r="GN261" s="8">
        <v>82.3</v>
      </c>
      <c r="GO261" s="8">
        <v>80.900000000000006</v>
      </c>
      <c r="GP261" s="8">
        <v>114.95</v>
      </c>
      <c r="GQ261" s="8">
        <v>771</v>
      </c>
      <c r="GR261" s="8">
        <v>148.6</v>
      </c>
      <c r="GS261" s="8">
        <v>127.75</v>
      </c>
      <c r="GT261" s="8">
        <v>128.19</v>
      </c>
      <c r="GU261" s="8">
        <v>125.84</v>
      </c>
      <c r="GV261" s="8">
        <v>118.21</v>
      </c>
      <c r="GW261" s="8">
        <v>112.79</v>
      </c>
      <c r="GX261" s="8">
        <v>133.4</v>
      </c>
      <c r="GY261" s="8">
        <v>130.13999999999999</v>
      </c>
      <c r="GZ261" s="8">
        <v>131.54</v>
      </c>
      <c r="HA261" s="8">
        <v>135.16999999999999</v>
      </c>
      <c r="HB261" s="8">
        <v>126.4</v>
      </c>
      <c r="HC261" s="8">
        <v>260</v>
      </c>
      <c r="HD261" s="8">
        <v>128.4</v>
      </c>
      <c r="HE261" s="8">
        <v>122.4</v>
      </c>
      <c r="HF261" s="8">
        <v>206.38</v>
      </c>
      <c r="HG261" s="8">
        <v>435.9</v>
      </c>
      <c r="HH261" s="8">
        <v>129.9</v>
      </c>
      <c r="HI261" s="8">
        <v>115.80840000000001</v>
      </c>
    </row>
    <row r="262" spans="1:217" x14ac:dyDescent="0.25">
      <c r="A262" s="7">
        <v>43646</v>
      </c>
      <c r="B262" s="8">
        <v>212.1</v>
      </c>
      <c r="C262" s="8">
        <v>194.1</v>
      </c>
      <c r="D262" s="8">
        <v>168.3</v>
      </c>
      <c r="E262" s="8">
        <v>205.3</v>
      </c>
      <c r="F262" s="8">
        <v>221</v>
      </c>
      <c r="G262" s="8">
        <v>135</v>
      </c>
      <c r="I262" s="8">
        <v>251.9</v>
      </c>
      <c r="J262" s="8">
        <v>186.6</v>
      </c>
      <c r="K262" s="8">
        <v>256.7</v>
      </c>
      <c r="L262" s="8">
        <v>270.2</v>
      </c>
      <c r="M262" s="8">
        <v>212.5</v>
      </c>
      <c r="U262" s="8">
        <v>112.08</v>
      </c>
      <c r="W262" s="8">
        <v>111.63</v>
      </c>
      <c r="X262" s="8">
        <v>112.92</v>
      </c>
      <c r="AE262" s="8">
        <v>469.29</v>
      </c>
      <c r="AF262" s="8">
        <v>465.66</v>
      </c>
      <c r="AX262" s="8">
        <v>148.69999999999999</v>
      </c>
      <c r="AY262" s="8">
        <v>126.9</v>
      </c>
      <c r="AZ262" s="8">
        <v>149.9</v>
      </c>
      <c r="BA262" s="8">
        <v>127.9</v>
      </c>
      <c r="BB262" s="8">
        <v>121.2</v>
      </c>
      <c r="BC262" s="8">
        <v>148.80000000000001</v>
      </c>
      <c r="BD262" s="8">
        <v>154.30000000000001</v>
      </c>
      <c r="BL262" s="8">
        <v>814</v>
      </c>
      <c r="BM262" s="8">
        <v>1953</v>
      </c>
      <c r="BN262" s="8">
        <v>1479</v>
      </c>
      <c r="BO262" s="8">
        <v>1362</v>
      </c>
      <c r="BP262" s="8">
        <v>124.2</v>
      </c>
      <c r="BQ262" s="8">
        <v>1637</v>
      </c>
      <c r="BS262" s="8">
        <v>123.7</v>
      </c>
      <c r="BT262" s="8">
        <v>1629.6</v>
      </c>
      <c r="BV262" s="8">
        <v>127.8</v>
      </c>
      <c r="BZ262" s="8">
        <v>103.6</v>
      </c>
      <c r="CA262" s="8">
        <v>126.6</v>
      </c>
      <c r="CB262" s="8">
        <v>99.2</v>
      </c>
      <c r="CC262" s="8">
        <v>106.8</v>
      </c>
      <c r="CE262" s="8">
        <v>131</v>
      </c>
      <c r="CF262" s="8">
        <v>113</v>
      </c>
      <c r="CG262" s="8">
        <v>97.8</v>
      </c>
      <c r="CH262" s="8">
        <v>124</v>
      </c>
      <c r="CL262" s="8">
        <v>278</v>
      </c>
      <c r="CM262" s="8">
        <v>4259</v>
      </c>
      <c r="CP262" s="8">
        <v>332</v>
      </c>
      <c r="CR262" s="8">
        <v>4962</v>
      </c>
      <c r="CS262" s="8">
        <v>120.7</v>
      </c>
      <c r="CU262" s="8">
        <v>64.37</v>
      </c>
      <c r="CV262" s="8">
        <v>63.15</v>
      </c>
      <c r="CW262" s="8">
        <v>66.31</v>
      </c>
      <c r="CY262" s="8">
        <v>63.71</v>
      </c>
      <c r="CZ262" s="8">
        <v>62.91</v>
      </c>
      <c r="DA262" s="8">
        <v>65.239999999999995</v>
      </c>
      <c r="DB262" s="8">
        <v>62.87</v>
      </c>
      <c r="DC262" s="8">
        <v>58.69</v>
      </c>
      <c r="DD262" s="8">
        <v>56.97</v>
      </c>
      <c r="DE262" s="8">
        <v>63.01</v>
      </c>
      <c r="DF262" s="8">
        <v>64.69</v>
      </c>
      <c r="DG262" s="8">
        <v>63.24</v>
      </c>
      <c r="DH262" s="8">
        <v>66.66</v>
      </c>
      <c r="DI262" s="8">
        <v>63.44</v>
      </c>
      <c r="DJ262" s="8">
        <v>67.83</v>
      </c>
      <c r="DK262" s="8">
        <v>67.209999999999994</v>
      </c>
      <c r="DL262" s="8">
        <v>68.53</v>
      </c>
      <c r="DM262" s="8">
        <v>394.8</v>
      </c>
      <c r="DY262" s="8">
        <v>209</v>
      </c>
      <c r="DZ262" s="8">
        <v>602306021</v>
      </c>
      <c r="EA262" s="8">
        <v>201044326</v>
      </c>
      <c r="EB262" s="8">
        <v>96481059</v>
      </c>
      <c r="EN262" s="8">
        <v>176.16</v>
      </c>
      <c r="EO262" s="8">
        <v>168.89</v>
      </c>
      <c r="EP262" s="8">
        <v>215.49</v>
      </c>
      <c r="EV262" s="8">
        <v>100.07</v>
      </c>
      <c r="EW262" s="8">
        <v>300.3</v>
      </c>
      <c r="EY262" s="8">
        <v>117.62</v>
      </c>
      <c r="EZ262" s="8">
        <v>122.33</v>
      </c>
      <c r="FF262" s="8">
        <v>315.87400000000002</v>
      </c>
      <c r="FG262" s="8">
        <v>128.30000000000001</v>
      </c>
      <c r="FH262" s="8">
        <v>270.387</v>
      </c>
      <c r="FI262" s="8">
        <v>144.19999999999999</v>
      </c>
      <c r="FJ262" s="8">
        <v>118.8</v>
      </c>
      <c r="FK262" s="8">
        <v>117.3</v>
      </c>
      <c r="FL262" s="8">
        <v>118.4</v>
      </c>
      <c r="FM262" s="8">
        <v>122.3</v>
      </c>
      <c r="FN262" s="8">
        <v>131.4</v>
      </c>
      <c r="FR262" s="8">
        <v>6250.1</v>
      </c>
      <c r="FS262" s="8">
        <v>108.58</v>
      </c>
      <c r="FU262" s="8">
        <v>253400</v>
      </c>
      <c r="FW262" s="8">
        <v>10566</v>
      </c>
      <c r="FX262" s="8">
        <v>9590</v>
      </c>
      <c r="FZ262" s="8">
        <v>8717</v>
      </c>
      <c r="GA262" s="8">
        <v>7866</v>
      </c>
      <c r="GB262" s="8">
        <v>8294</v>
      </c>
      <c r="GC262" s="8">
        <v>5363</v>
      </c>
      <c r="GD262" s="8">
        <v>5973</v>
      </c>
      <c r="GL262" s="8">
        <v>57276.7</v>
      </c>
      <c r="GM262" s="8">
        <v>61618.25</v>
      </c>
      <c r="GN262" s="8">
        <v>82.5</v>
      </c>
      <c r="GO262" s="8">
        <v>81.7</v>
      </c>
      <c r="GP262" s="8">
        <v>116.53</v>
      </c>
      <c r="GQ262" s="8">
        <v>781</v>
      </c>
      <c r="GR262" s="8">
        <v>150.80000000000001</v>
      </c>
      <c r="HB262" s="8">
        <v>131</v>
      </c>
      <c r="HC262" s="8">
        <v>262.89999999999998</v>
      </c>
      <c r="HD262" s="8">
        <v>134.19999999999999</v>
      </c>
      <c r="HE262" s="8">
        <v>125.3</v>
      </c>
      <c r="HF262" s="8">
        <v>208.51</v>
      </c>
      <c r="HG262" s="8">
        <v>443.5</v>
      </c>
      <c r="HH262" s="8">
        <v>133.4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pane xSplit="1" ySplit="4" topLeftCell="B5" activePane="bottomRight" state="frozen"/>
      <selection pane="topRight"/>
      <selection pane="bottomLeft"/>
      <selection pane="bottomRight"/>
    </sheetView>
  </sheetViews>
  <sheetFormatPr defaultRowHeight="15" x14ac:dyDescent="0.25"/>
  <cols>
    <col min="1" max="1" width="14" bestFit="1" customWidth="1"/>
    <col min="2" max="3" width="21.85546875" bestFit="1" customWidth="1"/>
  </cols>
  <sheetData>
    <row r="1" spans="1:3" ht="60" x14ac:dyDescent="0.25">
      <c r="A1" s="9" t="str">
        <f ca="1">HYPERLINK("#"&amp;CELL("address",'Summary Documentation'!A1),"Back to menu")</f>
        <v>Back to menu</v>
      </c>
      <c r="B1" s="10" t="s">
        <v>190</v>
      </c>
      <c r="C1" s="10" t="s">
        <v>195</v>
      </c>
    </row>
    <row r="2" spans="1:3" x14ac:dyDescent="0.25">
      <c r="B2" s="10" t="s">
        <v>1664</v>
      </c>
      <c r="C2" s="10" t="s">
        <v>1664</v>
      </c>
    </row>
    <row r="3" spans="1:3" x14ac:dyDescent="0.25">
      <c r="B3" s="10" t="s">
        <v>183</v>
      </c>
      <c r="C3" s="10" t="s">
        <v>183</v>
      </c>
    </row>
    <row r="4" spans="1:3" x14ac:dyDescent="0.25">
      <c r="A4" s="4" t="s">
        <v>1608</v>
      </c>
      <c r="B4" s="5" t="s">
        <v>181</v>
      </c>
      <c r="C4" s="5" t="s">
        <v>192</v>
      </c>
    </row>
    <row r="5" spans="1:3" x14ac:dyDescent="0.25">
      <c r="A5" s="7">
        <v>36707</v>
      </c>
      <c r="B5" s="8">
        <v>30126</v>
      </c>
      <c r="C5" s="8">
        <v>38708</v>
      </c>
    </row>
    <row r="6" spans="1:3" x14ac:dyDescent="0.25">
      <c r="A6" s="7">
        <v>36891</v>
      </c>
      <c r="B6" s="8">
        <v>39523</v>
      </c>
      <c r="C6" s="8">
        <v>50374</v>
      </c>
    </row>
    <row r="7" spans="1:3" x14ac:dyDescent="0.25">
      <c r="A7" s="7">
        <v>37072</v>
      </c>
      <c r="B7" s="8">
        <v>42076</v>
      </c>
      <c r="C7" s="8">
        <v>51898</v>
      </c>
    </row>
    <row r="8" spans="1:3" x14ac:dyDescent="0.25">
      <c r="A8" s="7">
        <v>37256</v>
      </c>
      <c r="B8" s="8">
        <v>44063</v>
      </c>
      <c r="C8" s="8">
        <v>55986</v>
      </c>
    </row>
    <row r="9" spans="1:3" x14ac:dyDescent="0.25">
      <c r="A9" s="7">
        <v>37437</v>
      </c>
      <c r="B9" s="8">
        <v>43888</v>
      </c>
      <c r="C9" s="8">
        <v>54080</v>
      </c>
    </row>
    <row r="10" spans="1:3" x14ac:dyDescent="0.25">
      <c r="A10" s="7">
        <v>37621</v>
      </c>
      <c r="B10" s="8">
        <v>45133</v>
      </c>
      <c r="C10" s="8">
        <v>56372</v>
      </c>
    </row>
    <row r="11" spans="1:3" x14ac:dyDescent="0.25">
      <c r="A11" s="7">
        <v>37802</v>
      </c>
      <c r="B11" s="8">
        <v>58755</v>
      </c>
      <c r="C11" s="8">
        <v>73581</v>
      </c>
    </row>
    <row r="12" spans="1:3" x14ac:dyDescent="0.25">
      <c r="A12" s="7">
        <v>37986</v>
      </c>
      <c r="B12" s="8">
        <v>62500</v>
      </c>
      <c r="C12" s="8">
        <v>78100</v>
      </c>
    </row>
    <row r="13" spans="1:3" x14ac:dyDescent="0.25">
      <c r="A13" s="7">
        <v>38168</v>
      </c>
      <c r="B13" s="8">
        <v>69882</v>
      </c>
      <c r="C13" s="8">
        <v>89189</v>
      </c>
    </row>
    <row r="14" spans="1:3" x14ac:dyDescent="0.25">
      <c r="A14" s="7">
        <v>38352</v>
      </c>
      <c r="B14" s="8">
        <v>71245</v>
      </c>
      <c r="C14" s="8">
        <v>89399</v>
      </c>
    </row>
    <row r="15" spans="1:3" x14ac:dyDescent="0.25">
      <c r="A15" s="7">
        <v>38533</v>
      </c>
      <c r="B15" s="8">
        <v>80391</v>
      </c>
      <c r="C15" s="8">
        <v>101165</v>
      </c>
    </row>
    <row r="16" spans="1:3" x14ac:dyDescent="0.25">
      <c r="A16" s="7">
        <v>38717</v>
      </c>
      <c r="B16" s="8">
        <v>85640</v>
      </c>
      <c r="C16" s="8">
        <v>106730</v>
      </c>
    </row>
    <row r="17" spans="1:3" x14ac:dyDescent="0.25">
      <c r="A17" s="7">
        <v>38898</v>
      </c>
      <c r="B17" s="8">
        <v>84723</v>
      </c>
      <c r="C17" s="8">
        <v>105934</v>
      </c>
    </row>
    <row r="18" spans="1:3" x14ac:dyDescent="0.25">
      <c r="A18" s="7">
        <v>39082</v>
      </c>
      <c r="B18" s="8">
        <v>86345</v>
      </c>
      <c r="C18" s="8">
        <v>110690</v>
      </c>
    </row>
    <row r="19" spans="1:3" x14ac:dyDescent="0.25">
      <c r="A19" s="7">
        <v>39263</v>
      </c>
      <c r="B19" s="8">
        <v>84879</v>
      </c>
      <c r="C19" s="8">
        <v>111195</v>
      </c>
    </row>
    <row r="20" spans="1:3" x14ac:dyDescent="0.25">
      <c r="A20" s="7">
        <v>39447</v>
      </c>
      <c r="B20" s="8">
        <v>89634</v>
      </c>
      <c r="C20" s="8">
        <v>115578</v>
      </c>
    </row>
    <row r="21" spans="1:3" x14ac:dyDescent="0.25">
      <c r="A21" s="7">
        <v>39629</v>
      </c>
      <c r="B21" s="8">
        <v>99247</v>
      </c>
      <c r="C21" s="8">
        <v>130723</v>
      </c>
    </row>
    <row r="22" spans="1:3" x14ac:dyDescent="0.25">
      <c r="A22" s="7">
        <v>39813</v>
      </c>
      <c r="B22" s="8">
        <v>113821</v>
      </c>
      <c r="C22" s="8">
        <v>153289</v>
      </c>
    </row>
    <row r="23" spans="1:3" x14ac:dyDescent="0.25">
      <c r="A23" s="7">
        <v>39994</v>
      </c>
      <c r="B23" s="8">
        <v>125960</v>
      </c>
      <c r="C23" s="8">
        <v>174103</v>
      </c>
    </row>
    <row r="24" spans="1:3" x14ac:dyDescent="0.25">
      <c r="A24" s="7">
        <v>40178</v>
      </c>
      <c r="B24" s="8">
        <v>128872</v>
      </c>
      <c r="C24" s="8">
        <v>173159</v>
      </c>
    </row>
    <row r="25" spans="1:3" x14ac:dyDescent="0.25">
      <c r="A25" s="7">
        <v>40359</v>
      </c>
      <c r="B25" s="8">
        <v>135618</v>
      </c>
      <c r="C25" s="8">
        <v>183217</v>
      </c>
    </row>
    <row r="26" spans="1:3" x14ac:dyDescent="0.25">
      <c r="A26" s="7">
        <v>40543</v>
      </c>
      <c r="B26" s="8">
        <v>144294</v>
      </c>
      <c r="C26" s="8">
        <v>195112</v>
      </c>
    </row>
    <row r="27" spans="1:3" x14ac:dyDescent="0.25">
      <c r="A27" s="7">
        <v>40724</v>
      </c>
      <c r="B27" s="8">
        <v>141248</v>
      </c>
      <c r="C27" s="8">
        <v>191650</v>
      </c>
    </row>
    <row r="28" spans="1:3" x14ac:dyDescent="0.25">
      <c r="A28" s="7">
        <v>40908</v>
      </c>
      <c r="B28" s="8">
        <v>131980</v>
      </c>
      <c r="C28" s="8">
        <v>176549</v>
      </c>
    </row>
    <row r="29" spans="1:3" x14ac:dyDescent="0.25">
      <c r="A29" s="7">
        <v>41090</v>
      </c>
      <c r="B29" s="8">
        <v>134411</v>
      </c>
      <c r="C29" s="8">
        <v>177516</v>
      </c>
    </row>
    <row r="30" spans="1:3" x14ac:dyDescent="0.25">
      <c r="A30" s="7">
        <v>41274</v>
      </c>
      <c r="B30" s="8">
        <v>133383</v>
      </c>
      <c r="C30" s="8">
        <v>175090</v>
      </c>
    </row>
    <row r="31" spans="1:3" x14ac:dyDescent="0.25">
      <c r="A31" s="7">
        <v>41455</v>
      </c>
      <c r="B31" s="8">
        <v>125763</v>
      </c>
      <c r="C31" s="8">
        <v>163073</v>
      </c>
    </row>
    <row r="32" spans="1:3" x14ac:dyDescent="0.25">
      <c r="A32" s="7">
        <v>41639</v>
      </c>
      <c r="B32" s="8">
        <v>127884</v>
      </c>
      <c r="C32" s="8">
        <v>166497</v>
      </c>
    </row>
    <row r="33" spans="1:3" x14ac:dyDescent="0.25">
      <c r="A33" s="7">
        <v>41820</v>
      </c>
      <c r="B33" s="8">
        <v>134139</v>
      </c>
      <c r="C33" s="8">
        <v>176055</v>
      </c>
    </row>
    <row r="34" spans="1:3" x14ac:dyDescent="0.25">
      <c r="A34" s="7">
        <v>42004</v>
      </c>
      <c r="B34" s="8">
        <v>133916</v>
      </c>
      <c r="C34" s="8">
        <v>167658</v>
      </c>
    </row>
    <row r="35" spans="1:3" x14ac:dyDescent="0.25">
      <c r="A35" s="7">
        <v>42185</v>
      </c>
      <c r="B35" s="8">
        <v>141644</v>
      </c>
      <c r="C35" s="8">
        <v>185041</v>
      </c>
    </row>
    <row r="36" spans="1:3" x14ac:dyDescent="0.25">
      <c r="A36" s="7">
        <v>42369</v>
      </c>
      <c r="B36" s="8">
        <v>136856</v>
      </c>
      <c r="C36" s="8">
        <v>173528</v>
      </c>
    </row>
    <row r="37" spans="1:3" x14ac:dyDescent="0.25">
      <c r="A37" s="7">
        <v>42551</v>
      </c>
      <c r="B37" s="8">
        <v>143592</v>
      </c>
      <c r="C37" s="8">
        <v>185605</v>
      </c>
    </row>
    <row r="38" spans="1:3" x14ac:dyDescent="0.25">
      <c r="A38" s="7">
        <v>42735</v>
      </c>
      <c r="B38" s="8">
        <v>166036</v>
      </c>
      <c r="C38" s="8">
        <v>228684</v>
      </c>
    </row>
    <row r="39" spans="1:3" x14ac:dyDescent="0.25">
      <c r="A39" s="7">
        <v>42916</v>
      </c>
      <c r="B39" s="8">
        <v>159251</v>
      </c>
      <c r="C39" s="8">
        <v>217701</v>
      </c>
    </row>
    <row r="40" spans="1:3" x14ac:dyDescent="0.25">
      <c r="A40" s="7">
        <v>43100</v>
      </c>
      <c r="B40" s="8">
        <v>163478</v>
      </c>
      <c r="C40" s="8">
        <v>225791</v>
      </c>
    </row>
    <row r="41" spans="1:3" x14ac:dyDescent="0.25">
      <c r="A41" s="7">
        <v>43281</v>
      </c>
      <c r="B41" s="8">
        <v>174380</v>
      </c>
      <c r="C41" s="8">
        <v>241325</v>
      </c>
    </row>
    <row r="42" spans="1:3" x14ac:dyDescent="0.25">
      <c r="A42" s="7">
        <v>43465</v>
      </c>
      <c r="B42" s="8">
        <v>179391</v>
      </c>
      <c r="C42" s="8">
        <v>252524</v>
      </c>
    </row>
    <row r="43" spans="1:3" x14ac:dyDescent="0.25">
      <c r="A43" s="7">
        <v>43646</v>
      </c>
      <c r="B43" s="8">
        <v>163877</v>
      </c>
      <c r="C43" s="8">
        <v>212334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4"/>
  <sheetViews>
    <sheetView workbookViewId="0">
      <pane xSplit="1" ySplit="4" topLeftCell="B5" activePane="bottomRight" state="frozen"/>
      <selection pane="topRight"/>
      <selection pane="bottomLeft"/>
      <selection pane="bottomRight"/>
    </sheetView>
  </sheetViews>
  <sheetFormatPr defaultRowHeight="15" x14ac:dyDescent="0.25"/>
  <cols>
    <col min="1" max="1" width="14" bestFit="1" customWidth="1"/>
    <col min="2" max="2" width="21.5703125" bestFit="1" customWidth="1"/>
    <col min="3" max="11" width="21.85546875" bestFit="1" customWidth="1"/>
    <col min="12" max="12" width="22" bestFit="1" customWidth="1"/>
    <col min="13" max="13" width="21.7109375" bestFit="1" customWidth="1"/>
    <col min="14" max="14" width="22" bestFit="1" customWidth="1"/>
    <col min="15" max="18" width="22.140625" bestFit="1" customWidth="1"/>
    <col min="19" max="22" width="21.42578125" bestFit="1" customWidth="1"/>
    <col min="23" max="24" width="21.7109375" bestFit="1" customWidth="1"/>
  </cols>
  <sheetData>
    <row r="1" spans="1:24" ht="72" x14ac:dyDescent="0.25">
      <c r="A1" s="9" t="str">
        <f ca="1">HYPERLINK("#"&amp;CELL("address",'Summary Documentation'!A1),"Back to menu")</f>
        <v>Back to menu</v>
      </c>
      <c r="B1" s="10" t="s">
        <v>44</v>
      </c>
      <c r="C1" s="10" t="s">
        <v>61</v>
      </c>
      <c r="D1" s="10" t="s">
        <v>70</v>
      </c>
      <c r="E1" s="10" t="s">
        <v>76</v>
      </c>
      <c r="F1" s="10" t="s">
        <v>80</v>
      </c>
      <c r="G1" s="10" t="s">
        <v>86</v>
      </c>
      <c r="H1" s="10" t="s">
        <v>91</v>
      </c>
      <c r="I1" s="10" t="s">
        <v>94</v>
      </c>
      <c r="J1" s="10" t="s">
        <v>99</v>
      </c>
      <c r="K1" s="10" t="s">
        <v>102</v>
      </c>
      <c r="L1" s="10" t="s">
        <v>111</v>
      </c>
      <c r="M1" s="10" t="s">
        <v>120</v>
      </c>
      <c r="N1" s="10" t="s">
        <v>128</v>
      </c>
      <c r="O1" s="10" t="s">
        <v>135</v>
      </c>
      <c r="P1" s="10" t="s">
        <v>140</v>
      </c>
      <c r="Q1" s="10" t="s">
        <v>145</v>
      </c>
      <c r="R1" s="10" t="s">
        <v>148</v>
      </c>
      <c r="S1" s="10" t="s">
        <v>158</v>
      </c>
      <c r="T1" s="10" t="s">
        <v>166</v>
      </c>
      <c r="U1" s="10" t="s">
        <v>170</v>
      </c>
      <c r="V1" s="10" t="s">
        <v>173</v>
      </c>
      <c r="W1" s="10" t="s">
        <v>177</v>
      </c>
      <c r="X1" s="10" t="s">
        <v>180</v>
      </c>
    </row>
    <row r="2" spans="1:24" ht="24" x14ac:dyDescent="0.25">
      <c r="B2" s="10" t="s">
        <v>1746</v>
      </c>
      <c r="C2" s="10" t="s">
        <v>1614</v>
      </c>
      <c r="D2" s="10" t="s">
        <v>1625</v>
      </c>
      <c r="E2" s="10" t="s">
        <v>1625</v>
      </c>
      <c r="F2" s="10" t="s">
        <v>1625</v>
      </c>
      <c r="G2" s="10" t="s">
        <v>1625</v>
      </c>
      <c r="H2" s="10" t="s">
        <v>1625</v>
      </c>
      <c r="I2" s="10" t="s">
        <v>1625</v>
      </c>
      <c r="J2" s="10" t="s">
        <v>1625</v>
      </c>
      <c r="K2" s="10" t="s">
        <v>1625</v>
      </c>
      <c r="L2" s="10" t="s">
        <v>1746</v>
      </c>
      <c r="M2" s="10" t="s">
        <v>1747</v>
      </c>
      <c r="N2" s="10" t="s">
        <v>1747</v>
      </c>
      <c r="O2" s="10" t="s">
        <v>1748</v>
      </c>
      <c r="P2" s="10" t="s">
        <v>1749</v>
      </c>
      <c r="Q2" s="10" t="s">
        <v>1748</v>
      </c>
      <c r="R2" s="10" t="s">
        <v>1749</v>
      </c>
      <c r="S2" s="10" t="s">
        <v>1655</v>
      </c>
      <c r="T2" s="10" t="s">
        <v>1655</v>
      </c>
      <c r="U2" s="10" t="s">
        <v>1655</v>
      </c>
      <c r="V2" s="10" t="s">
        <v>1655</v>
      </c>
      <c r="W2" s="10" t="s">
        <v>1655</v>
      </c>
      <c r="X2" s="10" t="s">
        <v>1655</v>
      </c>
    </row>
    <row r="3" spans="1:24" x14ac:dyDescent="0.25">
      <c r="B3" s="10" t="s">
        <v>29</v>
      </c>
      <c r="C3" s="10" t="s">
        <v>49</v>
      </c>
      <c r="D3" s="10" t="s">
        <v>49</v>
      </c>
      <c r="E3" s="10" t="s">
        <v>49</v>
      </c>
      <c r="F3" s="10" t="s">
        <v>49</v>
      </c>
      <c r="G3" s="10" t="s">
        <v>49</v>
      </c>
      <c r="H3" s="10" t="s">
        <v>49</v>
      </c>
      <c r="I3" s="10" t="s">
        <v>49</v>
      </c>
      <c r="J3" s="10" t="s">
        <v>49</v>
      </c>
      <c r="K3" s="10" t="s">
        <v>49</v>
      </c>
      <c r="L3" s="10" t="s">
        <v>104</v>
      </c>
      <c r="M3" s="10" t="s">
        <v>113</v>
      </c>
      <c r="N3" s="10" t="s">
        <v>113</v>
      </c>
      <c r="O3" s="10" t="s">
        <v>131</v>
      </c>
      <c r="P3" s="10" t="s">
        <v>131</v>
      </c>
      <c r="Q3" s="10" t="s">
        <v>131</v>
      </c>
      <c r="R3" s="10" t="s">
        <v>131</v>
      </c>
      <c r="S3" s="10" t="s">
        <v>150</v>
      </c>
      <c r="T3" s="10" t="s">
        <v>150</v>
      </c>
      <c r="U3" s="10" t="s">
        <v>150</v>
      </c>
      <c r="V3" s="10" t="s">
        <v>150</v>
      </c>
      <c r="W3" s="10" t="s">
        <v>150</v>
      </c>
      <c r="X3" s="10" t="s">
        <v>150</v>
      </c>
    </row>
    <row r="4" spans="1:24" x14ac:dyDescent="0.25">
      <c r="A4" s="4" t="s">
        <v>1608</v>
      </c>
      <c r="B4" s="5" t="s">
        <v>27</v>
      </c>
      <c r="C4" s="5" t="s">
        <v>48</v>
      </c>
      <c r="D4" s="5" t="s">
        <v>63</v>
      </c>
      <c r="E4" s="5" t="s">
        <v>72</v>
      </c>
      <c r="F4" s="5" t="s">
        <v>77</v>
      </c>
      <c r="G4" s="5" t="s">
        <v>81</v>
      </c>
      <c r="H4" s="5" t="s">
        <v>87</v>
      </c>
      <c r="I4" s="5" t="s">
        <v>92</v>
      </c>
      <c r="J4" s="5" t="s">
        <v>95</v>
      </c>
      <c r="K4" s="5" t="s">
        <v>100</v>
      </c>
      <c r="L4" s="5" t="s">
        <v>103</v>
      </c>
      <c r="M4" s="5" t="s">
        <v>112</v>
      </c>
      <c r="N4" s="5" t="s">
        <v>123</v>
      </c>
      <c r="O4" s="5" t="s">
        <v>130</v>
      </c>
      <c r="P4" s="5" t="s">
        <v>137</v>
      </c>
      <c r="Q4" s="5" t="s">
        <v>143</v>
      </c>
      <c r="R4" s="5" t="s">
        <v>146</v>
      </c>
      <c r="S4" s="5" t="s">
        <v>149</v>
      </c>
      <c r="T4" s="5" t="s">
        <v>160</v>
      </c>
      <c r="U4" s="5" t="s">
        <v>167</v>
      </c>
      <c r="V4" s="5" t="s">
        <v>171</v>
      </c>
      <c r="W4" s="5" t="s">
        <v>174</v>
      </c>
      <c r="X4" s="5" t="s">
        <v>178</v>
      </c>
    </row>
    <row r="5" spans="1:24" x14ac:dyDescent="0.25">
      <c r="A5" s="6" t="s">
        <v>1665</v>
      </c>
      <c r="O5" s="8">
        <v>21.67</v>
      </c>
      <c r="P5" s="8">
        <v>0.04</v>
      </c>
      <c r="Q5" s="8">
        <v>21.67</v>
      </c>
    </row>
    <row r="6" spans="1:24" x14ac:dyDescent="0.25">
      <c r="A6" s="6" t="s">
        <v>1666</v>
      </c>
      <c r="O6" s="8">
        <v>15.69</v>
      </c>
      <c r="P6" s="8">
        <v>0.03</v>
      </c>
      <c r="Q6" s="8">
        <v>15.69</v>
      </c>
    </row>
    <row r="7" spans="1:24" x14ac:dyDescent="0.25">
      <c r="A7" s="6" t="s">
        <v>1667</v>
      </c>
      <c r="O7" s="8">
        <v>23.96</v>
      </c>
      <c r="P7" s="8">
        <v>0.04</v>
      </c>
      <c r="Q7" s="8">
        <v>23.96</v>
      </c>
    </row>
    <row r="8" spans="1:24" x14ac:dyDescent="0.25">
      <c r="A8" s="6" t="s">
        <v>1668</v>
      </c>
      <c r="O8" s="8">
        <v>34.36</v>
      </c>
      <c r="P8" s="8">
        <v>0.06</v>
      </c>
      <c r="Q8" s="8">
        <v>34.36</v>
      </c>
    </row>
    <row r="9" spans="1:24" x14ac:dyDescent="0.25">
      <c r="A9" s="6" t="s">
        <v>1669</v>
      </c>
      <c r="O9" s="8">
        <v>19.59</v>
      </c>
      <c r="P9" s="8">
        <v>0.04</v>
      </c>
      <c r="Q9" s="8">
        <v>19.59</v>
      </c>
    </row>
    <row r="10" spans="1:24" x14ac:dyDescent="0.25">
      <c r="A10" s="6" t="s">
        <v>1670</v>
      </c>
      <c r="O10" s="8">
        <v>17.53</v>
      </c>
      <c r="P10" s="8">
        <v>0.03</v>
      </c>
      <c r="Q10" s="8">
        <v>17.53</v>
      </c>
    </row>
    <row r="11" spans="1:24" x14ac:dyDescent="0.25">
      <c r="A11" s="6" t="s">
        <v>1671</v>
      </c>
      <c r="O11" s="8">
        <v>18.510000000000002</v>
      </c>
      <c r="P11" s="8">
        <v>0.03</v>
      </c>
      <c r="Q11" s="8">
        <v>18.510000000000002</v>
      </c>
    </row>
    <row r="12" spans="1:24" x14ac:dyDescent="0.25">
      <c r="A12" s="6" t="s">
        <v>1672</v>
      </c>
      <c r="O12" s="8">
        <v>31.5</v>
      </c>
      <c r="P12" s="8">
        <v>0.06</v>
      </c>
      <c r="Q12" s="8">
        <v>31.5</v>
      </c>
    </row>
    <row r="13" spans="1:24" x14ac:dyDescent="0.25">
      <c r="A13" s="6" t="s">
        <v>1673</v>
      </c>
      <c r="O13" s="8">
        <v>16.989999999999998</v>
      </c>
      <c r="P13" s="8">
        <v>0.03</v>
      </c>
      <c r="Q13" s="8">
        <v>16.989999999999998</v>
      </c>
    </row>
    <row r="14" spans="1:24" x14ac:dyDescent="0.25">
      <c r="A14" s="6" t="s">
        <v>1674</v>
      </c>
      <c r="O14" s="8">
        <v>20.23</v>
      </c>
      <c r="P14" s="8">
        <v>0.04</v>
      </c>
      <c r="Q14" s="8">
        <v>20.23</v>
      </c>
    </row>
    <row r="15" spans="1:24" x14ac:dyDescent="0.25">
      <c r="A15" s="6" t="s">
        <v>1675</v>
      </c>
      <c r="O15" s="8">
        <v>21.6</v>
      </c>
      <c r="P15" s="8">
        <v>0.04</v>
      </c>
      <c r="Q15" s="8">
        <v>21.6</v>
      </c>
    </row>
    <row r="16" spans="1:24" x14ac:dyDescent="0.25">
      <c r="A16" s="6" t="s">
        <v>1676</v>
      </c>
      <c r="O16" s="8">
        <v>24.7</v>
      </c>
      <c r="P16" s="8">
        <v>0.05</v>
      </c>
      <c r="Q16" s="8">
        <v>24.7</v>
      </c>
    </row>
    <row r="17" spans="1:18" x14ac:dyDescent="0.25">
      <c r="A17" s="6" t="s">
        <v>1677</v>
      </c>
      <c r="O17" s="8">
        <v>25.33</v>
      </c>
      <c r="P17" s="8">
        <v>0.05</v>
      </c>
      <c r="Q17" s="8">
        <v>25.33</v>
      </c>
    </row>
    <row r="18" spans="1:18" x14ac:dyDescent="0.25">
      <c r="A18" s="6" t="s">
        <v>1678</v>
      </c>
      <c r="O18" s="8">
        <v>16.63</v>
      </c>
      <c r="P18" s="8">
        <v>0.03</v>
      </c>
      <c r="Q18" s="8">
        <v>16.63</v>
      </c>
    </row>
    <row r="19" spans="1:18" x14ac:dyDescent="0.25">
      <c r="A19" s="6" t="s">
        <v>1679</v>
      </c>
      <c r="O19" s="8">
        <v>19.18</v>
      </c>
      <c r="P19" s="8">
        <v>0.04</v>
      </c>
      <c r="Q19" s="8">
        <v>19.18</v>
      </c>
    </row>
    <row r="20" spans="1:18" x14ac:dyDescent="0.25">
      <c r="A20" s="6" t="s">
        <v>1680</v>
      </c>
      <c r="O20" s="8">
        <v>19.7</v>
      </c>
      <c r="P20" s="8">
        <v>0.04</v>
      </c>
      <c r="Q20" s="8">
        <v>19.7</v>
      </c>
    </row>
    <row r="21" spans="1:18" x14ac:dyDescent="0.25">
      <c r="A21" s="6" t="s">
        <v>1681</v>
      </c>
      <c r="O21" s="8">
        <v>20.350000000000001</v>
      </c>
      <c r="P21" s="8">
        <v>0.04</v>
      </c>
      <c r="Q21" s="8">
        <v>20.350000000000001</v>
      </c>
    </row>
    <row r="22" spans="1:18" x14ac:dyDescent="0.25">
      <c r="A22" s="6" t="s">
        <v>1682</v>
      </c>
      <c r="O22" s="8">
        <v>17.989999999999998</v>
      </c>
      <c r="P22" s="8">
        <v>0.03</v>
      </c>
      <c r="Q22" s="8">
        <v>17.989999999999998</v>
      </c>
    </row>
    <row r="23" spans="1:18" x14ac:dyDescent="0.25">
      <c r="A23" s="6" t="s">
        <v>1683</v>
      </c>
      <c r="O23" s="8">
        <v>18.559999999999999</v>
      </c>
      <c r="P23" s="8">
        <v>0.03</v>
      </c>
      <c r="Q23" s="8">
        <v>18.559999999999999</v>
      </c>
    </row>
    <row r="24" spans="1:18" x14ac:dyDescent="0.25">
      <c r="A24" s="6" t="s">
        <v>1684</v>
      </c>
      <c r="O24" s="8">
        <v>20.88</v>
      </c>
      <c r="P24" s="8">
        <v>0.04</v>
      </c>
      <c r="Q24" s="8">
        <v>20.88</v>
      </c>
    </row>
    <row r="25" spans="1:18" x14ac:dyDescent="0.25">
      <c r="A25" s="6" t="s">
        <v>1685</v>
      </c>
      <c r="O25" s="8">
        <v>19.739999999999998</v>
      </c>
      <c r="P25" s="8">
        <v>0.04</v>
      </c>
      <c r="Q25" s="8">
        <v>19.739999999999998</v>
      </c>
    </row>
    <row r="26" spans="1:18" x14ac:dyDescent="0.25">
      <c r="A26" s="6" t="s">
        <v>1686</v>
      </c>
      <c r="O26" s="8">
        <v>17.28</v>
      </c>
      <c r="P26" s="8">
        <v>0.03</v>
      </c>
      <c r="Q26" s="8">
        <v>17.28</v>
      </c>
    </row>
    <row r="27" spans="1:18" x14ac:dyDescent="0.25">
      <c r="A27" s="6" t="s">
        <v>1687</v>
      </c>
      <c r="O27" s="8">
        <v>20.38</v>
      </c>
      <c r="P27" s="8">
        <v>0.04</v>
      </c>
      <c r="Q27" s="8">
        <v>38.090000000000003</v>
      </c>
      <c r="R27" s="8">
        <v>0.12</v>
      </c>
    </row>
    <row r="28" spans="1:18" x14ac:dyDescent="0.25">
      <c r="A28" s="6" t="s">
        <v>1688</v>
      </c>
      <c r="O28" s="8">
        <v>17.71</v>
      </c>
      <c r="P28" s="8">
        <v>0.03</v>
      </c>
      <c r="Q28" s="8">
        <v>32.72</v>
      </c>
      <c r="R28" s="8">
        <v>0.11</v>
      </c>
    </row>
    <row r="29" spans="1:18" x14ac:dyDescent="0.25">
      <c r="A29" s="6" t="s">
        <v>1689</v>
      </c>
      <c r="O29" s="8">
        <v>24.25</v>
      </c>
      <c r="P29" s="8">
        <v>0.04</v>
      </c>
      <c r="Q29" s="8">
        <v>35.22</v>
      </c>
      <c r="R29" s="8">
        <v>0.11</v>
      </c>
    </row>
    <row r="30" spans="1:18" x14ac:dyDescent="0.25">
      <c r="A30" s="6" t="s">
        <v>1690</v>
      </c>
      <c r="O30" s="8">
        <v>17.8</v>
      </c>
      <c r="P30" s="8">
        <v>0.03</v>
      </c>
      <c r="Q30" s="8">
        <v>39.229999999999997</v>
      </c>
      <c r="R30" s="8">
        <v>0.13</v>
      </c>
    </row>
    <row r="31" spans="1:18" x14ac:dyDescent="0.25">
      <c r="A31" s="6" t="s">
        <v>1691</v>
      </c>
      <c r="O31" s="8">
        <v>18.91</v>
      </c>
      <c r="P31" s="8">
        <v>0.03</v>
      </c>
      <c r="Q31" s="8">
        <v>29.79</v>
      </c>
      <c r="R31" s="8">
        <v>0.1</v>
      </c>
    </row>
    <row r="32" spans="1:18" x14ac:dyDescent="0.25">
      <c r="A32" s="6" t="s">
        <v>1692</v>
      </c>
      <c r="O32" s="8">
        <v>26.87</v>
      </c>
      <c r="P32" s="8">
        <v>0.05</v>
      </c>
      <c r="Q32" s="8">
        <v>56.61</v>
      </c>
      <c r="R32" s="8">
        <v>0.18</v>
      </c>
    </row>
    <row r="33" spans="1:18" x14ac:dyDescent="0.25">
      <c r="A33" s="6" t="s">
        <v>1693</v>
      </c>
      <c r="O33" s="8">
        <v>18.86</v>
      </c>
      <c r="P33" s="8">
        <v>0.03</v>
      </c>
      <c r="Q33" s="8">
        <v>40.549999999999997</v>
      </c>
      <c r="R33" s="8">
        <v>0.13</v>
      </c>
    </row>
    <row r="34" spans="1:18" x14ac:dyDescent="0.25">
      <c r="A34" s="6" t="s">
        <v>1694</v>
      </c>
      <c r="O34" s="8">
        <v>20.100000000000001</v>
      </c>
      <c r="P34" s="8">
        <v>0.04</v>
      </c>
      <c r="Q34" s="8">
        <v>31.32</v>
      </c>
      <c r="R34" s="8">
        <v>0.1</v>
      </c>
    </row>
    <row r="35" spans="1:18" x14ac:dyDescent="0.25">
      <c r="A35" s="6" t="s">
        <v>1695</v>
      </c>
      <c r="O35" s="8">
        <v>20.13</v>
      </c>
      <c r="P35" s="8">
        <v>0.04</v>
      </c>
      <c r="Q35" s="8">
        <v>34.380000000000003</v>
      </c>
      <c r="R35" s="8">
        <v>0.11</v>
      </c>
    </row>
    <row r="36" spans="1:18" x14ac:dyDescent="0.25">
      <c r="A36" s="6" t="s">
        <v>1696</v>
      </c>
      <c r="O36" s="8">
        <v>21.73</v>
      </c>
      <c r="P36" s="8">
        <v>0.04</v>
      </c>
      <c r="Q36" s="8">
        <v>34.56</v>
      </c>
      <c r="R36" s="8">
        <v>0.11</v>
      </c>
    </row>
    <row r="37" spans="1:18" x14ac:dyDescent="0.25">
      <c r="A37" s="6" t="s">
        <v>1697</v>
      </c>
      <c r="O37" s="8">
        <v>25.38</v>
      </c>
      <c r="P37" s="8">
        <v>0.05</v>
      </c>
      <c r="Q37" s="8">
        <v>37.549999999999997</v>
      </c>
      <c r="R37" s="8">
        <v>0.12</v>
      </c>
    </row>
    <row r="38" spans="1:18" x14ac:dyDescent="0.25">
      <c r="A38" s="6" t="s">
        <v>1698</v>
      </c>
      <c r="O38" s="8">
        <v>24.43</v>
      </c>
      <c r="P38" s="8">
        <v>0.04</v>
      </c>
      <c r="Q38" s="8">
        <v>25.86</v>
      </c>
      <c r="R38" s="8">
        <v>0.08</v>
      </c>
    </row>
    <row r="39" spans="1:18" x14ac:dyDescent="0.25">
      <c r="A39" s="6" t="s">
        <v>1699</v>
      </c>
      <c r="O39" s="8">
        <v>29.03</v>
      </c>
      <c r="P39" s="8">
        <v>0.05</v>
      </c>
      <c r="Q39" s="8">
        <v>37.24</v>
      </c>
      <c r="R39" s="8">
        <v>0.12</v>
      </c>
    </row>
    <row r="40" spans="1:18" x14ac:dyDescent="0.25">
      <c r="A40" s="6" t="s">
        <v>1700</v>
      </c>
      <c r="O40" s="8">
        <v>28.89</v>
      </c>
      <c r="P40" s="8">
        <v>0.05</v>
      </c>
      <c r="Q40" s="8">
        <v>38.1</v>
      </c>
      <c r="R40" s="8">
        <v>0.12</v>
      </c>
    </row>
    <row r="41" spans="1:18" x14ac:dyDescent="0.25">
      <c r="A41" s="6" t="s">
        <v>1701</v>
      </c>
      <c r="O41" s="8">
        <v>32.72</v>
      </c>
      <c r="P41" s="8">
        <v>0.06</v>
      </c>
      <c r="Q41" s="8">
        <v>37.85</v>
      </c>
      <c r="R41" s="8">
        <v>0.12</v>
      </c>
    </row>
    <row r="42" spans="1:18" x14ac:dyDescent="0.25">
      <c r="A42" s="6" t="s">
        <v>1702</v>
      </c>
      <c r="O42" s="8">
        <v>35.49</v>
      </c>
      <c r="P42" s="8">
        <v>7.0000000000000007E-2</v>
      </c>
      <c r="Q42" s="8">
        <v>42.31</v>
      </c>
      <c r="R42" s="8">
        <v>0.14000000000000001</v>
      </c>
    </row>
    <row r="43" spans="1:18" x14ac:dyDescent="0.25">
      <c r="A43" s="6" t="s">
        <v>1703</v>
      </c>
      <c r="O43" s="8">
        <v>38.1</v>
      </c>
      <c r="P43" s="8">
        <v>7.0000000000000007E-2</v>
      </c>
      <c r="Q43" s="8">
        <v>57.72</v>
      </c>
      <c r="R43" s="8">
        <v>0.19</v>
      </c>
    </row>
    <row r="44" spans="1:18" x14ac:dyDescent="0.25">
      <c r="A44" s="6" t="s">
        <v>1704</v>
      </c>
      <c r="O44" s="8">
        <v>36.85</v>
      </c>
      <c r="P44" s="8">
        <v>7.0000000000000007E-2</v>
      </c>
      <c r="Q44" s="8">
        <v>67.77</v>
      </c>
      <c r="R44" s="8">
        <v>0.22</v>
      </c>
    </row>
    <row r="45" spans="1:18" x14ac:dyDescent="0.25">
      <c r="A45" s="6" t="s">
        <v>1705</v>
      </c>
      <c r="O45" s="8">
        <v>44.23</v>
      </c>
      <c r="P45" s="8">
        <v>0.08</v>
      </c>
      <c r="Q45" s="8">
        <v>68.55</v>
      </c>
      <c r="R45" s="8">
        <v>0.22</v>
      </c>
    </row>
    <row r="46" spans="1:18" x14ac:dyDescent="0.25">
      <c r="A46" s="6" t="s">
        <v>1706</v>
      </c>
      <c r="O46" s="8">
        <v>37.58</v>
      </c>
      <c r="P46" s="8">
        <v>7.0000000000000007E-2</v>
      </c>
      <c r="Q46" s="8">
        <v>60.89</v>
      </c>
      <c r="R46" s="8">
        <v>0.2</v>
      </c>
    </row>
    <row r="47" spans="1:18" x14ac:dyDescent="0.25">
      <c r="A47" s="6" t="s">
        <v>1707</v>
      </c>
      <c r="O47" s="8">
        <v>35.1</v>
      </c>
      <c r="P47" s="8">
        <v>0.06</v>
      </c>
      <c r="Q47" s="8">
        <v>64</v>
      </c>
      <c r="R47" s="8">
        <v>0.21</v>
      </c>
    </row>
    <row r="48" spans="1:18" x14ac:dyDescent="0.25">
      <c r="A48" s="6" t="s">
        <v>1708</v>
      </c>
      <c r="O48" s="8">
        <v>36.07</v>
      </c>
      <c r="P48" s="8">
        <v>7.0000000000000007E-2</v>
      </c>
      <c r="Q48" s="8">
        <v>51.17</v>
      </c>
      <c r="R48" s="8">
        <v>0.17</v>
      </c>
    </row>
    <row r="49" spans="1:18" x14ac:dyDescent="0.25">
      <c r="A49" s="6" t="s">
        <v>1709</v>
      </c>
      <c r="O49" s="8">
        <v>36.69</v>
      </c>
      <c r="P49" s="8">
        <v>7.0000000000000007E-2</v>
      </c>
      <c r="Q49" s="8">
        <v>43.11</v>
      </c>
      <c r="R49" s="8">
        <v>0.14000000000000001</v>
      </c>
    </row>
    <row r="50" spans="1:18" x14ac:dyDescent="0.25">
      <c r="A50" s="6" t="s">
        <v>1710</v>
      </c>
      <c r="O50" s="8">
        <v>32.729999999999997</v>
      </c>
      <c r="P50" s="8">
        <v>0.06</v>
      </c>
      <c r="Q50" s="8">
        <v>47.19</v>
      </c>
      <c r="R50" s="8">
        <v>0.15</v>
      </c>
    </row>
    <row r="51" spans="1:18" x14ac:dyDescent="0.25">
      <c r="A51" s="6" t="s">
        <v>1711</v>
      </c>
      <c r="O51" s="8">
        <v>37.17</v>
      </c>
      <c r="P51" s="8">
        <v>7.0000000000000007E-2</v>
      </c>
      <c r="Q51" s="8">
        <v>57.71</v>
      </c>
      <c r="R51" s="8">
        <v>0.19</v>
      </c>
    </row>
    <row r="52" spans="1:18" x14ac:dyDescent="0.25">
      <c r="A52" s="6" t="s">
        <v>1712</v>
      </c>
      <c r="O52" s="8">
        <v>37.67</v>
      </c>
      <c r="P52" s="8">
        <v>7.0000000000000007E-2</v>
      </c>
      <c r="Q52" s="8">
        <v>55.67</v>
      </c>
      <c r="R52" s="8">
        <v>0.18</v>
      </c>
    </row>
    <row r="53" spans="1:18" x14ac:dyDescent="0.25">
      <c r="A53" s="6" t="s">
        <v>1713</v>
      </c>
      <c r="O53" s="8">
        <v>46.21</v>
      </c>
      <c r="P53" s="8">
        <v>0.08</v>
      </c>
      <c r="Q53" s="8">
        <v>39.799999999999997</v>
      </c>
      <c r="R53" s="8">
        <v>0.13</v>
      </c>
    </row>
    <row r="54" spans="1:18" x14ac:dyDescent="0.25">
      <c r="A54" s="6" t="s">
        <v>1714</v>
      </c>
      <c r="O54" s="8">
        <v>39.14</v>
      </c>
      <c r="P54" s="8">
        <v>7.0000000000000007E-2</v>
      </c>
      <c r="Q54" s="8">
        <v>52</v>
      </c>
      <c r="R54" s="8">
        <v>0.17</v>
      </c>
    </row>
    <row r="55" spans="1:18" x14ac:dyDescent="0.25">
      <c r="A55" s="6" t="s">
        <v>1715</v>
      </c>
      <c r="O55" s="8">
        <v>42.92</v>
      </c>
      <c r="P55" s="8">
        <v>0.08</v>
      </c>
      <c r="Q55" s="8">
        <v>55.39</v>
      </c>
      <c r="R55" s="8">
        <v>0.18</v>
      </c>
    </row>
    <row r="56" spans="1:18" x14ac:dyDescent="0.25">
      <c r="A56" s="6" t="s">
        <v>1716</v>
      </c>
      <c r="O56" s="8">
        <v>44.49</v>
      </c>
      <c r="P56" s="8">
        <v>0.08</v>
      </c>
      <c r="Q56" s="8">
        <v>50.37</v>
      </c>
      <c r="R56" s="8">
        <v>0.16</v>
      </c>
    </row>
    <row r="57" spans="1:18" x14ac:dyDescent="0.25">
      <c r="A57" s="6" t="s">
        <v>1717</v>
      </c>
      <c r="O57" s="8">
        <v>46.71</v>
      </c>
      <c r="P57" s="8">
        <v>0.09</v>
      </c>
      <c r="Q57" s="8">
        <v>56.95</v>
      </c>
      <c r="R57" s="8">
        <v>0.18</v>
      </c>
    </row>
    <row r="58" spans="1:18" x14ac:dyDescent="0.25">
      <c r="A58" s="6" t="s">
        <v>1718</v>
      </c>
      <c r="O58" s="8">
        <v>52.45</v>
      </c>
      <c r="P58" s="8">
        <v>0.1</v>
      </c>
      <c r="Q58" s="8">
        <v>52.54</v>
      </c>
      <c r="R58" s="8">
        <v>0.17</v>
      </c>
    </row>
    <row r="59" spans="1:18" x14ac:dyDescent="0.25">
      <c r="A59" s="6" t="s">
        <v>1719</v>
      </c>
      <c r="O59" s="8">
        <v>53.69</v>
      </c>
      <c r="P59" s="8">
        <v>0.1</v>
      </c>
      <c r="Q59" s="8">
        <v>54.9</v>
      </c>
      <c r="R59" s="8">
        <v>0.18</v>
      </c>
    </row>
    <row r="60" spans="1:18" x14ac:dyDescent="0.25">
      <c r="A60" s="6" t="s">
        <v>1720</v>
      </c>
      <c r="O60" s="8">
        <v>63.75</v>
      </c>
      <c r="P60" s="8">
        <v>0.12</v>
      </c>
      <c r="Q60" s="8">
        <v>73.11</v>
      </c>
      <c r="R60" s="8">
        <v>0.24</v>
      </c>
    </row>
    <row r="61" spans="1:18" x14ac:dyDescent="0.25">
      <c r="A61" s="6" t="s">
        <v>1721</v>
      </c>
      <c r="O61" s="8">
        <v>65.48</v>
      </c>
      <c r="P61" s="8">
        <v>0.12</v>
      </c>
      <c r="Q61" s="8">
        <v>78.239999999999995</v>
      </c>
      <c r="R61" s="8">
        <v>0.25</v>
      </c>
    </row>
    <row r="62" spans="1:18" x14ac:dyDescent="0.25">
      <c r="A62" s="6" t="s">
        <v>1722</v>
      </c>
      <c r="O62" s="8">
        <v>71.91</v>
      </c>
      <c r="P62" s="8">
        <v>0.13</v>
      </c>
      <c r="Q62" s="8">
        <v>90.42</v>
      </c>
      <c r="R62" s="8">
        <v>0.28999999999999998</v>
      </c>
    </row>
    <row r="63" spans="1:18" x14ac:dyDescent="0.25">
      <c r="A63" s="6" t="s">
        <v>1723</v>
      </c>
      <c r="O63" s="8">
        <v>71.069999999999993</v>
      </c>
      <c r="P63" s="8">
        <v>0.13</v>
      </c>
      <c r="Q63" s="8">
        <v>79.790000000000006</v>
      </c>
      <c r="R63" s="8">
        <v>0.26</v>
      </c>
    </row>
    <row r="64" spans="1:18" x14ac:dyDescent="0.25">
      <c r="A64" s="6" t="s">
        <v>1724</v>
      </c>
      <c r="O64" s="8">
        <v>77.09</v>
      </c>
      <c r="P64" s="8">
        <v>0.14000000000000001</v>
      </c>
      <c r="Q64" s="8">
        <v>77.180000000000007</v>
      </c>
      <c r="R64" s="8">
        <v>0.25</v>
      </c>
    </row>
    <row r="65" spans="1:18" x14ac:dyDescent="0.25">
      <c r="A65" s="6" t="s">
        <v>1725</v>
      </c>
      <c r="O65" s="8">
        <v>67.180000000000007</v>
      </c>
      <c r="P65" s="8">
        <v>0.12</v>
      </c>
      <c r="Q65" s="8">
        <v>73.45</v>
      </c>
      <c r="R65" s="8">
        <v>0.24</v>
      </c>
    </row>
    <row r="66" spans="1:18" x14ac:dyDescent="0.25">
      <c r="A66" s="6" t="s">
        <v>1726</v>
      </c>
      <c r="O66" s="8">
        <v>63.25</v>
      </c>
      <c r="P66" s="8">
        <v>0.12</v>
      </c>
      <c r="Q66" s="8">
        <v>83.59</v>
      </c>
      <c r="R66" s="8">
        <v>0.27</v>
      </c>
    </row>
    <row r="67" spans="1:18" x14ac:dyDescent="0.25">
      <c r="A67" s="6" t="s">
        <v>1727</v>
      </c>
      <c r="O67" s="8">
        <v>66.48</v>
      </c>
      <c r="P67" s="8">
        <v>0.12</v>
      </c>
      <c r="Q67" s="8">
        <v>68</v>
      </c>
      <c r="R67" s="8">
        <v>0.22</v>
      </c>
    </row>
    <row r="68" spans="1:18" x14ac:dyDescent="0.25">
      <c r="A68" s="6" t="s">
        <v>1728</v>
      </c>
      <c r="O68" s="8">
        <v>68.77</v>
      </c>
      <c r="P68" s="8">
        <v>0.13</v>
      </c>
      <c r="Q68" s="8">
        <v>84</v>
      </c>
      <c r="R68" s="8">
        <v>0.27</v>
      </c>
    </row>
    <row r="69" spans="1:18" x14ac:dyDescent="0.25">
      <c r="A69" s="6" t="s">
        <v>1729</v>
      </c>
      <c r="O69" s="8">
        <v>67.08</v>
      </c>
      <c r="P69" s="8">
        <v>0.12</v>
      </c>
      <c r="Q69" s="8">
        <v>95.98</v>
      </c>
      <c r="R69" s="8">
        <v>0.31</v>
      </c>
    </row>
    <row r="70" spans="1:18" x14ac:dyDescent="0.25">
      <c r="A70" s="6" t="s">
        <v>1730</v>
      </c>
      <c r="O70" s="8">
        <v>61.11</v>
      </c>
      <c r="P70" s="8">
        <v>0.11</v>
      </c>
      <c r="Q70" s="8">
        <v>64.38</v>
      </c>
      <c r="R70" s="8">
        <v>0.21</v>
      </c>
    </row>
    <row r="71" spans="1:18" x14ac:dyDescent="0.25">
      <c r="A71" s="6" t="s">
        <v>1731</v>
      </c>
      <c r="O71" s="8">
        <v>69.61</v>
      </c>
      <c r="P71" s="8">
        <v>0.13</v>
      </c>
      <c r="Q71" s="8">
        <v>70.849999999999994</v>
      </c>
      <c r="R71" s="8">
        <v>0.23</v>
      </c>
    </row>
    <row r="72" spans="1:18" x14ac:dyDescent="0.25">
      <c r="A72" s="6" t="s">
        <v>1732</v>
      </c>
      <c r="O72" s="8">
        <v>63.35</v>
      </c>
      <c r="P72" s="8">
        <v>0.12</v>
      </c>
      <c r="Q72" s="8">
        <v>66.709999999999994</v>
      </c>
      <c r="R72" s="8">
        <v>0.22</v>
      </c>
    </row>
    <row r="73" spans="1:18" x14ac:dyDescent="0.25">
      <c r="A73" s="6" t="s">
        <v>1733</v>
      </c>
      <c r="O73" s="8">
        <v>67.430000000000007</v>
      </c>
      <c r="P73" s="8">
        <v>0.12</v>
      </c>
      <c r="Q73" s="8">
        <v>69.430000000000007</v>
      </c>
      <c r="R73" s="8">
        <v>0.23</v>
      </c>
    </row>
    <row r="74" spans="1:18" x14ac:dyDescent="0.25">
      <c r="A74" s="6" t="s">
        <v>1734</v>
      </c>
      <c r="O74" s="8">
        <v>64.930000000000007</v>
      </c>
      <c r="P74" s="8">
        <v>0.12</v>
      </c>
      <c r="Q74" s="8">
        <v>71.08</v>
      </c>
      <c r="R74" s="8">
        <v>0.23</v>
      </c>
    </row>
    <row r="75" spans="1:18" x14ac:dyDescent="0.25">
      <c r="A75" s="6" t="s">
        <v>1735</v>
      </c>
      <c r="O75" s="8">
        <v>63.55</v>
      </c>
      <c r="P75" s="8">
        <v>0.12</v>
      </c>
      <c r="Q75" s="8">
        <v>71.81</v>
      </c>
      <c r="R75" s="8">
        <v>0.23</v>
      </c>
    </row>
    <row r="76" spans="1:18" x14ac:dyDescent="0.25">
      <c r="A76" s="6" t="s">
        <v>1736</v>
      </c>
      <c r="O76" s="8">
        <v>68.28</v>
      </c>
      <c r="P76" s="8">
        <v>0.13</v>
      </c>
      <c r="Q76" s="8">
        <v>83.72</v>
      </c>
      <c r="R76" s="8">
        <v>0.27</v>
      </c>
    </row>
    <row r="77" spans="1:18" x14ac:dyDescent="0.25">
      <c r="A77" s="6" t="s">
        <v>1737</v>
      </c>
      <c r="O77" s="8">
        <v>73.8</v>
      </c>
      <c r="P77" s="8">
        <v>0.14000000000000001</v>
      </c>
      <c r="Q77" s="8">
        <v>88.73</v>
      </c>
      <c r="R77" s="8">
        <v>0.28999999999999998</v>
      </c>
    </row>
    <row r="78" spans="1:18" x14ac:dyDescent="0.25">
      <c r="A78" s="6" t="s">
        <v>1738</v>
      </c>
      <c r="O78" s="8">
        <v>76.23</v>
      </c>
      <c r="P78" s="8">
        <v>0.14000000000000001</v>
      </c>
      <c r="Q78" s="8">
        <v>87.26</v>
      </c>
      <c r="R78" s="8">
        <v>0.28000000000000003</v>
      </c>
    </row>
    <row r="79" spans="1:18" x14ac:dyDescent="0.25">
      <c r="A79" s="6" t="s">
        <v>1739</v>
      </c>
      <c r="O79" s="8">
        <v>85.16</v>
      </c>
      <c r="P79" s="8">
        <v>0.16</v>
      </c>
      <c r="Q79" s="8">
        <v>83.85</v>
      </c>
      <c r="R79" s="8">
        <v>0.27</v>
      </c>
    </row>
    <row r="80" spans="1:18" x14ac:dyDescent="0.25">
      <c r="A80" s="6" t="s">
        <v>1740</v>
      </c>
      <c r="O80" s="8">
        <v>80.36</v>
      </c>
      <c r="P80" s="8">
        <v>0.15</v>
      </c>
      <c r="Q80" s="8">
        <v>93.03</v>
      </c>
      <c r="R80" s="8">
        <v>0.3</v>
      </c>
    </row>
    <row r="81" spans="1:18" x14ac:dyDescent="0.25">
      <c r="A81" s="6" t="s">
        <v>1741</v>
      </c>
      <c r="O81" s="8">
        <v>85.41</v>
      </c>
      <c r="P81" s="8">
        <v>0.16</v>
      </c>
      <c r="Q81" s="8">
        <v>90.54</v>
      </c>
      <c r="R81" s="8">
        <v>0.28999999999999998</v>
      </c>
    </row>
    <row r="82" spans="1:18" x14ac:dyDescent="0.25">
      <c r="A82" s="6" t="s">
        <v>1742</v>
      </c>
      <c r="O82" s="8">
        <v>91.6</v>
      </c>
      <c r="P82" s="8">
        <v>0.17</v>
      </c>
      <c r="Q82" s="8">
        <v>104.85</v>
      </c>
      <c r="R82" s="8">
        <v>0.34</v>
      </c>
    </row>
    <row r="83" spans="1:18" x14ac:dyDescent="0.25">
      <c r="A83" s="6" t="s">
        <v>1743</v>
      </c>
      <c r="O83" s="8">
        <v>93.3</v>
      </c>
      <c r="P83" s="8">
        <v>0.17</v>
      </c>
      <c r="Q83" s="8">
        <v>110.83</v>
      </c>
      <c r="R83" s="8">
        <v>0.36</v>
      </c>
    </row>
    <row r="84" spans="1:18" x14ac:dyDescent="0.25">
      <c r="A84" s="6" t="s">
        <v>1744</v>
      </c>
      <c r="O84" s="8">
        <v>102.78</v>
      </c>
      <c r="P84" s="8">
        <v>0.19</v>
      </c>
      <c r="Q84" s="8">
        <v>125.17</v>
      </c>
      <c r="R84" s="8">
        <v>0.41</v>
      </c>
    </row>
    <row r="85" spans="1:18" x14ac:dyDescent="0.25">
      <c r="A85" s="6" t="s">
        <v>1745</v>
      </c>
      <c r="O85" s="8">
        <v>106.25</v>
      </c>
      <c r="P85" s="8">
        <v>0.19</v>
      </c>
      <c r="Q85" s="8">
        <v>156</v>
      </c>
      <c r="R85" s="8">
        <v>0.51</v>
      </c>
    </row>
    <row r="86" spans="1:18" x14ac:dyDescent="0.25">
      <c r="A86" s="7">
        <v>366</v>
      </c>
      <c r="O86" s="8">
        <v>93.44</v>
      </c>
      <c r="P86" s="8">
        <v>0.17</v>
      </c>
      <c r="Q86" s="8">
        <v>114.38</v>
      </c>
      <c r="R86" s="8">
        <v>0.37</v>
      </c>
    </row>
    <row r="87" spans="1:18" x14ac:dyDescent="0.25">
      <c r="A87" s="7">
        <v>731</v>
      </c>
      <c r="O87" s="8">
        <v>90.33</v>
      </c>
      <c r="P87" s="8">
        <v>0.17</v>
      </c>
      <c r="Q87" s="8">
        <v>112.16</v>
      </c>
      <c r="R87" s="8">
        <v>0.36</v>
      </c>
    </row>
    <row r="88" spans="1:18" x14ac:dyDescent="0.25">
      <c r="A88" s="7">
        <v>1096</v>
      </c>
      <c r="O88" s="8">
        <v>93.06</v>
      </c>
      <c r="P88" s="8">
        <v>0.17</v>
      </c>
      <c r="Q88" s="8">
        <v>122.27</v>
      </c>
      <c r="R88" s="8">
        <v>0.4</v>
      </c>
    </row>
    <row r="89" spans="1:18" x14ac:dyDescent="0.25">
      <c r="A89" s="7">
        <v>1461</v>
      </c>
      <c r="O89" s="8">
        <v>92.14</v>
      </c>
      <c r="P89" s="8">
        <v>0.17</v>
      </c>
      <c r="Q89" s="8">
        <v>93.68</v>
      </c>
      <c r="R89" s="8">
        <v>0.3</v>
      </c>
    </row>
    <row r="90" spans="1:18" x14ac:dyDescent="0.25">
      <c r="A90" s="7">
        <v>1827</v>
      </c>
      <c r="O90" s="8">
        <v>85.27</v>
      </c>
      <c r="P90" s="8">
        <v>0.16</v>
      </c>
      <c r="Q90" s="8">
        <v>63.5</v>
      </c>
      <c r="R90" s="8">
        <v>0.21</v>
      </c>
    </row>
    <row r="91" spans="1:18" x14ac:dyDescent="0.25">
      <c r="A91" s="7">
        <v>2192</v>
      </c>
      <c r="O91" s="8">
        <v>79.180000000000007</v>
      </c>
      <c r="P91" s="8">
        <v>0.15</v>
      </c>
      <c r="Q91" s="8">
        <v>75.14</v>
      </c>
      <c r="R91" s="8">
        <v>0.24</v>
      </c>
    </row>
    <row r="92" spans="1:18" x14ac:dyDescent="0.25">
      <c r="A92" s="7">
        <v>2557</v>
      </c>
      <c r="O92" s="8">
        <v>88.83</v>
      </c>
      <c r="P92" s="8">
        <v>0.16</v>
      </c>
      <c r="Q92" s="8">
        <v>75.83</v>
      </c>
      <c r="R92" s="8">
        <v>0.25</v>
      </c>
    </row>
    <row r="93" spans="1:18" x14ac:dyDescent="0.25">
      <c r="A93" s="7">
        <v>2922</v>
      </c>
      <c r="O93" s="8">
        <v>84.83</v>
      </c>
      <c r="P93" s="8">
        <v>0.16</v>
      </c>
      <c r="Q93" s="8">
        <v>73.010000000000005</v>
      </c>
      <c r="R93" s="8">
        <v>0.24</v>
      </c>
    </row>
    <row r="94" spans="1:18" x14ac:dyDescent="0.25">
      <c r="A94" s="7">
        <v>3288</v>
      </c>
      <c r="O94" s="8">
        <v>86.6</v>
      </c>
      <c r="P94" s="8">
        <v>0.16</v>
      </c>
      <c r="Q94" s="8">
        <v>68.900000000000006</v>
      </c>
      <c r="R94" s="8">
        <v>0.22</v>
      </c>
    </row>
    <row r="95" spans="1:18" x14ac:dyDescent="0.25">
      <c r="A95" s="7">
        <v>3653</v>
      </c>
      <c r="O95" s="8">
        <v>86.31</v>
      </c>
      <c r="P95" s="8">
        <v>0.16</v>
      </c>
      <c r="Q95" s="8">
        <v>65.739999999999995</v>
      </c>
      <c r="R95" s="8">
        <v>0.21</v>
      </c>
    </row>
    <row r="96" spans="1:18" x14ac:dyDescent="0.25">
      <c r="A96" s="7">
        <v>4018</v>
      </c>
      <c r="O96" s="8">
        <v>93.52</v>
      </c>
      <c r="P96" s="8">
        <v>0.17</v>
      </c>
      <c r="Q96" s="8">
        <v>92.12</v>
      </c>
      <c r="R96" s="8">
        <v>0.3</v>
      </c>
    </row>
    <row r="97" spans="1:18" x14ac:dyDescent="0.25">
      <c r="A97" s="7">
        <v>4383</v>
      </c>
      <c r="O97" s="8">
        <v>95.09</v>
      </c>
      <c r="P97" s="8">
        <v>0.17</v>
      </c>
      <c r="Q97" s="8">
        <v>89.15</v>
      </c>
      <c r="R97" s="8">
        <v>0.28999999999999998</v>
      </c>
    </row>
    <row r="98" spans="1:18" x14ac:dyDescent="0.25">
      <c r="A98" s="7">
        <v>4749</v>
      </c>
      <c r="O98" s="8">
        <v>100</v>
      </c>
      <c r="P98" s="8">
        <v>0.18</v>
      </c>
      <c r="Q98" s="8">
        <v>100</v>
      </c>
      <c r="R98" s="8">
        <v>0.32</v>
      </c>
    </row>
    <row r="99" spans="1:18" x14ac:dyDescent="0.25">
      <c r="A99" s="7">
        <v>5114</v>
      </c>
      <c r="O99" s="8">
        <v>105.26</v>
      </c>
      <c r="P99" s="8">
        <v>0.19</v>
      </c>
      <c r="Q99" s="8">
        <v>95.95</v>
      </c>
      <c r="R99" s="8">
        <v>0.31</v>
      </c>
    </row>
    <row r="100" spans="1:18" x14ac:dyDescent="0.25">
      <c r="A100" s="7">
        <v>5479</v>
      </c>
      <c r="O100" s="8">
        <v>112.7</v>
      </c>
      <c r="P100" s="8">
        <v>0.21</v>
      </c>
      <c r="Q100" s="8">
        <v>102.86</v>
      </c>
      <c r="R100" s="8">
        <v>0.33</v>
      </c>
    </row>
    <row r="101" spans="1:18" x14ac:dyDescent="0.25">
      <c r="A101" s="7">
        <v>5844</v>
      </c>
      <c r="O101" s="8">
        <v>109.72</v>
      </c>
      <c r="P101" s="8">
        <v>0.2</v>
      </c>
      <c r="Q101" s="8">
        <v>97.5</v>
      </c>
      <c r="R101" s="8">
        <v>0.32</v>
      </c>
    </row>
    <row r="102" spans="1:18" x14ac:dyDescent="0.25">
      <c r="A102" s="7">
        <v>6210</v>
      </c>
      <c r="O102" s="8">
        <v>126.8</v>
      </c>
      <c r="P102" s="8">
        <v>0.23</v>
      </c>
      <c r="Q102" s="8">
        <v>119.53</v>
      </c>
      <c r="R102" s="8">
        <v>0.39</v>
      </c>
    </row>
    <row r="103" spans="1:18" x14ac:dyDescent="0.25">
      <c r="A103" s="7">
        <v>6575</v>
      </c>
      <c r="O103" s="8">
        <v>143.44999999999999</v>
      </c>
      <c r="P103" s="8">
        <v>0.26</v>
      </c>
      <c r="Q103" s="8">
        <v>129.07</v>
      </c>
      <c r="R103" s="8">
        <v>0.42</v>
      </c>
    </row>
    <row r="104" spans="1:18" x14ac:dyDescent="0.25">
      <c r="A104" s="7">
        <v>6940</v>
      </c>
      <c r="O104" s="8">
        <v>164.08</v>
      </c>
      <c r="P104" s="8">
        <v>0.3</v>
      </c>
      <c r="Q104" s="8">
        <v>148.61000000000001</v>
      </c>
      <c r="R104" s="8">
        <v>0.48</v>
      </c>
    </row>
    <row r="105" spans="1:18" x14ac:dyDescent="0.25">
      <c r="A105" s="7">
        <v>7305</v>
      </c>
      <c r="O105" s="8">
        <v>175.72</v>
      </c>
      <c r="P105" s="8">
        <v>0.32</v>
      </c>
      <c r="Q105" s="8">
        <v>160.16999999999999</v>
      </c>
      <c r="R105" s="8">
        <v>0.52</v>
      </c>
    </row>
    <row r="106" spans="1:18" x14ac:dyDescent="0.25">
      <c r="A106" s="7">
        <v>7671</v>
      </c>
      <c r="O106" s="8">
        <v>193.87</v>
      </c>
      <c r="P106" s="8">
        <v>0.36</v>
      </c>
      <c r="Q106" s="8">
        <v>171.24</v>
      </c>
      <c r="R106" s="8">
        <v>0.56000000000000005</v>
      </c>
    </row>
    <row r="107" spans="1:18" x14ac:dyDescent="0.25">
      <c r="A107" s="7">
        <v>8036</v>
      </c>
      <c r="O107" s="8">
        <v>162.52000000000001</v>
      </c>
      <c r="P107" s="8">
        <v>0.3</v>
      </c>
      <c r="Q107" s="8">
        <v>154.6</v>
      </c>
      <c r="R107" s="8">
        <v>0.5</v>
      </c>
    </row>
    <row r="108" spans="1:18" x14ac:dyDescent="0.25">
      <c r="A108" s="7">
        <v>8401</v>
      </c>
      <c r="O108" s="8">
        <v>169.83</v>
      </c>
      <c r="P108" s="8">
        <v>0.31</v>
      </c>
      <c r="Q108" s="8">
        <v>152.36000000000001</v>
      </c>
      <c r="R108" s="8">
        <v>0.49</v>
      </c>
    </row>
    <row r="109" spans="1:18" x14ac:dyDescent="0.25">
      <c r="A109" s="7">
        <v>8766</v>
      </c>
      <c r="O109" s="8">
        <v>173.69</v>
      </c>
      <c r="P109" s="8">
        <v>0.32</v>
      </c>
      <c r="Q109" s="8">
        <v>168.61</v>
      </c>
      <c r="R109" s="8">
        <v>0.55000000000000004</v>
      </c>
    </row>
    <row r="110" spans="1:18" x14ac:dyDescent="0.25">
      <c r="A110" s="7">
        <v>9132</v>
      </c>
      <c r="O110" s="8">
        <v>167.29</v>
      </c>
      <c r="P110" s="8">
        <v>0.31</v>
      </c>
      <c r="Q110" s="8">
        <v>154.78</v>
      </c>
      <c r="R110" s="8">
        <v>0.5</v>
      </c>
    </row>
    <row r="111" spans="1:18" x14ac:dyDescent="0.25">
      <c r="A111" s="7">
        <v>9497</v>
      </c>
      <c r="O111" s="8">
        <v>175.39</v>
      </c>
      <c r="P111" s="8">
        <v>0.32</v>
      </c>
      <c r="Q111" s="8">
        <v>167.62</v>
      </c>
      <c r="R111" s="8">
        <v>0.54</v>
      </c>
    </row>
    <row r="112" spans="1:18" x14ac:dyDescent="0.25">
      <c r="A112" s="7">
        <v>9862</v>
      </c>
      <c r="O112" s="8">
        <v>161.96</v>
      </c>
      <c r="P112" s="8">
        <v>0.3</v>
      </c>
      <c r="Q112" s="8">
        <v>165.76</v>
      </c>
      <c r="R112" s="8">
        <v>0.54</v>
      </c>
    </row>
    <row r="113" spans="1:18" x14ac:dyDescent="0.25">
      <c r="A113" s="7">
        <v>10227</v>
      </c>
      <c r="O113" s="8">
        <v>158.34</v>
      </c>
      <c r="P113" s="8">
        <v>0.28999999999999998</v>
      </c>
      <c r="Q113" s="8">
        <v>166.96</v>
      </c>
      <c r="R113" s="8">
        <v>0.54</v>
      </c>
    </row>
    <row r="114" spans="1:18" x14ac:dyDescent="0.25">
      <c r="A114" s="7">
        <v>10593</v>
      </c>
      <c r="O114" s="8">
        <v>163.38999999999999</v>
      </c>
      <c r="P114" s="8">
        <v>0.3</v>
      </c>
      <c r="Q114" s="8">
        <v>158.4</v>
      </c>
      <c r="R114" s="8">
        <v>0.51</v>
      </c>
    </row>
    <row r="115" spans="1:18" x14ac:dyDescent="0.25">
      <c r="A115" s="7">
        <v>10958</v>
      </c>
      <c r="O115" s="8">
        <v>167.05</v>
      </c>
      <c r="P115" s="8">
        <v>0.31</v>
      </c>
      <c r="Q115" s="8">
        <v>162.35</v>
      </c>
      <c r="R115" s="8">
        <v>0.53</v>
      </c>
    </row>
    <row r="116" spans="1:18" x14ac:dyDescent="0.25">
      <c r="A116" s="7">
        <v>11323</v>
      </c>
      <c r="O116" s="8">
        <v>158</v>
      </c>
      <c r="P116" s="8">
        <v>0.28999999999999998</v>
      </c>
      <c r="Q116" s="8">
        <v>146.47999999999999</v>
      </c>
      <c r="R116" s="8">
        <v>0.48</v>
      </c>
    </row>
    <row r="117" spans="1:18" x14ac:dyDescent="0.25">
      <c r="A117" s="7">
        <v>11688</v>
      </c>
      <c r="O117" s="8">
        <v>161.6</v>
      </c>
      <c r="P117" s="8">
        <v>0.3</v>
      </c>
      <c r="Q117" s="8">
        <v>180.03</v>
      </c>
      <c r="R117" s="8">
        <v>0.57999999999999996</v>
      </c>
    </row>
    <row r="118" spans="1:18" x14ac:dyDescent="0.25">
      <c r="A118" s="7">
        <v>12054</v>
      </c>
      <c r="O118" s="8">
        <v>161.68</v>
      </c>
      <c r="P118" s="8">
        <v>0.3</v>
      </c>
      <c r="Q118" s="8">
        <v>175.21</v>
      </c>
      <c r="R118" s="8">
        <v>0.56999999999999995</v>
      </c>
    </row>
    <row r="119" spans="1:18" x14ac:dyDescent="0.25">
      <c r="A119" s="7">
        <v>12419</v>
      </c>
      <c r="O119" s="8">
        <v>164.15</v>
      </c>
      <c r="P119" s="8">
        <v>0.3</v>
      </c>
      <c r="Q119" s="8">
        <v>173.83</v>
      </c>
      <c r="R119" s="8">
        <v>0.56000000000000005</v>
      </c>
    </row>
    <row r="120" spans="1:18" x14ac:dyDescent="0.25">
      <c r="A120" s="7">
        <v>12784</v>
      </c>
      <c r="O120" s="8">
        <v>154.55000000000001</v>
      </c>
      <c r="P120" s="8">
        <v>0.28000000000000003</v>
      </c>
      <c r="Q120" s="8">
        <v>168.05</v>
      </c>
      <c r="R120" s="8">
        <v>0.55000000000000004</v>
      </c>
    </row>
    <row r="121" spans="1:18" x14ac:dyDescent="0.25">
      <c r="A121" s="7">
        <v>13149</v>
      </c>
      <c r="O121" s="8">
        <v>154.22</v>
      </c>
      <c r="P121" s="8">
        <v>0.28000000000000003</v>
      </c>
      <c r="Q121" s="8">
        <v>179.08</v>
      </c>
      <c r="R121" s="8">
        <v>0.57999999999999996</v>
      </c>
    </row>
    <row r="122" spans="1:18" x14ac:dyDescent="0.25">
      <c r="A122" s="7">
        <v>13515</v>
      </c>
      <c r="O122" s="8">
        <v>168.71</v>
      </c>
      <c r="P122" s="8">
        <v>0.31</v>
      </c>
      <c r="Q122" s="8">
        <v>202.99</v>
      </c>
      <c r="R122" s="8">
        <v>0.66</v>
      </c>
    </row>
    <row r="123" spans="1:18" x14ac:dyDescent="0.25">
      <c r="A123" s="7">
        <v>13880</v>
      </c>
      <c r="O123" s="8">
        <v>176.19</v>
      </c>
      <c r="P123" s="8">
        <v>0.32</v>
      </c>
      <c r="Q123" s="8">
        <v>190.48</v>
      </c>
      <c r="R123" s="8">
        <v>0.62</v>
      </c>
    </row>
    <row r="124" spans="1:18" x14ac:dyDescent="0.25">
      <c r="A124" s="7">
        <v>14245</v>
      </c>
      <c r="O124" s="8">
        <v>170.62</v>
      </c>
      <c r="P124" s="8">
        <v>0.31</v>
      </c>
      <c r="Q124" s="8">
        <v>190.75</v>
      </c>
      <c r="R124" s="8">
        <v>0.62</v>
      </c>
    </row>
    <row r="125" spans="1:18" x14ac:dyDescent="0.25">
      <c r="A125" s="7">
        <v>14610</v>
      </c>
      <c r="O125" s="8">
        <v>184.58</v>
      </c>
      <c r="P125" s="8">
        <v>0.34</v>
      </c>
      <c r="Q125" s="8">
        <v>207.66</v>
      </c>
      <c r="R125" s="8">
        <v>0.67</v>
      </c>
    </row>
    <row r="126" spans="1:18" x14ac:dyDescent="0.25">
      <c r="A126" s="7">
        <v>14976</v>
      </c>
      <c r="O126" s="8">
        <v>185.27</v>
      </c>
      <c r="P126" s="8">
        <v>0.34</v>
      </c>
      <c r="Q126" s="8">
        <v>203.84</v>
      </c>
      <c r="R126" s="8">
        <v>0.66</v>
      </c>
    </row>
    <row r="127" spans="1:18" x14ac:dyDescent="0.25">
      <c r="A127" s="7">
        <v>15341</v>
      </c>
      <c r="O127" s="8">
        <v>197.2</v>
      </c>
      <c r="P127" s="8">
        <v>0.36</v>
      </c>
      <c r="Q127" s="8">
        <v>214.7</v>
      </c>
      <c r="R127" s="8">
        <v>0.7</v>
      </c>
    </row>
    <row r="128" spans="1:18" x14ac:dyDescent="0.25">
      <c r="A128" s="7">
        <v>15706</v>
      </c>
      <c r="O128" s="8">
        <v>184.97</v>
      </c>
      <c r="P128" s="8">
        <v>0.34</v>
      </c>
      <c r="Q128" s="8">
        <v>247.49</v>
      </c>
      <c r="R128" s="8">
        <v>0.8</v>
      </c>
    </row>
    <row r="129" spans="1:18" x14ac:dyDescent="0.25">
      <c r="A129" s="7">
        <v>16071</v>
      </c>
      <c r="O129" s="8">
        <v>182.24</v>
      </c>
      <c r="P129" s="8">
        <v>0.33</v>
      </c>
      <c r="Q129" s="8">
        <v>149.82</v>
      </c>
      <c r="R129" s="8">
        <v>0.49</v>
      </c>
    </row>
    <row r="130" spans="1:18" x14ac:dyDescent="0.25">
      <c r="A130" s="7">
        <v>16437</v>
      </c>
      <c r="O130" s="8">
        <v>184.04</v>
      </c>
      <c r="P130" s="8">
        <v>0.34</v>
      </c>
      <c r="Q130" s="8">
        <v>197.15</v>
      </c>
      <c r="R130" s="8">
        <v>0.64</v>
      </c>
    </row>
    <row r="131" spans="1:18" x14ac:dyDescent="0.25">
      <c r="A131" s="7">
        <v>16802</v>
      </c>
      <c r="O131" s="8">
        <v>202.4</v>
      </c>
      <c r="P131" s="8">
        <v>0.37</v>
      </c>
      <c r="Q131" s="8">
        <v>293.57</v>
      </c>
      <c r="R131" s="8">
        <v>0.95</v>
      </c>
    </row>
    <row r="132" spans="1:18" x14ac:dyDescent="0.25">
      <c r="A132" s="7">
        <v>17167</v>
      </c>
      <c r="O132" s="8">
        <v>196.75</v>
      </c>
      <c r="P132" s="8">
        <v>0.36</v>
      </c>
      <c r="Q132" s="8">
        <v>228.41</v>
      </c>
      <c r="R132" s="8">
        <v>0.74</v>
      </c>
    </row>
    <row r="133" spans="1:18" x14ac:dyDescent="0.25">
      <c r="A133" s="7">
        <v>17532</v>
      </c>
      <c r="O133" s="8">
        <v>204.41</v>
      </c>
      <c r="P133" s="8">
        <v>0.37</v>
      </c>
      <c r="Q133" s="8">
        <v>227.22</v>
      </c>
      <c r="R133" s="8">
        <v>0.74</v>
      </c>
    </row>
    <row r="134" spans="1:18" x14ac:dyDescent="0.25">
      <c r="A134" s="7">
        <v>17898</v>
      </c>
      <c r="O134" s="8">
        <v>202</v>
      </c>
      <c r="P134" s="8">
        <v>0.37</v>
      </c>
      <c r="Q134" s="8">
        <v>223.88</v>
      </c>
      <c r="R134" s="8">
        <v>0.73</v>
      </c>
    </row>
    <row r="135" spans="1:18" x14ac:dyDescent="0.25">
      <c r="A135" s="7">
        <v>18263</v>
      </c>
      <c r="O135" s="8">
        <v>213.92</v>
      </c>
      <c r="P135" s="8">
        <v>0.39</v>
      </c>
      <c r="Q135" s="8">
        <v>215.19</v>
      </c>
      <c r="R135" s="8">
        <v>0.7</v>
      </c>
    </row>
    <row r="136" spans="1:18" x14ac:dyDescent="0.25">
      <c r="A136" s="7">
        <v>18628</v>
      </c>
      <c r="O136" s="8">
        <v>218.71</v>
      </c>
      <c r="P136" s="8">
        <v>0.4</v>
      </c>
      <c r="Q136" s="8">
        <v>217.77</v>
      </c>
      <c r="R136" s="8">
        <v>0.71</v>
      </c>
    </row>
    <row r="137" spans="1:18" x14ac:dyDescent="0.25">
      <c r="A137" s="7">
        <v>18993</v>
      </c>
      <c r="O137" s="8">
        <v>211.59</v>
      </c>
      <c r="P137" s="8">
        <v>0.39</v>
      </c>
      <c r="Q137" s="8">
        <v>226.61</v>
      </c>
      <c r="R137" s="8">
        <v>0.74</v>
      </c>
    </row>
    <row r="138" spans="1:18" x14ac:dyDescent="0.25">
      <c r="A138" s="7">
        <v>19359</v>
      </c>
      <c r="O138" s="8">
        <v>219.37</v>
      </c>
      <c r="P138" s="8">
        <v>0.4</v>
      </c>
      <c r="Q138" s="8">
        <v>224.3</v>
      </c>
      <c r="R138" s="8">
        <v>0.73</v>
      </c>
    </row>
    <row r="139" spans="1:18" x14ac:dyDescent="0.25">
      <c r="A139" s="7">
        <v>19724</v>
      </c>
      <c r="O139" s="8">
        <v>240.68</v>
      </c>
      <c r="P139" s="8">
        <v>0.44</v>
      </c>
      <c r="Q139" s="8">
        <v>282.44</v>
      </c>
      <c r="R139" s="8">
        <v>0.92</v>
      </c>
    </row>
    <row r="140" spans="1:18" x14ac:dyDescent="0.25">
      <c r="A140" s="7">
        <v>20089</v>
      </c>
      <c r="O140" s="8">
        <v>213.01</v>
      </c>
      <c r="P140" s="8">
        <v>0.39</v>
      </c>
      <c r="Q140" s="8">
        <v>214.55</v>
      </c>
      <c r="R140" s="8">
        <v>0.7</v>
      </c>
    </row>
    <row r="141" spans="1:18" x14ac:dyDescent="0.25">
      <c r="A141" s="7">
        <v>20454</v>
      </c>
      <c r="O141" s="8">
        <v>275.7</v>
      </c>
      <c r="P141" s="8">
        <v>0.51</v>
      </c>
      <c r="Q141" s="8">
        <v>283.62</v>
      </c>
      <c r="R141" s="8">
        <v>0.92</v>
      </c>
    </row>
    <row r="142" spans="1:18" x14ac:dyDescent="0.25">
      <c r="A142" s="7">
        <v>20820</v>
      </c>
      <c r="O142" s="8">
        <v>280.43</v>
      </c>
      <c r="P142" s="8">
        <v>0.51</v>
      </c>
      <c r="Q142" s="8">
        <v>271.02</v>
      </c>
      <c r="R142" s="8">
        <v>0.88</v>
      </c>
    </row>
    <row r="143" spans="1:18" x14ac:dyDescent="0.25">
      <c r="A143" s="7">
        <v>21185</v>
      </c>
      <c r="O143" s="8">
        <v>282.85000000000002</v>
      </c>
      <c r="P143" s="8">
        <v>0.52</v>
      </c>
      <c r="Q143" s="8">
        <v>292.76</v>
      </c>
      <c r="R143" s="8">
        <v>0.95</v>
      </c>
    </row>
    <row r="144" spans="1:18" x14ac:dyDescent="0.25">
      <c r="A144" s="7">
        <v>21550</v>
      </c>
      <c r="O144" s="8">
        <v>300.86</v>
      </c>
      <c r="P144" s="8">
        <v>0.55000000000000004</v>
      </c>
      <c r="Q144" s="8">
        <v>315.41000000000003</v>
      </c>
      <c r="R144" s="8">
        <v>1.02</v>
      </c>
    </row>
    <row r="145" spans="1:18" x14ac:dyDescent="0.25">
      <c r="A145" s="7">
        <v>21915</v>
      </c>
      <c r="O145" s="8">
        <v>290.18</v>
      </c>
      <c r="P145" s="8">
        <v>0.53</v>
      </c>
      <c r="Q145" s="8">
        <v>278.63</v>
      </c>
      <c r="R145" s="8">
        <v>0.9</v>
      </c>
    </row>
    <row r="146" spans="1:18" x14ac:dyDescent="0.25">
      <c r="A146" s="7">
        <v>22281</v>
      </c>
      <c r="O146" s="8">
        <v>310.39</v>
      </c>
      <c r="P146" s="8">
        <v>0.56999999999999995</v>
      </c>
      <c r="Q146" s="8">
        <v>324.47000000000003</v>
      </c>
      <c r="R146" s="8">
        <v>1.05</v>
      </c>
    </row>
    <row r="147" spans="1:18" x14ac:dyDescent="0.25">
      <c r="A147" s="7">
        <v>22646</v>
      </c>
      <c r="O147" s="8">
        <v>317.08999999999997</v>
      </c>
      <c r="P147" s="8">
        <v>0.57999999999999996</v>
      </c>
      <c r="Q147" s="8">
        <v>316.22000000000003</v>
      </c>
      <c r="R147" s="8">
        <v>1.03</v>
      </c>
    </row>
    <row r="148" spans="1:18" x14ac:dyDescent="0.25">
      <c r="A148" s="7">
        <v>23011</v>
      </c>
      <c r="O148" s="8">
        <v>337.65</v>
      </c>
      <c r="P148" s="8">
        <v>0.62</v>
      </c>
      <c r="Q148" s="8">
        <v>348.74</v>
      </c>
      <c r="R148" s="8">
        <v>1.1299999999999999</v>
      </c>
    </row>
    <row r="149" spans="1:18" x14ac:dyDescent="0.25">
      <c r="A149" s="7">
        <v>23376</v>
      </c>
      <c r="O149" s="8">
        <v>364.14</v>
      </c>
      <c r="P149" s="8">
        <v>0.67</v>
      </c>
      <c r="Q149" s="8">
        <v>357.32</v>
      </c>
      <c r="R149" s="8">
        <v>1.1599999999999999</v>
      </c>
    </row>
    <row r="150" spans="1:18" x14ac:dyDescent="0.25">
      <c r="A150" s="7">
        <v>23742</v>
      </c>
      <c r="O150" s="8">
        <v>382.78</v>
      </c>
      <c r="P150" s="8">
        <v>0.7</v>
      </c>
      <c r="Q150" s="8">
        <v>390.96</v>
      </c>
      <c r="R150" s="8">
        <v>1.27</v>
      </c>
    </row>
    <row r="151" spans="1:18" x14ac:dyDescent="0.25">
      <c r="A151" s="7">
        <v>24107</v>
      </c>
      <c r="O151" s="8">
        <v>424.66</v>
      </c>
      <c r="P151" s="8">
        <v>0.78</v>
      </c>
      <c r="Q151" s="8">
        <v>417.03</v>
      </c>
      <c r="R151" s="8">
        <v>1.35</v>
      </c>
    </row>
    <row r="152" spans="1:18" x14ac:dyDescent="0.25">
      <c r="A152" s="7">
        <v>24472</v>
      </c>
      <c r="O152" s="8">
        <v>445.48</v>
      </c>
      <c r="P152" s="8">
        <v>0.82</v>
      </c>
      <c r="Q152" s="8">
        <v>461.01</v>
      </c>
      <c r="R152" s="8">
        <v>1.5</v>
      </c>
    </row>
    <row r="153" spans="1:18" x14ac:dyDescent="0.25">
      <c r="A153" s="7">
        <v>24837</v>
      </c>
      <c r="O153" s="8">
        <v>466.38</v>
      </c>
      <c r="P153" s="8">
        <v>0.86</v>
      </c>
      <c r="Q153" s="8">
        <v>527.58000000000004</v>
      </c>
      <c r="R153" s="8">
        <v>1.71</v>
      </c>
    </row>
    <row r="154" spans="1:18" x14ac:dyDescent="0.25">
      <c r="A154" s="7">
        <v>25203</v>
      </c>
      <c r="O154" s="8">
        <v>490.36</v>
      </c>
      <c r="P154" s="8">
        <v>0.9</v>
      </c>
      <c r="Q154" s="8">
        <v>559.16</v>
      </c>
      <c r="R154" s="8">
        <v>1.82</v>
      </c>
    </row>
    <row r="155" spans="1:18" x14ac:dyDescent="0.25">
      <c r="A155" s="7">
        <v>25568</v>
      </c>
      <c r="O155" s="8">
        <v>526.88</v>
      </c>
      <c r="P155" s="8">
        <v>0.97</v>
      </c>
      <c r="Q155" s="8">
        <v>581.26</v>
      </c>
      <c r="R155" s="8">
        <v>1.89</v>
      </c>
    </row>
    <row r="156" spans="1:18" x14ac:dyDescent="0.25">
      <c r="A156" s="7">
        <v>25933</v>
      </c>
      <c r="O156" s="8">
        <v>596.67999999999995</v>
      </c>
      <c r="P156" s="8">
        <v>1.0900000000000001</v>
      </c>
      <c r="Q156" s="8">
        <v>578.03</v>
      </c>
      <c r="R156" s="8">
        <v>1.88</v>
      </c>
    </row>
    <row r="157" spans="1:18" x14ac:dyDescent="0.25">
      <c r="A157" s="7">
        <v>26298</v>
      </c>
      <c r="O157" s="8">
        <v>626.66999999999996</v>
      </c>
      <c r="P157" s="8">
        <v>1.1499999999999999</v>
      </c>
      <c r="Q157" s="8">
        <v>599.80999999999995</v>
      </c>
      <c r="R157" s="8">
        <v>1.95</v>
      </c>
    </row>
    <row r="158" spans="1:18" x14ac:dyDescent="0.25">
      <c r="A158" s="7">
        <v>26664</v>
      </c>
      <c r="O158" s="8">
        <v>706.21</v>
      </c>
      <c r="P158" s="8">
        <v>1.3</v>
      </c>
      <c r="Q158" s="8">
        <v>725.49</v>
      </c>
      <c r="R158" s="8">
        <v>2.36</v>
      </c>
    </row>
    <row r="159" spans="1:18" x14ac:dyDescent="0.25">
      <c r="A159" s="7">
        <v>27029</v>
      </c>
      <c r="B159" s="8">
        <v>93</v>
      </c>
      <c r="O159" s="8">
        <v>741.32</v>
      </c>
      <c r="P159" s="8">
        <v>1.36</v>
      </c>
      <c r="Q159" s="8">
        <v>705.86</v>
      </c>
      <c r="R159" s="8">
        <v>2.29</v>
      </c>
    </row>
    <row r="160" spans="1:18" x14ac:dyDescent="0.25">
      <c r="A160" s="7">
        <v>27394</v>
      </c>
      <c r="B160" s="8">
        <v>98</v>
      </c>
      <c r="M160" s="8">
        <v>20.83</v>
      </c>
      <c r="N160" s="8">
        <v>24.8</v>
      </c>
      <c r="O160" s="8">
        <v>769.77</v>
      </c>
      <c r="P160" s="8">
        <v>1.41</v>
      </c>
      <c r="Q160" s="8">
        <v>755.37</v>
      </c>
      <c r="R160" s="8">
        <v>2.4500000000000002</v>
      </c>
    </row>
    <row r="161" spans="1:18" x14ac:dyDescent="0.25">
      <c r="A161" s="7">
        <v>27759</v>
      </c>
      <c r="B161" s="8">
        <v>100</v>
      </c>
      <c r="C161" s="8">
        <v>54.5</v>
      </c>
      <c r="L161" s="8">
        <v>100</v>
      </c>
      <c r="M161" s="8">
        <v>19.09</v>
      </c>
      <c r="N161" s="8">
        <v>26.2</v>
      </c>
      <c r="O161" s="8">
        <v>857.46</v>
      </c>
      <c r="P161" s="8">
        <v>1.57</v>
      </c>
      <c r="Q161" s="8">
        <v>720.99</v>
      </c>
      <c r="R161" s="8">
        <v>2.34</v>
      </c>
    </row>
    <row r="162" spans="1:18" x14ac:dyDescent="0.25">
      <c r="A162" s="7">
        <v>28125</v>
      </c>
      <c r="B162" s="8">
        <v>128</v>
      </c>
      <c r="C162" s="8">
        <v>55.7</v>
      </c>
      <c r="L162" s="8">
        <v>126.6</v>
      </c>
      <c r="M162" s="8">
        <v>24.79</v>
      </c>
      <c r="N162" s="8">
        <v>32.799999999999997</v>
      </c>
      <c r="O162" s="8">
        <v>886.26</v>
      </c>
      <c r="P162" s="8">
        <v>1.63</v>
      </c>
      <c r="Q162" s="8">
        <v>757.15</v>
      </c>
      <c r="R162" s="8">
        <v>2.46</v>
      </c>
    </row>
    <row r="163" spans="1:18" x14ac:dyDescent="0.25">
      <c r="A163" s="7">
        <v>28490</v>
      </c>
      <c r="B163" s="8">
        <v>145</v>
      </c>
      <c r="C163" s="8">
        <v>58.8</v>
      </c>
      <c r="L163" s="8">
        <v>169.1</v>
      </c>
      <c r="M163" s="8">
        <v>29.72</v>
      </c>
      <c r="N163" s="8">
        <v>32.5</v>
      </c>
      <c r="O163" s="8">
        <v>1062.8399999999999</v>
      </c>
      <c r="P163" s="8">
        <v>1.95</v>
      </c>
      <c r="Q163" s="8">
        <v>967.71</v>
      </c>
      <c r="R163" s="8">
        <v>3.14</v>
      </c>
    </row>
    <row r="164" spans="1:18" x14ac:dyDescent="0.25">
      <c r="A164" s="7">
        <v>28855</v>
      </c>
      <c r="B164" s="8">
        <v>173</v>
      </c>
      <c r="C164" s="8">
        <v>63.1</v>
      </c>
      <c r="L164" s="8">
        <v>251.9</v>
      </c>
      <c r="M164" s="8">
        <v>32.69</v>
      </c>
      <c r="N164" s="8">
        <v>41.5</v>
      </c>
      <c r="O164" s="8">
        <v>1186.07</v>
      </c>
      <c r="P164" s="8">
        <v>2.1800000000000002</v>
      </c>
      <c r="Q164" s="8">
        <v>944.47</v>
      </c>
      <c r="R164" s="8">
        <v>3.07</v>
      </c>
    </row>
    <row r="165" spans="1:18" x14ac:dyDescent="0.25">
      <c r="A165" s="7">
        <v>29220</v>
      </c>
      <c r="B165" s="8">
        <v>186</v>
      </c>
      <c r="C165" s="8">
        <v>68.7</v>
      </c>
      <c r="L165" s="8">
        <v>293.8</v>
      </c>
      <c r="M165" s="8">
        <v>35.76</v>
      </c>
      <c r="N165" s="8">
        <v>42.8</v>
      </c>
      <c r="O165" s="8">
        <v>1271.47</v>
      </c>
      <c r="P165" s="8">
        <v>2.33</v>
      </c>
      <c r="Q165" s="8">
        <v>1007.08</v>
      </c>
      <c r="R165" s="8">
        <v>3.27</v>
      </c>
    </row>
    <row r="166" spans="1:18" x14ac:dyDescent="0.25">
      <c r="A166" s="7">
        <v>29586</v>
      </c>
      <c r="B166" s="8">
        <v>192</v>
      </c>
      <c r="C166" s="8">
        <v>73.8</v>
      </c>
      <c r="L166" s="8">
        <v>328.1</v>
      </c>
      <c r="M166" s="8">
        <v>38.979999999999997</v>
      </c>
      <c r="N166" s="8">
        <v>77.599999999999994</v>
      </c>
      <c r="O166" s="8">
        <v>1388.81</v>
      </c>
      <c r="P166" s="8">
        <v>2.5499999999999998</v>
      </c>
      <c r="Q166" s="8">
        <v>1115.51</v>
      </c>
      <c r="R166" s="8">
        <v>3.62</v>
      </c>
    </row>
    <row r="167" spans="1:18" x14ac:dyDescent="0.25">
      <c r="A167" s="7">
        <v>29951</v>
      </c>
      <c r="B167" s="8">
        <v>187</v>
      </c>
      <c r="C167" s="8">
        <v>79</v>
      </c>
      <c r="L167" s="8">
        <v>352.7</v>
      </c>
      <c r="M167" s="8">
        <v>40.479999999999997</v>
      </c>
      <c r="N167" s="8">
        <v>43.3</v>
      </c>
      <c r="O167" s="8">
        <v>1805.68</v>
      </c>
      <c r="P167" s="8">
        <v>3.31</v>
      </c>
      <c r="Q167" s="8">
        <v>1480.85</v>
      </c>
      <c r="R167" s="8">
        <v>4.8099999999999996</v>
      </c>
    </row>
    <row r="168" spans="1:18" x14ac:dyDescent="0.25">
      <c r="A168" s="7">
        <v>30316</v>
      </c>
      <c r="B168" s="8">
        <v>185</v>
      </c>
      <c r="C168" s="8">
        <v>79.7</v>
      </c>
      <c r="L168" s="8">
        <v>371.8</v>
      </c>
      <c r="M168" s="8">
        <v>39.1</v>
      </c>
      <c r="N168" s="8">
        <v>38</v>
      </c>
      <c r="O168" s="8">
        <v>2207.75</v>
      </c>
      <c r="P168" s="8">
        <v>4.05</v>
      </c>
      <c r="Q168" s="8">
        <v>1647</v>
      </c>
      <c r="R168" s="8">
        <v>5.35</v>
      </c>
    </row>
    <row r="169" spans="1:18" x14ac:dyDescent="0.25">
      <c r="A169" s="7">
        <v>30681</v>
      </c>
      <c r="B169" s="8">
        <v>183</v>
      </c>
      <c r="C169" s="8">
        <v>79.900000000000006</v>
      </c>
      <c r="L169" s="8">
        <v>440.6</v>
      </c>
      <c r="M169" s="8">
        <v>39.4</v>
      </c>
      <c r="N169" s="8">
        <v>42.4</v>
      </c>
      <c r="O169" s="8">
        <v>2329.6</v>
      </c>
      <c r="P169" s="8">
        <v>4.2699999999999996</v>
      </c>
      <c r="Q169" s="8">
        <v>1935.79</v>
      </c>
      <c r="R169" s="8">
        <v>6.28</v>
      </c>
    </row>
    <row r="170" spans="1:18" x14ac:dyDescent="0.25">
      <c r="A170" s="7">
        <v>31047</v>
      </c>
      <c r="B170" s="8">
        <v>192</v>
      </c>
      <c r="C170" s="8">
        <v>78.2</v>
      </c>
      <c r="L170" s="8">
        <v>498.7</v>
      </c>
      <c r="M170" s="8">
        <v>41.5</v>
      </c>
      <c r="N170" s="8">
        <v>37</v>
      </c>
      <c r="O170" s="8">
        <v>2522.2800000000002</v>
      </c>
      <c r="P170" s="8">
        <v>4.63</v>
      </c>
      <c r="Q170" s="8">
        <v>2212.44</v>
      </c>
      <c r="R170" s="8">
        <v>7.18</v>
      </c>
    </row>
    <row r="171" spans="1:18" x14ac:dyDescent="0.25">
      <c r="A171" s="7">
        <v>31412</v>
      </c>
      <c r="B171" s="8">
        <v>194</v>
      </c>
      <c r="C171" s="8">
        <v>77.400000000000006</v>
      </c>
      <c r="L171" s="8">
        <v>533.6</v>
      </c>
      <c r="M171" s="8">
        <v>43.87</v>
      </c>
      <c r="N171" s="8">
        <v>48.8</v>
      </c>
      <c r="O171" s="8">
        <v>2703.3</v>
      </c>
      <c r="P171" s="8">
        <v>4.96</v>
      </c>
      <c r="Q171" s="8">
        <v>2346.4299999999998</v>
      </c>
      <c r="R171" s="8">
        <v>7.62</v>
      </c>
    </row>
    <row r="172" spans="1:18" x14ac:dyDescent="0.25">
      <c r="A172" s="7">
        <v>31777</v>
      </c>
      <c r="B172" s="8">
        <v>196</v>
      </c>
      <c r="C172" s="8">
        <v>77.599999999999994</v>
      </c>
      <c r="L172" s="8">
        <v>572.6</v>
      </c>
      <c r="M172" s="8">
        <v>48.82</v>
      </c>
      <c r="N172" s="8">
        <v>47.5</v>
      </c>
      <c r="O172" s="8">
        <v>3513</v>
      </c>
      <c r="P172" s="8">
        <v>6.44</v>
      </c>
      <c r="Q172" s="8">
        <v>2821.04</v>
      </c>
      <c r="R172" s="8">
        <v>9.16</v>
      </c>
    </row>
    <row r="173" spans="1:18" x14ac:dyDescent="0.25">
      <c r="A173" s="7">
        <v>32142</v>
      </c>
      <c r="B173" s="8">
        <v>207</v>
      </c>
      <c r="C173" s="8">
        <v>76.900000000000006</v>
      </c>
      <c r="L173" s="8">
        <v>656.6</v>
      </c>
      <c r="M173" s="8">
        <v>52.71</v>
      </c>
      <c r="N173" s="8">
        <v>72.3</v>
      </c>
      <c r="O173" s="8">
        <v>4323.3500000000004</v>
      </c>
      <c r="P173" s="8">
        <v>7.93</v>
      </c>
      <c r="Q173" s="8">
        <v>3295.83</v>
      </c>
      <c r="R173" s="8">
        <v>10.7</v>
      </c>
    </row>
    <row r="174" spans="1:18" x14ac:dyDescent="0.25">
      <c r="A174" s="7">
        <v>32508</v>
      </c>
      <c r="B174" s="8">
        <v>218</v>
      </c>
      <c r="C174" s="8">
        <v>78.2</v>
      </c>
      <c r="L174" s="8">
        <v>836.9</v>
      </c>
      <c r="M174" s="8">
        <v>61.03</v>
      </c>
      <c r="N174" s="8">
        <v>82.9</v>
      </c>
      <c r="O174" s="8">
        <v>4306.68</v>
      </c>
      <c r="P174" s="8">
        <v>7.9</v>
      </c>
      <c r="Q174" s="8">
        <v>3287.06</v>
      </c>
      <c r="R174" s="8">
        <v>10.67</v>
      </c>
    </row>
    <row r="175" spans="1:18" x14ac:dyDescent="0.25">
      <c r="A175" s="7">
        <v>32873</v>
      </c>
      <c r="B175" s="8">
        <v>239</v>
      </c>
      <c r="C175" s="8">
        <v>80.8</v>
      </c>
      <c r="L175" s="8">
        <v>1104.5</v>
      </c>
      <c r="M175" s="8">
        <v>73.05</v>
      </c>
      <c r="N175" s="8">
        <v>106.7</v>
      </c>
      <c r="O175" s="8">
        <v>3718.67</v>
      </c>
      <c r="P175" s="8">
        <v>6.82</v>
      </c>
      <c r="Q175" s="8">
        <v>2942.66</v>
      </c>
      <c r="R175" s="8">
        <v>9.5500000000000007</v>
      </c>
    </row>
    <row r="176" spans="1:18" x14ac:dyDescent="0.25">
      <c r="A176" s="7">
        <v>33238</v>
      </c>
      <c r="B176" s="8">
        <v>245</v>
      </c>
      <c r="C176" s="8">
        <v>87.1</v>
      </c>
      <c r="L176" s="8">
        <v>1331.8</v>
      </c>
      <c r="M176" s="8">
        <v>83.35</v>
      </c>
      <c r="N176" s="8">
        <v>142.80000000000001</v>
      </c>
      <c r="O176" s="8">
        <v>3572.02</v>
      </c>
      <c r="P176" s="8">
        <v>6.55</v>
      </c>
      <c r="Q176" s="8">
        <v>2561.31</v>
      </c>
      <c r="R176" s="8">
        <v>8.31</v>
      </c>
    </row>
    <row r="177" spans="1:24" x14ac:dyDescent="0.25">
      <c r="A177" s="7">
        <v>33603</v>
      </c>
      <c r="B177" s="8">
        <v>250</v>
      </c>
      <c r="C177" s="8">
        <v>91.3</v>
      </c>
      <c r="L177" s="8">
        <v>1502</v>
      </c>
      <c r="M177" s="8">
        <v>90.02</v>
      </c>
      <c r="N177" s="8">
        <v>128.1</v>
      </c>
      <c r="O177" s="8">
        <v>3293.61</v>
      </c>
      <c r="P177" s="8">
        <v>6.04</v>
      </c>
      <c r="Q177" s="8">
        <v>2404.5100000000002</v>
      </c>
      <c r="R177" s="8">
        <v>7.81</v>
      </c>
    </row>
    <row r="178" spans="1:24" x14ac:dyDescent="0.25">
      <c r="A178" s="7">
        <v>33969</v>
      </c>
      <c r="B178" s="8">
        <v>266</v>
      </c>
      <c r="C178" s="8">
        <v>96</v>
      </c>
      <c r="L178" s="8">
        <v>1482.9</v>
      </c>
      <c r="M178" s="8">
        <v>99.28</v>
      </c>
      <c r="N178" s="8">
        <v>91.4</v>
      </c>
      <c r="O178" s="8">
        <v>3022.22</v>
      </c>
      <c r="P178" s="8">
        <v>5.54</v>
      </c>
      <c r="Q178" s="8">
        <v>2261.9899999999998</v>
      </c>
      <c r="R178" s="8">
        <v>7.34</v>
      </c>
    </row>
    <row r="179" spans="1:24" x14ac:dyDescent="0.25">
      <c r="A179" s="7">
        <v>34334</v>
      </c>
      <c r="B179" s="8">
        <v>291</v>
      </c>
      <c r="C179" s="8">
        <v>100.1</v>
      </c>
      <c r="L179" s="8">
        <v>1373.5</v>
      </c>
      <c r="M179" s="8">
        <v>97.95</v>
      </c>
      <c r="N179" s="8">
        <v>124.8</v>
      </c>
      <c r="O179" s="8">
        <v>3213.52</v>
      </c>
      <c r="P179" s="8">
        <v>5.89</v>
      </c>
      <c r="Q179" s="8">
        <v>2308.96</v>
      </c>
      <c r="R179" s="8">
        <v>7.5</v>
      </c>
    </row>
    <row r="180" spans="1:24" x14ac:dyDescent="0.25">
      <c r="A180" s="7">
        <v>34699</v>
      </c>
      <c r="B180" s="8">
        <v>302</v>
      </c>
      <c r="C180" s="8">
        <v>103.9</v>
      </c>
      <c r="L180" s="8">
        <v>1365.7</v>
      </c>
      <c r="M180" s="8">
        <v>99.71</v>
      </c>
      <c r="N180" s="8">
        <v>125.7</v>
      </c>
      <c r="O180" s="8">
        <v>3670.31</v>
      </c>
      <c r="P180" s="8">
        <v>6.73</v>
      </c>
      <c r="Q180" s="8">
        <v>2549.04</v>
      </c>
      <c r="R180" s="8">
        <v>8.27</v>
      </c>
    </row>
    <row r="181" spans="1:24" x14ac:dyDescent="0.25">
      <c r="A181" s="7">
        <v>35064</v>
      </c>
      <c r="B181" s="8">
        <v>305</v>
      </c>
      <c r="C181" s="8">
        <v>104.9</v>
      </c>
      <c r="L181" s="8">
        <v>1373.2</v>
      </c>
      <c r="M181" s="8">
        <v>100</v>
      </c>
      <c r="N181" s="8">
        <v>100</v>
      </c>
      <c r="O181" s="8">
        <v>3949.65</v>
      </c>
      <c r="P181" s="8">
        <v>7.24</v>
      </c>
      <c r="Q181" s="8">
        <v>2759.54</v>
      </c>
      <c r="R181" s="8">
        <v>8.9600000000000009</v>
      </c>
    </row>
    <row r="182" spans="1:24" x14ac:dyDescent="0.25">
      <c r="A182" s="7">
        <v>35430</v>
      </c>
      <c r="B182" s="8">
        <v>321</v>
      </c>
      <c r="C182" s="8">
        <v>103.5</v>
      </c>
      <c r="L182" s="8">
        <v>1386.2</v>
      </c>
      <c r="M182" s="8">
        <v>106.63</v>
      </c>
      <c r="N182" s="8">
        <v>155.66</v>
      </c>
      <c r="O182" s="8">
        <v>4367.79</v>
      </c>
      <c r="P182" s="8">
        <v>8.01</v>
      </c>
      <c r="Q182" s="8">
        <v>3087.98</v>
      </c>
      <c r="R182" s="8">
        <v>10.02</v>
      </c>
    </row>
    <row r="183" spans="1:24" x14ac:dyDescent="0.25">
      <c r="A183" s="7">
        <v>35795</v>
      </c>
      <c r="B183" s="8">
        <v>341</v>
      </c>
      <c r="C183" s="8">
        <v>101.7</v>
      </c>
      <c r="L183" s="8">
        <v>1390.5</v>
      </c>
      <c r="M183" s="8">
        <v>110.45</v>
      </c>
      <c r="N183" s="8">
        <v>124.07</v>
      </c>
      <c r="O183" s="8">
        <v>4750.4399999999996</v>
      </c>
      <c r="P183" s="8">
        <v>8.7100000000000009</v>
      </c>
      <c r="Q183" s="8">
        <v>3656.99</v>
      </c>
      <c r="R183" s="8">
        <v>11.87</v>
      </c>
    </row>
    <row r="184" spans="1:24" x14ac:dyDescent="0.25">
      <c r="A184" s="7">
        <v>36160</v>
      </c>
      <c r="B184" s="8">
        <v>375</v>
      </c>
      <c r="C184" s="8">
        <v>100.7</v>
      </c>
      <c r="L184" s="8">
        <v>1201.4000000000001</v>
      </c>
      <c r="M184" s="8">
        <v>114.4</v>
      </c>
      <c r="N184" s="8">
        <v>125.66</v>
      </c>
      <c r="O184" s="8">
        <v>5433.75</v>
      </c>
      <c r="P184" s="8">
        <v>9.9700000000000006</v>
      </c>
      <c r="Q184" s="8">
        <v>4310.1899999999996</v>
      </c>
      <c r="R184" s="8">
        <v>13.99</v>
      </c>
    </row>
    <row r="185" spans="1:24" x14ac:dyDescent="0.25">
      <c r="A185" s="7">
        <v>36525</v>
      </c>
      <c r="B185" s="8">
        <v>408</v>
      </c>
      <c r="C185" s="8">
        <v>100.8</v>
      </c>
      <c r="L185" s="8">
        <v>1236.7</v>
      </c>
      <c r="M185" s="8">
        <v>121.75</v>
      </c>
      <c r="N185" s="8">
        <v>176.25</v>
      </c>
      <c r="O185" s="8">
        <v>6145.11</v>
      </c>
      <c r="P185" s="8">
        <v>11.27</v>
      </c>
      <c r="Q185" s="8">
        <v>5004.47</v>
      </c>
      <c r="R185" s="8">
        <v>16.25</v>
      </c>
    </row>
    <row r="186" spans="1:24" x14ac:dyDescent="0.25">
      <c r="A186" s="7">
        <v>36891</v>
      </c>
      <c r="B186" s="8">
        <v>438</v>
      </c>
      <c r="C186" s="8">
        <v>101.4</v>
      </c>
      <c r="L186" s="8">
        <v>1245</v>
      </c>
      <c r="M186" s="8">
        <v>130.59</v>
      </c>
      <c r="N186" s="8">
        <v>162.56</v>
      </c>
      <c r="O186" s="8">
        <v>7075.75</v>
      </c>
      <c r="P186" s="8">
        <v>12.98</v>
      </c>
      <c r="Q186" s="8">
        <v>5756.7</v>
      </c>
      <c r="R186" s="8">
        <v>18.690000000000001</v>
      </c>
    </row>
    <row r="187" spans="1:24" x14ac:dyDescent="0.25">
      <c r="A187" s="7">
        <v>37256</v>
      </c>
      <c r="B187" s="8">
        <v>501</v>
      </c>
      <c r="C187" s="8">
        <v>101.3</v>
      </c>
      <c r="L187" s="8">
        <v>1261.4000000000001</v>
      </c>
      <c r="M187" s="8">
        <v>148.85</v>
      </c>
      <c r="N187" s="8">
        <v>214.16</v>
      </c>
      <c r="O187" s="8">
        <v>7620.45</v>
      </c>
      <c r="P187" s="8">
        <v>13.98</v>
      </c>
      <c r="Q187" s="8">
        <v>6047.52</v>
      </c>
      <c r="R187" s="8">
        <v>19.63</v>
      </c>
    </row>
    <row r="188" spans="1:24" x14ac:dyDescent="0.25">
      <c r="A188" s="7">
        <v>37621</v>
      </c>
      <c r="B188" s="8">
        <v>589</v>
      </c>
      <c r="C188" s="8">
        <v>100.6</v>
      </c>
      <c r="L188" s="8">
        <v>1374.7</v>
      </c>
      <c r="M188" s="8">
        <v>161.43</v>
      </c>
      <c r="N188" s="8">
        <v>196.49</v>
      </c>
      <c r="O188" s="8">
        <v>8129.92</v>
      </c>
      <c r="P188" s="8">
        <v>14.91</v>
      </c>
      <c r="Q188" s="8">
        <v>6708.26</v>
      </c>
      <c r="R188" s="8">
        <v>21.78</v>
      </c>
    </row>
    <row r="189" spans="1:24" x14ac:dyDescent="0.25">
      <c r="A189" s="7">
        <v>37986</v>
      </c>
      <c r="B189" s="8">
        <v>644</v>
      </c>
      <c r="C189" s="8">
        <v>99.2</v>
      </c>
      <c r="L189" s="8">
        <v>1421.9</v>
      </c>
      <c r="M189" s="8">
        <v>179.36</v>
      </c>
      <c r="N189" s="8">
        <v>203.37</v>
      </c>
      <c r="O189" s="8">
        <v>8280.25</v>
      </c>
      <c r="P189" s="8">
        <v>15.19</v>
      </c>
      <c r="Q189" s="8">
        <v>6800.42</v>
      </c>
      <c r="R189" s="8">
        <v>22.08</v>
      </c>
      <c r="S189" s="8">
        <v>155</v>
      </c>
      <c r="T189" s="8">
        <v>1233</v>
      </c>
      <c r="U189" s="8">
        <v>371</v>
      </c>
      <c r="V189" s="8">
        <v>1356</v>
      </c>
      <c r="W189" s="8">
        <v>58</v>
      </c>
      <c r="X189" s="8">
        <v>448</v>
      </c>
    </row>
    <row r="190" spans="1:24" x14ac:dyDescent="0.25">
      <c r="A190" s="7">
        <v>38352</v>
      </c>
      <c r="B190" s="8">
        <v>715</v>
      </c>
      <c r="C190" s="8">
        <v>97.9</v>
      </c>
      <c r="D190" s="8">
        <v>99.1</v>
      </c>
      <c r="E190" s="8">
        <v>85.6</v>
      </c>
      <c r="F190" s="8">
        <v>91.2</v>
      </c>
      <c r="G190" s="8">
        <v>84.3</v>
      </c>
      <c r="H190" s="8">
        <v>94.6</v>
      </c>
      <c r="I190" s="8">
        <v>92.6</v>
      </c>
      <c r="J190" s="8">
        <v>90.1</v>
      </c>
      <c r="K190" s="8">
        <v>82.5</v>
      </c>
      <c r="L190" s="8">
        <v>1476.8</v>
      </c>
      <c r="M190" s="8">
        <v>204.58</v>
      </c>
      <c r="N190" s="8">
        <v>253.42</v>
      </c>
      <c r="O190" s="8">
        <v>9300.01</v>
      </c>
      <c r="P190" s="8">
        <v>17.059999999999999</v>
      </c>
      <c r="Q190" s="8">
        <v>7448.57</v>
      </c>
      <c r="R190" s="8">
        <v>24.18</v>
      </c>
      <c r="S190" s="8">
        <v>586</v>
      </c>
      <c r="T190" s="8">
        <v>1158</v>
      </c>
      <c r="U190" s="8">
        <v>747</v>
      </c>
      <c r="V190" s="8">
        <v>1257</v>
      </c>
      <c r="W190" s="8">
        <v>314</v>
      </c>
      <c r="X190" s="8">
        <v>494</v>
      </c>
    </row>
    <row r="191" spans="1:24" x14ac:dyDescent="0.25">
      <c r="A191" s="7">
        <v>38717</v>
      </c>
      <c r="B191" s="8">
        <v>810</v>
      </c>
      <c r="C191" s="8">
        <v>97</v>
      </c>
      <c r="D191" s="8">
        <v>98</v>
      </c>
      <c r="E191" s="8">
        <v>84.6</v>
      </c>
      <c r="F191" s="8">
        <v>89.8</v>
      </c>
      <c r="G191" s="8">
        <v>84.9</v>
      </c>
      <c r="H191" s="8">
        <v>94.5</v>
      </c>
      <c r="I191" s="8">
        <v>92</v>
      </c>
      <c r="J191" s="8">
        <v>87.7</v>
      </c>
      <c r="K191" s="8">
        <v>83.4</v>
      </c>
      <c r="L191" s="8">
        <v>1550.4</v>
      </c>
      <c r="M191" s="8">
        <v>227.53</v>
      </c>
      <c r="N191" s="8">
        <v>227.66</v>
      </c>
      <c r="O191" s="8">
        <v>10148.129999999999</v>
      </c>
      <c r="P191" s="8">
        <v>18.61</v>
      </c>
      <c r="Q191" s="8">
        <v>8227.39</v>
      </c>
      <c r="R191" s="8">
        <v>26.71</v>
      </c>
      <c r="S191" s="8">
        <v>822</v>
      </c>
      <c r="T191" s="8">
        <v>1390</v>
      </c>
      <c r="U191" s="8">
        <v>1014</v>
      </c>
      <c r="V191" s="8">
        <v>1488</v>
      </c>
      <c r="W191" s="8">
        <v>600</v>
      </c>
      <c r="X191" s="8">
        <v>557</v>
      </c>
    </row>
    <row r="192" spans="1:24" x14ac:dyDescent="0.25">
      <c r="A192" s="7">
        <v>39082</v>
      </c>
      <c r="B192" s="8">
        <v>849</v>
      </c>
      <c r="C192" s="8">
        <v>97.1</v>
      </c>
      <c r="D192" s="8">
        <v>97.5</v>
      </c>
      <c r="E192" s="8">
        <v>85.8</v>
      </c>
      <c r="F192" s="8">
        <v>90.1</v>
      </c>
      <c r="G192" s="8">
        <v>85.8</v>
      </c>
      <c r="H192" s="8">
        <v>94.4</v>
      </c>
      <c r="I192" s="8">
        <v>91.8</v>
      </c>
      <c r="J192" s="8">
        <v>88.3</v>
      </c>
      <c r="K192" s="8">
        <v>84.5</v>
      </c>
      <c r="L192" s="8">
        <v>1637.5</v>
      </c>
      <c r="M192" s="8">
        <v>253.12</v>
      </c>
      <c r="N192" s="8">
        <v>388.05</v>
      </c>
      <c r="O192" s="8">
        <v>11695.37</v>
      </c>
      <c r="P192" s="8">
        <v>21.45</v>
      </c>
      <c r="Q192" s="8">
        <v>9474.34</v>
      </c>
      <c r="R192" s="8">
        <v>30.76</v>
      </c>
      <c r="S192" s="8">
        <v>665</v>
      </c>
      <c r="T192" s="8">
        <v>1443</v>
      </c>
      <c r="U192" s="8">
        <v>662</v>
      </c>
      <c r="V192" s="8">
        <v>1521</v>
      </c>
      <c r="W192" s="8">
        <v>681</v>
      </c>
      <c r="X192" s="8">
        <v>770</v>
      </c>
    </row>
    <row r="193" spans="1:24" x14ac:dyDescent="0.25">
      <c r="A193" s="7">
        <v>39447</v>
      </c>
      <c r="B193" s="8">
        <v>909</v>
      </c>
      <c r="C193" s="8">
        <v>96.9</v>
      </c>
      <c r="D193" s="8">
        <v>97.3</v>
      </c>
      <c r="E193" s="8">
        <v>87.1</v>
      </c>
      <c r="F193" s="8">
        <v>91.1</v>
      </c>
      <c r="G193" s="8">
        <v>86.7</v>
      </c>
      <c r="H193" s="8">
        <v>95.1</v>
      </c>
      <c r="I193" s="8">
        <v>92.4</v>
      </c>
      <c r="J193" s="8">
        <v>89.6</v>
      </c>
      <c r="K193" s="8">
        <v>85.4</v>
      </c>
      <c r="L193" s="8">
        <v>1701.1</v>
      </c>
      <c r="M193" s="8">
        <v>277.52</v>
      </c>
      <c r="N193" s="8">
        <v>303.66000000000003</v>
      </c>
      <c r="O193" s="8">
        <v>13007.97</v>
      </c>
      <c r="P193" s="8">
        <v>23.86</v>
      </c>
      <c r="Q193" s="8">
        <v>10604.11</v>
      </c>
      <c r="R193" s="8">
        <v>34.42</v>
      </c>
      <c r="S193" s="8">
        <v>1510</v>
      </c>
      <c r="T193" s="8">
        <v>2096</v>
      </c>
      <c r="U193" s="8">
        <v>1910</v>
      </c>
      <c r="V193" s="8">
        <v>2219</v>
      </c>
      <c r="W193" s="8">
        <v>997</v>
      </c>
      <c r="X193" s="8">
        <v>987</v>
      </c>
    </row>
    <row r="194" spans="1:24" x14ac:dyDescent="0.25">
      <c r="A194" s="7">
        <v>39813</v>
      </c>
      <c r="B194" s="8">
        <v>952</v>
      </c>
      <c r="C194" s="8">
        <v>100.1</v>
      </c>
      <c r="D194" s="8">
        <v>97.1</v>
      </c>
      <c r="E194" s="8">
        <v>88.5</v>
      </c>
      <c r="F194" s="8">
        <v>91.8</v>
      </c>
      <c r="G194" s="8">
        <v>87.4</v>
      </c>
      <c r="H194" s="8">
        <v>95.2</v>
      </c>
      <c r="I194" s="8">
        <v>93</v>
      </c>
      <c r="J194" s="8">
        <v>90.6</v>
      </c>
      <c r="K194" s="8">
        <v>86.2</v>
      </c>
      <c r="L194" s="8">
        <v>1695.7</v>
      </c>
      <c r="M194" s="8">
        <v>276.33</v>
      </c>
      <c r="N194" s="8">
        <v>290.35000000000002</v>
      </c>
      <c r="O194" s="8">
        <v>12460.56</v>
      </c>
      <c r="P194" s="8">
        <v>22.85</v>
      </c>
      <c r="Q194" s="8">
        <v>10234.35</v>
      </c>
      <c r="R194" s="8">
        <v>33.22</v>
      </c>
      <c r="S194" s="8">
        <v>928</v>
      </c>
      <c r="T194" s="8">
        <v>2985</v>
      </c>
      <c r="U194" s="8">
        <v>2245</v>
      </c>
      <c r="V194" s="8">
        <v>3151</v>
      </c>
      <c r="W194" s="8">
        <v>252</v>
      </c>
      <c r="X194" s="8">
        <v>1361</v>
      </c>
    </row>
    <row r="195" spans="1:24" x14ac:dyDescent="0.25">
      <c r="A195" s="7">
        <v>40178</v>
      </c>
      <c r="B195" s="8">
        <v>1076</v>
      </c>
      <c r="C195" s="8">
        <v>99.4</v>
      </c>
      <c r="D195" s="8">
        <v>96.2</v>
      </c>
      <c r="E195" s="8">
        <v>89.2</v>
      </c>
      <c r="F195" s="8">
        <v>92</v>
      </c>
      <c r="G195" s="8">
        <v>89.4</v>
      </c>
      <c r="H195" s="8">
        <v>95.2</v>
      </c>
      <c r="I195" s="8">
        <v>94.1</v>
      </c>
      <c r="J195" s="8">
        <v>90.5</v>
      </c>
      <c r="K195" s="8">
        <v>88.3</v>
      </c>
      <c r="L195" s="8">
        <v>1711.9</v>
      </c>
      <c r="M195" s="8">
        <v>261.18</v>
      </c>
      <c r="N195" s="8">
        <v>273.54000000000002</v>
      </c>
      <c r="O195" s="8">
        <v>12795.96</v>
      </c>
      <c r="P195" s="8">
        <v>23.47</v>
      </c>
      <c r="Q195" s="8">
        <v>10263.5</v>
      </c>
      <c r="R195" s="8">
        <v>33.32</v>
      </c>
      <c r="S195" s="8">
        <v>1627</v>
      </c>
      <c r="T195" s="8">
        <v>3596</v>
      </c>
      <c r="U195" s="8">
        <v>1588</v>
      </c>
      <c r="V195" s="8">
        <v>3759</v>
      </c>
      <c r="W195" s="8">
        <v>1722</v>
      </c>
      <c r="X195" s="8">
        <v>2201</v>
      </c>
    </row>
    <row r="196" spans="1:24" x14ac:dyDescent="0.25">
      <c r="A196" s="7">
        <v>40543</v>
      </c>
      <c r="B196" s="8">
        <v>1168</v>
      </c>
      <c r="C196" s="8">
        <v>100</v>
      </c>
      <c r="D196" s="8">
        <v>97.5</v>
      </c>
      <c r="E196" s="8">
        <v>92.6</v>
      </c>
      <c r="F196" s="8">
        <v>94.5</v>
      </c>
      <c r="G196" s="8">
        <v>93</v>
      </c>
      <c r="H196" s="8">
        <v>96.9</v>
      </c>
      <c r="I196" s="8">
        <v>96.4</v>
      </c>
      <c r="J196" s="8">
        <v>93.2</v>
      </c>
      <c r="K196" s="8">
        <v>92.3</v>
      </c>
      <c r="L196" s="8">
        <v>1729.8</v>
      </c>
      <c r="M196" s="8">
        <v>280.72000000000003</v>
      </c>
      <c r="N196" s="8">
        <v>244.82</v>
      </c>
      <c r="O196" s="8">
        <v>13856.69</v>
      </c>
      <c r="P196" s="8">
        <v>25.41</v>
      </c>
      <c r="Q196" s="8">
        <v>11142.12</v>
      </c>
      <c r="R196" s="8">
        <v>36.17</v>
      </c>
      <c r="S196" s="8">
        <v>1581</v>
      </c>
      <c r="T196" s="8">
        <v>3554</v>
      </c>
      <c r="U196" s="8">
        <v>1534</v>
      </c>
      <c r="V196" s="8">
        <v>3652</v>
      </c>
      <c r="W196" s="8">
        <v>1634</v>
      </c>
      <c r="X196" s="8">
        <v>2514</v>
      </c>
    </row>
    <row r="197" spans="1:24" x14ac:dyDescent="0.25">
      <c r="A197" s="7">
        <v>40908</v>
      </c>
      <c r="B197" s="8">
        <v>1168</v>
      </c>
      <c r="C197" s="8">
        <v>102.4</v>
      </c>
      <c r="D197" s="8">
        <v>100</v>
      </c>
      <c r="E197" s="8">
        <v>100</v>
      </c>
      <c r="F197" s="8">
        <v>100</v>
      </c>
      <c r="G197" s="8">
        <v>100</v>
      </c>
      <c r="H197" s="8">
        <v>100</v>
      </c>
      <c r="I197" s="8">
        <v>100</v>
      </c>
      <c r="J197" s="8">
        <v>100</v>
      </c>
      <c r="K197" s="8">
        <v>100</v>
      </c>
      <c r="L197" s="8">
        <v>1749.9</v>
      </c>
      <c r="M197" s="8">
        <v>297.44</v>
      </c>
      <c r="N197" s="8">
        <v>329.05</v>
      </c>
      <c r="O197" s="8">
        <v>15107.52</v>
      </c>
      <c r="P197" s="8">
        <v>27.71</v>
      </c>
      <c r="Q197" s="8">
        <v>12241.21</v>
      </c>
      <c r="R197" s="8">
        <v>39.74</v>
      </c>
      <c r="S197" s="8">
        <v>2155</v>
      </c>
      <c r="T197" s="8">
        <v>3881</v>
      </c>
      <c r="U197" s="8">
        <v>2344</v>
      </c>
      <c r="V197" s="8">
        <v>3999</v>
      </c>
      <c r="W197" s="8">
        <v>1895</v>
      </c>
      <c r="X197" s="8">
        <v>2433</v>
      </c>
    </row>
    <row r="198" spans="1:24" x14ac:dyDescent="0.25">
      <c r="A198" s="7">
        <v>41274</v>
      </c>
      <c r="B198" s="8">
        <v>1194</v>
      </c>
      <c r="C198" s="8">
        <v>105.5</v>
      </c>
      <c r="D198" s="8">
        <v>104.2</v>
      </c>
      <c r="E198" s="8">
        <v>108.7</v>
      </c>
      <c r="F198" s="8">
        <v>106.8</v>
      </c>
      <c r="G198" s="8">
        <v>106.9</v>
      </c>
      <c r="H198" s="8">
        <v>104</v>
      </c>
      <c r="I198" s="8">
        <v>104.4</v>
      </c>
      <c r="J198" s="8">
        <v>108.3</v>
      </c>
      <c r="K198" s="8">
        <v>107.4</v>
      </c>
      <c r="L198" s="8">
        <v>1766.7</v>
      </c>
      <c r="M198" s="8">
        <v>306.58999999999997</v>
      </c>
      <c r="N198" s="8">
        <v>377.06</v>
      </c>
      <c r="O198" s="8">
        <v>16266.54</v>
      </c>
      <c r="P198" s="8">
        <v>29.83</v>
      </c>
      <c r="Q198" s="8">
        <v>13246.92</v>
      </c>
      <c r="R198" s="8">
        <v>43</v>
      </c>
      <c r="S198" s="8">
        <v>1805</v>
      </c>
      <c r="T198" s="8">
        <v>3940</v>
      </c>
      <c r="U198" s="8">
        <v>1839</v>
      </c>
      <c r="V198" s="8">
        <v>4050</v>
      </c>
      <c r="W198" s="8">
        <v>1757</v>
      </c>
      <c r="X198" s="8">
        <v>2857</v>
      </c>
    </row>
    <row r="199" spans="1:24" x14ac:dyDescent="0.25">
      <c r="A199" s="7">
        <v>41639</v>
      </c>
      <c r="B199" s="8">
        <v>1270</v>
      </c>
      <c r="C199" s="8">
        <v>108.7</v>
      </c>
      <c r="D199" s="8">
        <v>109.5</v>
      </c>
      <c r="E199" s="8">
        <v>119.4</v>
      </c>
      <c r="F199" s="8">
        <v>114.8</v>
      </c>
      <c r="G199" s="8">
        <v>114.6</v>
      </c>
      <c r="H199" s="8">
        <v>109</v>
      </c>
      <c r="I199" s="8">
        <v>110</v>
      </c>
      <c r="J199" s="8">
        <v>118.1</v>
      </c>
      <c r="K199" s="8">
        <v>115.6</v>
      </c>
      <c r="L199" s="8">
        <v>1786.7</v>
      </c>
      <c r="M199" s="8">
        <v>316.83999999999997</v>
      </c>
      <c r="N199" s="8">
        <v>343.81</v>
      </c>
      <c r="O199" s="8">
        <v>17066.46</v>
      </c>
      <c r="P199" s="8">
        <v>31.3</v>
      </c>
      <c r="Q199" s="8">
        <v>13799.95</v>
      </c>
      <c r="R199" s="8">
        <v>44.8</v>
      </c>
      <c r="S199" s="8">
        <v>2072</v>
      </c>
      <c r="T199" s="8">
        <v>3882</v>
      </c>
      <c r="U199" s="8">
        <v>2142</v>
      </c>
      <c r="V199" s="8">
        <v>3972</v>
      </c>
      <c r="W199" s="8">
        <v>1968</v>
      </c>
      <c r="X199" s="8">
        <v>2872</v>
      </c>
    </row>
    <row r="200" spans="1:24" x14ac:dyDescent="0.25">
      <c r="A200" s="7">
        <v>42004</v>
      </c>
      <c r="B200" s="8">
        <v>1353</v>
      </c>
      <c r="C200" s="8">
        <v>111.9</v>
      </c>
      <c r="D200" s="8">
        <v>115.2</v>
      </c>
      <c r="E200" s="8">
        <v>126.9</v>
      </c>
      <c r="F200" s="8">
        <v>121.3</v>
      </c>
      <c r="G200" s="8">
        <v>121.2</v>
      </c>
      <c r="H200" s="8">
        <v>114.9</v>
      </c>
      <c r="I200" s="8">
        <v>116.5</v>
      </c>
      <c r="J200" s="8">
        <v>125</v>
      </c>
      <c r="K200" s="8">
        <v>122.2</v>
      </c>
      <c r="L200" s="8">
        <v>1821.8</v>
      </c>
      <c r="M200" s="8">
        <v>333.42</v>
      </c>
      <c r="N200" s="8">
        <v>564.86</v>
      </c>
      <c r="O200" s="8">
        <v>17070.54</v>
      </c>
      <c r="P200" s="8">
        <v>31.31</v>
      </c>
      <c r="Q200" s="8">
        <v>15668.21</v>
      </c>
      <c r="R200" s="8">
        <v>50.86</v>
      </c>
      <c r="S200" s="8">
        <v>2802</v>
      </c>
      <c r="T200" s="8">
        <v>4117</v>
      </c>
      <c r="U200" s="8">
        <v>2833</v>
      </c>
      <c r="V200" s="8">
        <v>4236</v>
      </c>
      <c r="W200" s="8">
        <v>2755</v>
      </c>
      <c r="X200" s="8">
        <v>2832</v>
      </c>
    </row>
    <row r="201" spans="1:24" x14ac:dyDescent="0.25">
      <c r="A201" s="7">
        <v>42369</v>
      </c>
      <c r="C201" s="8">
        <v>117.1</v>
      </c>
      <c r="D201" s="8">
        <v>123.1</v>
      </c>
      <c r="E201" s="8">
        <v>138</v>
      </c>
      <c r="F201" s="8">
        <v>130.5</v>
      </c>
      <c r="G201" s="8">
        <v>130.19999999999999</v>
      </c>
      <c r="H201" s="8">
        <v>121.7</v>
      </c>
      <c r="I201" s="8">
        <v>123.5</v>
      </c>
      <c r="J201" s="8">
        <v>136</v>
      </c>
      <c r="K201" s="8">
        <v>131.69999999999999</v>
      </c>
      <c r="L201" s="8">
        <v>1865.6</v>
      </c>
      <c r="M201" s="8">
        <v>341.46</v>
      </c>
      <c r="O201" s="8">
        <v>18025.240000000002</v>
      </c>
      <c r="P201" s="8">
        <v>33.06</v>
      </c>
      <c r="Q201" s="8">
        <v>17503.21</v>
      </c>
      <c r="R201" s="8">
        <v>56.82</v>
      </c>
      <c r="S201" s="8">
        <v>2437</v>
      </c>
      <c r="T201" s="8">
        <v>4562</v>
      </c>
      <c r="U201" s="8">
        <v>2639</v>
      </c>
      <c r="V201" s="8">
        <v>4697</v>
      </c>
      <c r="W201" s="8">
        <v>2255</v>
      </c>
      <c r="X201" s="8">
        <v>3088</v>
      </c>
    </row>
    <row r="202" spans="1:24" x14ac:dyDescent="0.25">
      <c r="A202" s="7">
        <v>42735</v>
      </c>
      <c r="C202" s="8">
        <v>124.1</v>
      </c>
      <c r="D202" s="8">
        <v>133.4</v>
      </c>
      <c r="E202" s="8">
        <v>152.9</v>
      </c>
      <c r="F202" s="8">
        <v>142.19999999999999</v>
      </c>
      <c r="G202" s="8">
        <v>141.1</v>
      </c>
      <c r="H202" s="8">
        <v>129.19999999999999</v>
      </c>
      <c r="I202" s="8">
        <v>132.4</v>
      </c>
      <c r="J202" s="8">
        <v>151</v>
      </c>
      <c r="K202" s="8">
        <v>143</v>
      </c>
      <c r="O202" s="8">
        <v>20727.93</v>
      </c>
      <c r="P202" s="8">
        <v>38.020000000000003</v>
      </c>
      <c r="Q202" s="8">
        <v>21999.38</v>
      </c>
      <c r="R202" s="8">
        <v>71.42</v>
      </c>
      <c r="S202" s="8">
        <v>2948</v>
      </c>
      <c r="T202" s="8">
        <v>4635</v>
      </c>
      <c r="U202" s="8">
        <v>3117</v>
      </c>
      <c r="V202" s="8">
        <v>4777</v>
      </c>
      <c r="W202" s="8">
        <v>2757</v>
      </c>
      <c r="X202" s="8">
        <v>3134</v>
      </c>
    </row>
    <row r="203" spans="1:24" x14ac:dyDescent="0.25">
      <c r="A203" s="7">
        <v>43100</v>
      </c>
      <c r="C203" s="8">
        <v>129.80000000000001</v>
      </c>
      <c r="D203" s="8">
        <v>143.6</v>
      </c>
      <c r="E203" s="8">
        <v>167.7</v>
      </c>
      <c r="F203" s="8">
        <v>155.30000000000001</v>
      </c>
      <c r="G203" s="8">
        <v>154.5</v>
      </c>
      <c r="H203" s="8">
        <v>137.4</v>
      </c>
      <c r="I203" s="8">
        <v>141.9</v>
      </c>
      <c r="J203" s="8">
        <v>167.3</v>
      </c>
      <c r="K203" s="8">
        <v>157.19999999999999</v>
      </c>
      <c r="O203" s="8">
        <v>20983.64</v>
      </c>
      <c r="P203" s="8">
        <v>38.49</v>
      </c>
      <c r="Q203" s="8">
        <v>19568.63</v>
      </c>
      <c r="R203" s="8">
        <v>63.53</v>
      </c>
      <c r="T203" s="8">
        <v>4713</v>
      </c>
      <c r="V203" s="8">
        <v>4849</v>
      </c>
      <c r="X203" s="8">
        <v>3148</v>
      </c>
    </row>
    <row r="204" spans="1:24" x14ac:dyDescent="0.25">
      <c r="A204" s="7">
        <v>43465</v>
      </c>
      <c r="D204" s="8">
        <v>155.4</v>
      </c>
      <c r="E204" s="8">
        <v>183.7</v>
      </c>
      <c r="F204" s="8">
        <v>168.5</v>
      </c>
      <c r="G204" s="8">
        <v>166.8</v>
      </c>
      <c r="H204" s="8">
        <v>148.1</v>
      </c>
      <c r="I204" s="8">
        <v>153.69999999999999</v>
      </c>
      <c r="J204" s="8">
        <v>183</v>
      </c>
      <c r="K204" s="8">
        <v>169.6</v>
      </c>
      <c r="O204" s="8">
        <v>21356.03</v>
      </c>
      <c r="P204" s="8">
        <v>39.17</v>
      </c>
      <c r="Q204" s="8">
        <v>21142.41</v>
      </c>
      <c r="R204" s="8">
        <v>68.64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vt:lpstr>
      <vt:lpstr>Summary Documentation</vt:lpstr>
      <vt:lpstr>Monthly Series</vt:lpstr>
      <vt:lpstr>Quarterly Series</vt:lpstr>
      <vt:lpstr>Half-yearly Series</vt:lpstr>
      <vt:lpstr>Annual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Szemere, Robert</cp:lastModifiedBy>
  <dcterms:created xsi:type="dcterms:W3CDTF">2019-09-25T08:41:08Z</dcterms:created>
  <dcterms:modified xsi:type="dcterms:W3CDTF">2019-09-25T08:50:36Z</dcterms:modified>
</cp:coreProperties>
</file>