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1_{717C7A7F-12C7-45D1-A014-E64EA7918138}" xr6:coauthVersionLast="47" xr6:coauthVersionMax="47" xr10:uidLastSave="{00000000-0000-0000-0000-000000000000}"/>
  <bookViews>
    <workbookView xWindow="828" yWindow="-108" windowWidth="22320" windowHeight="14616" tabRatio="415" activeTab="1"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I7" i="17"/>
  <c r="I32" i="17" l="1"/>
  <c r="I33" i="17"/>
  <c r="C6" i="18" a="1"/>
  <c r="C6" i="18" s="1"/>
  <c r="I7" i="18" s="1"/>
  <c r="I26" i="18" s="1"/>
  <c r="J7" i="17"/>
  <c r="I9" i="17"/>
  <c r="I23" i="17"/>
  <c r="I27" i="17"/>
  <c r="I11" i="17"/>
  <c r="I24" i="17"/>
  <c r="I29" i="17"/>
  <c r="I21" i="17"/>
  <c r="I22" i="17"/>
  <c r="I25" i="17"/>
  <c r="I15" i="17"/>
  <c r="I26" i="17"/>
  <c r="I31" i="17"/>
  <c r="I12" i="17"/>
  <c r="I17" i="17"/>
  <c r="I14" i="17"/>
  <c r="I19" i="17"/>
  <c r="I30" i="17"/>
  <c r="I13" i="17"/>
  <c r="I6" i="17"/>
  <c r="I18" i="17"/>
  <c r="I20" i="17"/>
  <c r="I28" i="17"/>
  <c r="J32" i="17" l="1"/>
  <c r="J33" i="17"/>
  <c r="J14" i="17"/>
  <c r="J28" i="17"/>
  <c r="J13" i="17"/>
  <c r="J15" i="17"/>
  <c r="J26" i="17"/>
  <c r="J24" i="17"/>
  <c r="J20" i="17"/>
  <c r="J18" i="17"/>
  <c r="K7" i="17"/>
  <c r="J17" i="17"/>
  <c r="J23" i="17"/>
  <c r="J29" i="17"/>
  <c r="J9" i="17"/>
  <c r="J12" i="17"/>
  <c r="J21" i="17"/>
  <c r="J19" i="17"/>
  <c r="J30" i="17"/>
  <c r="J11"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2" i="17" l="1"/>
  <c r="K33" i="17"/>
  <c r="J35" i="18"/>
  <c r="K24" i="17"/>
  <c r="K18" i="17"/>
  <c r="K28" i="17"/>
  <c r="K9" i="17"/>
  <c r="K31" i="17"/>
  <c r="K12" i="17"/>
  <c r="K22" i="17"/>
  <c r="K11" i="17"/>
  <c r="K21" i="17"/>
  <c r="K20" i="17"/>
  <c r="K17" i="17"/>
  <c r="K30" i="17"/>
  <c r="K19" i="17"/>
  <c r="K25" i="17"/>
  <c r="K26" i="17"/>
  <c r="K23" i="17"/>
  <c r="K13" i="17"/>
  <c r="K14" i="17"/>
  <c r="L7" i="17"/>
  <c r="K15"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2" i="17" l="1"/>
  <c r="L33" i="17"/>
  <c r="K35" i="18"/>
  <c r="K26" i="18"/>
  <c r="K11" i="18"/>
  <c r="K12" i="18"/>
  <c r="K30" i="18"/>
  <c r="L22" i="17"/>
  <c r="L20" i="17"/>
  <c r="L26" i="17"/>
  <c r="L14" i="17"/>
  <c r="L15" i="17"/>
  <c r="M7" i="17"/>
  <c r="L17" i="17"/>
  <c r="L19" i="17"/>
  <c r="L24" i="17"/>
  <c r="L29" i="17"/>
  <c r="L18" i="17"/>
  <c r="L9" i="17"/>
  <c r="L12" i="17"/>
  <c r="L25" i="17"/>
  <c r="L21" i="17"/>
  <c r="L30" i="17"/>
  <c r="L13"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2" i="17" l="1"/>
  <c r="M33" i="17"/>
  <c r="M31" i="17"/>
  <c r="M12" i="17"/>
  <c r="M21" i="17"/>
  <c r="M27" i="17"/>
  <c r="M18" i="17"/>
  <c r="M19" i="17"/>
  <c r="M13" i="17"/>
  <c r="M24" i="17"/>
  <c r="M28" i="17"/>
  <c r="M17" i="17"/>
  <c r="M14" i="17"/>
  <c r="M26" i="17"/>
  <c r="M15" i="17"/>
  <c r="M20" i="17"/>
  <c r="M29" i="17"/>
  <c r="M9" i="17"/>
  <c r="M22" i="17"/>
  <c r="M30" i="17"/>
  <c r="N7" i="17"/>
  <c r="M11" i="17"/>
  <c r="M23" i="17"/>
  <c r="M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32" i="17" l="1"/>
  <c r="N33" i="17"/>
  <c r="M35" i="18"/>
  <c r="N11" i="17"/>
  <c r="N17" i="17"/>
  <c r="N21" i="17"/>
  <c r="N29" i="17"/>
  <c r="N14" i="17"/>
  <c r="N23" i="17"/>
  <c r="N25" i="17"/>
  <c r="O7" i="17"/>
  <c r="N26" i="17"/>
  <c r="N19" i="17"/>
  <c r="N12" i="17"/>
  <c r="N13" i="17"/>
  <c r="N28" i="17"/>
  <c r="M33" i="18"/>
  <c r="N9" i="17"/>
  <c r="N15" i="17"/>
  <c r="N18" i="17"/>
  <c r="N24" i="17"/>
  <c r="N30"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2" i="17" l="1"/>
  <c r="O33" i="17"/>
  <c r="O12" i="17"/>
  <c r="O30" i="17"/>
  <c r="O20" i="17"/>
  <c r="O15" i="17"/>
  <c r="O9" i="17"/>
  <c r="O22" i="17"/>
  <c r="O11" i="17"/>
  <c r="O19" i="17"/>
  <c r="O25" i="17"/>
  <c r="O17" i="17"/>
  <c r="O23" i="17"/>
  <c r="O31" i="17"/>
  <c r="O14" i="17"/>
  <c r="O24" i="17"/>
  <c r="O26" i="17"/>
  <c r="O21" i="17"/>
  <c r="O29" i="17"/>
  <c r="O13" i="17"/>
  <c r="P7"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2" i="17" l="1"/>
  <c r="P33" i="17"/>
  <c r="P14" i="17"/>
  <c r="P30" i="17"/>
  <c r="P12" i="17"/>
  <c r="P25" i="17"/>
  <c r="P23" i="17"/>
  <c r="P27" i="17"/>
  <c r="P13" i="17"/>
  <c r="P18" i="17"/>
  <c r="P19" i="17"/>
  <c r="P15" i="17"/>
  <c r="P28" i="17"/>
  <c r="P31" i="17"/>
  <c r="P22" i="17"/>
  <c r="P6" i="17"/>
  <c r="P9" i="17"/>
  <c r="P24" i="17"/>
  <c r="P17" i="17"/>
  <c r="P29"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32" i="17" l="1"/>
  <c r="Q33" i="17"/>
  <c r="P35" i="18"/>
  <c r="P34" i="18"/>
  <c r="Q18" i="17"/>
  <c r="Q19" i="17"/>
  <c r="Q20" i="17"/>
  <c r="Q17" i="17"/>
  <c r="Q28" i="17"/>
  <c r="Q21" i="17"/>
  <c r="Q9" i="17"/>
  <c r="Q22" i="17"/>
  <c r="Q24" i="17"/>
  <c r="Q25" i="17"/>
  <c r="Q29" i="17"/>
  <c r="Q13" i="17"/>
  <c r="Q11" i="17"/>
  <c r="Q23" i="17"/>
  <c r="Q26" i="17"/>
  <c r="Q31" i="17"/>
  <c r="Q30" i="17"/>
  <c r="Q12" i="17"/>
  <c r="R7" i="17"/>
  <c r="Q15" i="17"/>
  <c r="Q14"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32" i="17" l="1"/>
  <c r="R33" i="17"/>
  <c r="R21" i="17"/>
  <c r="R19" i="17"/>
  <c r="S7" i="17"/>
  <c r="R28" i="17"/>
  <c r="R11" i="17"/>
  <c r="R12" i="17"/>
  <c r="R13" i="17"/>
  <c r="R18" i="17"/>
  <c r="R24" i="17"/>
  <c r="R30" i="17"/>
  <c r="R9" i="17"/>
  <c r="R25" i="17"/>
  <c r="R15" i="17"/>
  <c r="R22" i="17"/>
  <c r="R26" i="17"/>
  <c r="R31" i="17"/>
  <c r="R14" i="17"/>
  <c r="R20" i="17"/>
  <c r="R17" i="17"/>
  <c r="R23" i="17"/>
  <c r="R27"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32" i="17" l="1"/>
  <c r="S33" i="17"/>
  <c r="S20" i="17"/>
  <c r="S15" i="17"/>
  <c r="S30" i="17"/>
  <c r="S25" i="17"/>
  <c r="S14" i="17"/>
  <c r="S27" i="17"/>
  <c r="T7" i="17"/>
  <c r="S13" i="17"/>
  <c r="S28" i="17"/>
  <c r="S19" i="17"/>
  <c r="S12" i="17"/>
  <c r="S18" i="17"/>
  <c r="S9" i="17"/>
  <c r="S17" i="17"/>
  <c r="S26" i="17"/>
  <c r="S22" i="17"/>
  <c r="S31"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2" i="17" l="1"/>
  <c r="T33" i="17"/>
  <c r="T18" i="17"/>
  <c r="T14" i="17"/>
  <c r="T17" i="17"/>
  <c r="T23" i="17"/>
  <c r="T26" i="17"/>
  <c r="T24" i="17"/>
  <c r="T27" i="17"/>
  <c r="T20" i="17"/>
  <c r="T21" i="17"/>
  <c r="T30" i="17"/>
  <c r="U7" i="17"/>
  <c r="T13" i="17"/>
  <c r="T9" i="17"/>
  <c r="T12" i="17"/>
  <c r="T25" i="17"/>
  <c r="T28" i="17"/>
  <c r="T31" i="17"/>
  <c r="T19" i="17"/>
  <c r="T11" i="17"/>
  <c r="T22" i="17"/>
  <c r="T15"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2" i="17" l="1"/>
  <c r="U33" i="17"/>
  <c r="U30" i="17"/>
  <c r="U17" i="17"/>
  <c r="U19" i="17"/>
  <c r="U11" i="17"/>
  <c r="U14" i="17"/>
  <c r="U31" i="17"/>
  <c r="U18" i="17"/>
  <c r="U24" i="17"/>
  <c r="V7" i="17"/>
  <c r="U21" i="17"/>
  <c r="U22" i="17"/>
  <c r="U25" i="17"/>
  <c r="U28" i="17"/>
  <c r="U15" i="17"/>
  <c r="U13" i="17"/>
  <c r="U26" i="17"/>
  <c r="U27" i="17"/>
  <c r="U29" i="17"/>
  <c r="U12" i="17"/>
  <c r="U9" i="17"/>
  <c r="U23" i="17"/>
  <c r="U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2" i="17" l="1"/>
  <c r="V33" i="17"/>
  <c r="U34" i="18"/>
  <c r="V15" i="17"/>
  <c r="V30" i="17"/>
  <c r="V22" i="17"/>
  <c r="V25" i="17"/>
  <c r="V11" i="17"/>
  <c r="V24" i="17"/>
  <c r="V13" i="17"/>
  <c r="W7" i="17"/>
  <c r="V28" i="17"/>
  <c r="V14" i="17"/>
  <c r="V17" i="17"/>
  <c r="V23" i="17"/>
  <c r="V27" i="17"/>
  <c r="V31" i="17"/>
  <c r="V21" i="17"/>
  <c r="V26"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2" i="17" l="1"/>
  <c r="W33" i="17"/>
  <c r="W24" i="17"/>
  <c r="W22" i="17"/>
  <c r="W17" i="17"/>
  <c r="W6" i="17"/>
  <c r="W23" i="17"/>
  <c r="W14" i="17"/>
  <c r="W27" i="17"/>
  <c r="X7" i="17"/>
  <c r="W30" i="17"/>
  <c r="W20" i="17"/>
  <c r="W15" i="17"/>
  <c r="W9" i="17"/>
  <c r="W12" i="17"/>
  <c r="W25" i="17"/>
  <c r="W21" i="17"/>
  <c r="W28" i="17"/>
  <c r="W31" i="17"/>
  <c r="W13" i="17"/>
  <c r="W11" i="17"/>
  <c r="W19" i="17"/>
  <c r="W29" i="17"/>
  <c r="W18" i="17"/>
  <c r="W2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2" i="17" l="1"/>
  <c r="X33" i="17"/>
  <c r="X30" i="17"/>
  <c r="X26" i="17"/>
  <c r="X11" i="17"/>
  <c r="X23" i="17"/>
  <c r="Y7" i="17"/>
  <c r="X27" i="17"/>
  <c r="X15" i="17"/>
  <c r="X17" i="17"/>
  <c r="X18" i="17"/>
  <c r="X25" i="17"/>
  <c r="X31" i="17"/>
  <c r="X13" i="17"/>
  <c r="X21" i="17"/>
  <c r="X12" i="17"/>
  <c r="X22" i="17"/>
  <c r="X19" i="17"/>
  <c r="X28" i="17"/>
  <c r="X9" i="17"/>
  <c r="X24" i="17"/>
  <c r="X29" i="17"/>
  <c r="X14" i="17"/>
  <c r="X20"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2" i="17" l="1"/>
  <c r="Y33" i="17"/>
  <c r="Y28" i="17"/>
  <c r="Y17" i="17"/>
  <c r="Y21" i="17"/>
  <c r="Y23" i="17"/>
  <c r="Y22" i="17"/>
  <c r="Y26" i="17"/>
  <c r="Y9" i="17"/>
  <c r="Z7" i="17"/>
  <c r="Y11" i="17"/>
  <c r="Y24" i="17"/>
  <c r="Y29" i="17"/>
  <c r="Y14" i="17"/>
  <c r="Y31" i="17"/>
  <c r="Y12" i="17"/>
  <c r="Y19" i="17"/>
  <c r="Y27" i="17"/>
  <c r="Y20" i="17"/>
  <c r="Y13" i="17"/>
  <c r="Y30" i="17"/>
  <c r="Y25" i="17"/>
  <c r="Y15" i="17"/>
  <c r="Y1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2" i="17" l="1"/>
  <c r="Z33" i="17"/>
  <c r="Z25" i="17"/>
  <c r="Z19" i="17"/>
  <c r="Z24" i="17"/>
  <c r="Z20" i="17"/>
  <c r="Z30" i="17"/>
  <c r="AA7" i="17"/>
  <c r="Z31" i="17"/>
  <c r="Z17" i="17"/>
  <c r="Z21" i="17"/>
  <c r="Z26" i="17"/>
  <c r="Z27" i="17"/>
  <c r="Z13" i="17"/>
  <c r="Z12" i="17"/>
  <c r="Z9" i="17"/>
  <c r="Z18" i="17"/>
  <c r="Z14" i="17"/>
  <c r="Z22" i="17"/>
  <c r="Z28" i="17"/>
  <c r="Z11" i="17"/>
  <c r="Z15" i="17"/>
  <c r="Z23" i="17"/>
  <c r="Z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2" i="17" l="1"/>
  <c r="AA33" i="17"/>
  <c r="Z35" i="18"/>
  <c r="AA17" i="17"/>
  <c r="AA21" i="17"/>
  <c r="AA9" i="17"/>
  <c r="AA11" i="17"/>
  <c r="AA22" i="17"/>
  <c r="AA26" i="17"/>
  <c r="AA28" i="17"/>
  <c r="AA27" i="17"/>
  <c r="AB7" i="17"/>
  <c r="AA12" i="17"/>
  <c r="AA25" i="17"/>
  <c r="AA30" i="17"/>
  <c r="AA14" i="17"/>
  <c r="AA29" i="17"/>
  <c r="AA24" i="17"/>
  <c r="AA20" i="17"/>
  <c r="AA18" i="17"/>
  <c r="AA31" i="17"/>
  <c r="AA13" i="17"/>
  <c r="AA19" i="17"/>
  <c r="AA15" i="17"/>
  <c r="AA23"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2" i="17" l="1"/>
  <c r="AB33" i="17"/>
  <c r="AB31" i="17"/>
  <c r="AB18" i="17"/>
  <c r="AB25" i="17"/>
  <c r="AB13" i="17"/>
  <c r="AB23" i="17"/>
  <c r="AB30" i="17"/>
  <c r="AB12" i="17"/>
  <c r="AB19" i="17"/>
  <c r="AB15" i="17"/>
  <c r="AB11" i="17"/>
  <c r="AB17" i="17"/>
  <c r="AB14" i="17"/>
  <c r="AB21" i="17"/>
  <c r="AB22" i="17"/>
  <c r="AB24" i="17"/>
  <c r="AB28" i="17"/>
  <c r="AB9" i="17"/>
  <c r="AB20" i="17"/>
  <c r="AB29" i="17"/>
  <c r="AC7" i="17"/>
  <c r="AB27" i="17"/>
  <c r="AB26"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2" i="17" l="1"/>
  <c r="AC33" i="17"/>
  <c r="AC31" i="17"/>
  <c r="AC24" i="17"/>
  <c r="AC12" i="17"/>
  <c r="AC23" i="17"/>
  <c r="AC17" i="17"/>
  <c r="AC30" i="17"/>
  <c r="AC26" i="17"/>
  <c r="AC11" i="17"/>
  <c r="AC15" i="17"/>
  <c r="AC9" i="17"/>
  <c r="AC19" i="17"/>
  <c r="AC14" i="17"/>
  <c r="AC20" i="17"/>
  <c r="AC28" i="17"/>
  <c r="AC18" i="17"/>
  <c r="AC21" i="17"/>
  <c r="AC25" i="17"/>
  <c r="AC29" i="17"/>
  <c r="AD7" i="17"/>
  <c r="AC13" i="17"/>
  <c r="AC22"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2" i="17" l="1"/>
  <c r="AD33" i="17"/>
  <c r="AD31" i="17"/>
  <c r="AD9" i="17"/>
  <c r="AD11" i="17"/>
  <c r="AD25" i="17"/>
  <c r="AD6" i="17"/>
  <c r="AD26" i="17"/>
  <c r="AD27" i="17"/>
  <c r="AD21" i="17"/>
  <c r="AE7" i="17"/>
  <c r="AD18" i="17"/>
  <c r="AD29" i="17"/>
  <c r="AD14" i="17"/>
  <c r="AD28" i="17"/>
  <c r="AD17" i="17"/>
  <c r="AD22" i="17"/>
  <c r="AD20" i="17"/>
  <c r="AD23" i="17"/>
  <c r="AD12" i="17"/>
  <c r="AD19" i="17"/>
  <c r="AD30" i="17"/>
  <c r="AD15" i="17"/>
  <c r="AD13" i="17"/>
  <c r="AD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2" i="17" l="1"/>
  <c r="AE33" i="17"/>
  <c r="AE25" i="17"/>
  <c r="AE22" i="17"/>
  <c r="AE18" i="17"/>
  <c r="AE14" i="17"/>
  <c r="AF7" i="17"/>
  <c r="AE31" i="17"/>
  <c r="AE30" i="17"/>
  <c r="AE20" i="17"/>
  <c r="AE28" i="17"/>
  <c r="AE13" i="17"/>
  <c r="AE19" i="17"/>
  <c r="AE29" i="17"/>
  <c r="AE24" i="17"/>
  <c r="AE12" i="17"/>
  <c r="AE23" i="17"/>
  <c r="AE15" i="17"/>
  <c r="AE9" i="17"/>
  <c r="AE17" i="17"/>
  <c r="AE26" i="17"/>
  <c r="AE11" i="17"/>
  <c r="AE21" i="17"/>
  <c r="AE27"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2" i="17" l="1"/>
  <c r="AF33" i="17"/>
  <c r="AF12" i="17"/>
  <c r="AF26" i="17"/>
  <c r="AF30" i="17"/>
  <c r="AF23" i="17"/>
  <c r="AF9" i="17"/>
  <c r="AF19" i="17"/>
  <c r="AF15" i="17"/>
  <c r="AF17" i="17"/>
  <c r="AF21" i="17"/>
  <c r="AF24" i="17"/>
  <c r="AF18" i="17"/>
  <c r="AF27" i="17"/>
  <c r="AF11" i="17"/>
  <c r="AF31" i="17"/>
  <c r="AF28" i="17"/>
  <c r="AF14" i="17"/>
  <c r="AF22" i="17"/>
  <c r="AF20" i="17"/>
  <c r="AF13" i="17"/>
  <c r="AG7" i="17"/>
  <c r="AF25" i="17"/>
  <c r="AF2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2" i="17" l="1"/>
  <c r="AG33" i="17"/>
  <c r="AG30" i="17"/>
  <c r="AG21" i="17"/>
  <c r="AG14" i="17"/>
  <c r="AG27" i="17"/>
  <c r="AG9" i="17"/>
  <c r="AG13" i="17"/>
  <c r="AG22" i="17"/>
  <c r="AG19" i="17"/>
  <c r="AG28" i="17"/>
  <c r="AG31" i="17"/>
  <c r="AG11" i="17"/>
  <c r="AG24" i="17"/>
  <c r="AG18" i="17"/>
  <c r="AG29" i="17"/>
  <c r="AG12" i="17"/>
  <c r="AG15" i="17"/>
  <c r="AG23" i="17"/>
  <c r="AG25" i="17"/>
  <c r="AH7" i="17"/>
  <c r="AG17" i="17"/>
  <c r="AG26" i="17"/>
  <c r="AG2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2" i="17" l="1"/>
  <c r="AH33" i="17"/>
  <c r="AH13" i="17"/>
  <c r="AH30" i="17"/>
  <c r="AH25" i="17"/>
  <c r="AH31" i="17"/>
  <c r="AH12" i="17"/>
  <c r="AH29" i="17"/>
  <c r="AH17" i="17"/>
  <c r="AH15" i="17"/>
  <c r="AH23" i="17"/>
  <c r="AH19" i="17"/>
  <c r="AI7" i="17"/>
  <c r="AH24" i="17"/>
  <c r="AH21" i="17"/>
  <c r="AH26" i="17"/>
  <c r="AH11" i="17"/>
  <c r="AH14" i="17"/>
  <c r="AH18" i="17"/>
  <c r="AH27" i="17"/>
  <c r="AH9" i="17"/>
  <c r="AH20" i="17"/>
  <c r="AH22"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2" i="17" l="1"/>
  <c r="AI33" i="17"/>
  <c r="AI26" i="17"/>
  <c r="AI9" i="17"/>
  <c r="AI11" i="17"/>
  <c r="AI20" i="17"/>
  <c r="AI25" i="17"/>
  <c r="AI23" i="17"/>
  <c r="AI15" i="17"/>
  <c r="AJ7" i="17"/>
  <c r="AI17" i="17"/>
  <c r="AI30" i="17"/>
  <c r="AI12" i="17"/>
  <c r="AI21" i="17"/>
  <c r="AI31" i="17"/>
  <c r="AI29" i="17"/>
  <c r="AI27" i="17"/>
  <c r="AI28" i="17"/>
  <c r="AI13" i="17"/>
  <c r="AI14" i="17"/>
  <c r="AI18" i="17"/>
  <c r="AI19" i="17"/>
  <c r="AI24" i="17"/>
  <c r="AI2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2" i="17" l="1"/>
  <c r="AJ33" i="17"/>
  <c r="AJ26" i="17"/>
  <c r="AK7" i="17"/>
  <c r="AJ20" i="17"/>
  <c r="AJ25" i="17"/>
  <c r="AJ17" i="17"/>
  <c r="AJ30" i="17"/>
  <c r="AJ18" i="17"/>
  <c r="AJ31" i="17"/>
  <c r="AJ9" i="17"/>
  <c r="AJ11" i="17"/>
  <c r="AJ27" i="17"/>
  <c r="AJ15" i="17"/>
  <c r="AJ21" i="17"/>
  <c r="AJ28" i="17"/>
  <c r="AJ24" i="17"/>
  <c r="AJ29" i="17"/>
  <c r="AJ12" i="17"/>
  <c r="AJ13" i="17"/>
  <c r="AJ22" i="17"/>
  <c r="AJ19" i="17"/>
  <c r="AJ23"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2" i="17" l="1"/>
  <c r="AK33" i="17"/>
  <c r="AK21" i="17"/>
  <c r="AK18" i="17"/>
  <c r="AK19" i="17"/>
  <c r="AK24" i="17"/>
  <c r="AK28" i="17"/>
  <c r="AK25" i="17"/>
  <c r="AK30" i="17"/>
  <c r="AK26" i="17"/>
  <c r="AK6" i="17"/>
  <c r="AK12" i="17"/>
  <c r="AK9" i="17"/>
  <c r="AK17" i="17"/>
  <c r="AK11" i="17"/>
  <c r="AL7" i="17"/>
  <c r="AK22" i="17"/>
  <c r="AK31" i="17"/>
  <c r="AK13" i="17"/>
  <c r="AK29" i="17"/>
  <c r="AK14" i="17"/>
  <c r="AK20" i="17"/>
  <c r="AK27" i="17"/>
  <c r="AK15" i="17"/>
  <c r="AK23"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2" i="17" l="1"/>
  <c r="AL33" i="17"/>
  <c r="AL30" i="17"/>
  <c r="AL13" i="17"/>
  <c r="AL25" i="17"/>
  <c r="AL19" i="17"/>
  <c r="AL31" i="17"/>
  <c r="AL15" i="17"/>
  <c r="AL17" i="17"/>
  <c r="AL24" i="17"/>
  <c r="AL9" i="17"/>
  <c r="AL26" i="17"/>
  <c r="AL11" i="17"/>
  <c r="AL27" i="17"/>
  <c r="AL14" i="17"/>
  <c r="AL18" i="17"/>
  <c r="AL28" i="17"/>
  <c r="AL20" i="17"/>
  <c r="AL22" i="17"/>
  <c r="AL21" i="17"/>
  <c r="AM7" i="17"/>
  <c r="AL29" i="17"/>
  <c r="AL12" i="17"/>
  <c r="AL23" i="17"/>
  <c r="AK35" i="18"/>
  <c r="AK23" i="18"/>
  <c r="AK11" i="18"/>
  <c r="AK6" i="18"/>
  <c r="AK16" i="18"/>
  <c r="AK22" i="18"/>
  <c r="AK9" i="18"/>
  <c r="AK19" i="18"/>
  <c r="AK20" i="18"/>
  <c r="AK15" i="18"/>
  <c r="AK24" i="18"/>
  <c r="AK12" i="18"/>
  <c r="AK21" i="18"/>
  <c r="AK14" i="18"/>
  <c r="AK31" i="18"/>
  <c r="AK28" i="18"/>
  <c r="AK26" i="18"/>
  <c r="AK29" i="18"/>
  <c r="AK30" i="18"/>
  <c r="AL7" i="18"/>
  <c r="AL35" i="18" s="1"/>
  <c r="AK13" i="18"/>
  <c r="AK17" i="18"/>
  <c r="AK18" i="18"/>
  <c r="AK27" i="18"/>
  <c r="AK33" i="18"/>
  <c r="AK32" i="18"/>
  <c r="AK25" i="18"/>
  <c r="AM32" i="17" l="1"/>
  <c r="AM33" i="17"/>
  <c r="AM22" i="17"/>
  <c r="AM23" i="17"/>
  <c r="AM25" i="17"/>
  <c r="AM13" i="17"/>
  <c r="AM19" i="17"/>
  <c r="AM9" i="17"/>
  <c r="AM26" i="17"/>
  <c r="AM15" i="17"/>
  <c r="AM24" i="17"/>
  <c r="AM17" i="17"/>
  <c r="AM30" i="17"/>
  <c r="AM11" i="17"/>
  <c r="AM27" i="17"/>
  <c r="AN7" i="17"/>
  <c r="AM21" i="17"/>
  <c r="AM31" i="17"/>
  <c r="AM20" i="17"/>
  <c r="AM28" i="17"/>
  <c r="AM29" i="17"/>
  <c r="AM14" i="17"/>
  <c r="AM12" i="17"/>
  <c r="AM18" i="17"/>
  <c r="AL17" i="18"/>
  <c r="AL14" i="18"/>
  <c r="AL31" i="18"/>
  <c r="AL26" i="18"/>
  <c r="AL27" i="18"/>
  <c r="AL18" i="18"/>
  <c r="AL12" i="18"/>
  <c r="AL30" i="18"/>
  <c r="AL19" i="18"/>
  <c r="AL21" i="18"/>
  <c r="AL24" i="18"/>
  <c r="AL32" i="18"/>
  <c r="AL9" i="18"/>
  <c r="AL16" i="18"/>
  <c r="AL22" i="18"/>
  <c r="AL28" i="18"/>
  <c r="AL33" i="18"/>
  <c r="AL11" i="18"/>
  <c r="AL15" i="18"/>
  <c r="AL23" i="18"/>
  <c r="AL29" i="18"/>
  <c r="AL34" i="18"/>
  <c r="AM7" i="18"/>
  <c r="AM35" i="18" s="1"/>
  <c r="AL20" i="18"/>
  <c r="AL13" i="18"/>
  <c r="AL25" i="18"/>
  <c r="AN32" i="17" l="1"/>
  <c r="AN33" i="17"/>
  <c r="AN31" i="17"/>
  <c r="AO7" i="17"/>
  <c r="AO21" i="17" s="1"/>
  <c r="AN28" i="17"/>
  <c r="AN12" i="17"/>
  <c r="AN19" i="17"/>
  <c r="AN24" i="17"/>
  <c r="AN25" i="17"/>
  <c r="AN15" i="17"/>
  <c r="AN13" i="17"/>
  <c r="AN17" i="17"/>
  <c r="AN22" i="17"/>
  <c r="AN9" i="17"/>
  <c r="AN21" i="17"/>
  <c r="AN27" i="17"/>
  <c r="AN26" i="17"/>
  <c r="AN29" i="17"/>
  <c r="AN11" i="17"/>
  <c r="AN18" i="17"/>
  <c r="AN14" i="17"/>
  <c r="AN30" i="17"/>
  <c r="AN23" i="17"/>
  <c r="AN20" i="17"/>
  <c r="AM22" i="18"/>
  <c r="AM23" i="18"/>
  <c r="AN7" i="18"/>
  <c r="AN30" i="18" s="1"/>
  <c r="AM24" i="18"/>
  <c r="AM12" i="18"/>
  <c r="AM30" i="18"/>
  <c r="AM15" i="18"/>
  <c r="AM20" i="18"/>
  <c r="AM16" i="18"/>
  <c r="AM31" i="18"/>
  <c r="AM9" i="18"/>
  <c r="AM21" i="18"/>
  <c r="AM33" i="18"/>
  <c r="AM13" i="18"/>
  <c r="AM17" i="18"/>
  <c r="AM27" i="18"/>
  <c r="AM32" i="18"/>
  <c r="AM11" i="18"/>
  <c r="AM14" i="18"/>
  <c r="AM25" i="18"/>
  <c r="AM28" i="18"/>
  <c r="AM34" i="18"/>
  <c r="AM18" i="18"/>
  <c r="AM19" i="18"/>
  <c r="AM26" i="18"/>
  <c r="AM29" i="18"/>
  <c r="AO25" i="17"/>
  <c r="AO20" i="17"/>
  <c r="AO24" i="17"/>
  <c r="AO11" i="17"/>
  <c r="AN35" i="18" l="1"/>
  <c r="AO32" i="17"/>
  <c r="AO33" i="17"/>
  <c r="AO31" i="17"/>
  <c r="AO9" i="17"/>
  <c r="AO14" i="17"/>
  <c r="AO12" i="17"/>
  <c r="AO18" i="17"/>
  <c r="AO26" i="17"/>
  <c r="AP7" i="17"/>
  <c r="AO13" i="17"/>
  <c r="AO23" i="17"/>
  <c r="AO28" i="17"/>
  <c r="AO15" i="17"/>
  <c r="AO30" i="17"/>
  <c r="AO29" i="17"/>
  <c r="AO22" i="17"/>
  <c r="AO27" i="17"/>
  <c r="AO17" i="17"/>
  <c r="AO19" i="17"/>
  <c r="AN11" i="18"/>
  <c r="AN26" i="18"/>
  <c r="AN13" i="18"/>
  <c r="AN31" i="18"/>
  <c r="AN16" i="18"/>
  <c r="AN32" i="18"/>
  <c r="AN15" i="18"/>
  <c r="AN20" i="18"/>
  <c r="AN9" i="18"/>
  <c r="AN25" i="18"/>
  <c r="AN34" i="18"/>
  <c r="AN29" i="18"/>
  <c r="AN18" i="18"/>
  <c r="AN23" i="18"/>
  <c r="AO7" i="18"/>
  <c r="AO33" i="18" s="1"/>
  <c r="AN19" i="18"/>
  <c r="AN27" i="18"/>
  <c r="AN21" i="18"/>
  <c r="AN17" i="18"/>
  <c r="AN28" i="18"/>
  <c r="AN22" i="18"/>
  <c r="AN33" i="18"/>
  <c r="AN12" i="18"/>
  <c r="AN14" i="18"/>
  <c r="AN24" i="18"/>
  <c r="AP32" i="17" l="1"/>
  <c r="AP33" i="17"/>
  <c r="AP13" i="17"/>
  <c r="AP15" i="17"/>
  <c r="AP17" i="17"/>
  <c r="AP21" i="17"/>
  <c r="AP19" i="17"/>
  <c r="AP26" i="17"/>
  <c r="AP11" i="17"/>
  <c r="AP9" i="17"/>
  <c r="AP31" i="17"/>
  <c r="AP24" i="17"/>
  <c r="AP27" i="17"/>
  <c r="AP18" i="17"/>
  <c r="AP28" i="17"/>
  <c r="AQ7" i="17"/>
  <c r="AP12" i="17"/>
  <c r="AP22" i="17"/>
  <c r="AP29" i="17"/>
  <c r="AP20" i="17"/>
  <c r="AP23" i="17"/>
  <c r="AP30" i="17"/>
  <c r="AP14" i="17"/>
  <c r="AP25" i="17"/>
  <c r="AO9" i="18"/>
  <c r="AO12" i="18"/>
  <c r="AO30" i="18"/>
  <c r="AO34" i="18"/>
  <c r="AO35" i="18"/>
  <c r="AO13" i="18"/>
  <c r="AO15" i="18"/>
  <c r="AO16" i="18"/>
  <c r="AO19" i="18"/>
  <c r="AO25" i="18"/>
  <c r="AO32" i="18"/>
  <c r="AO14" i="18"/>
  <c r="AO29" i="18"/>
  <c r="AO24" i="18"/>
  <c r="AO17" i="18"/>
  <c r="AO22" i="18"/>
  <c r="AO31" i="18"/>
  <c r="AO11" i="18"/>
  <c r="AO18" i="18"/>
  <c r="AO28" i="18"/>
  <c r="AO26" i="18"/>
  <c r="AO20" i="18"/>
  <c r="AP7" i="18"/>
  <c r="AP32" i="18" s="1"/>
  <c r="AO27" i="18"/>
  <c r="AO21" i="18"/>
  <c r="AO23" i="18"/>
  <c r="AQ32" i="17" l="1"/>
  <c r="AQ33" i="17"/>
  <c r="AQ19" i="17"/>
  <c r="AQ18" i="17"/>
  <c r="AQ13" i="17"/>
  <c r="AQ27" i="17"/>
  <c r="AQ12" i="17"/>
  <c r="AQ28" i="17"/>
  <c r="AQ30" i="17"/>
  <c r="AR7" i="17"/>
  <c r="AQ14" i="17"/>
  <c r="AQ21" i="17"/>
  <c r="AQ29" i="17"/>
  <c r="AQ22" i="17"/>
  <c r="AQ23" i="17"/>
  <c r="AQ31" i="17"/>
  <c r="AQ9" i="17"/>
  <c r="AQ20" i="17"/>
  <c r="AQ25" i="17"/>
  <c r="AQ11" i="17"/>
  <c r="AQ15" i="17"/>
  <c r="AQ26" i="17"/>
  <c r="AQ24" i="17"/>
  <c r="AQ17" i="17"/>
  <c r="AP9" i="18"/>
  <c r="AP21" i="18"/>
  <c r="AP28" i="18"/>
  <c r="AP33" i="18"/>
  <c r="AP12" i="18"/>
  <c r="AP11" i="18"/>
  <c r="AP22" i="18"/>
  <c r="AP26" i="18"/>
  <c r="AP29" i="18"/>
  <c r="AP34" i="18"/>
  <c r="AP16" i="18"/>
  <c r="AP14" i="18"/>
  <c r="AP13" i="18"/>
  <c r="AP25" i="18"/>
  <c r="AP35" i="18"/>
  <c r="AP18" i="18"/>
  <c r="AP23" i="18"/>
  <c r="AP20" i="18"/>
  <c r="AP27" i="18"/>
  <c r="AP31" i="18"/>
  <c r="AP19" i="18"/>
  <c r="AP15" i="18"/>
  <c r="AP30" i="18"/>
  <c r="AQ7" i="18"/>
  <c r="AQ34" i="18" s="1"/>
  <c r="AP17" i="18"/>
  <c r="AP24" i="18"/>
  <c r="AR32" i="17" l="1"/>
  <c r="AR33" i="17"/>
  <c r="AR29" i="17"/>
  <c r="AR24" i="17"/>
  <c r="AR23" i="17"/>
  <c r="AR12" i="17"/>
  <c r="AR25" i="17"/>
  <c r="AR6" i="17"/>
  <c r="AR31" i="17"/>
  <c r="AR13" i="17"/>
  <c r="AR19" i="17"/>
  <c r="AR17" i="17"/>
  <c r="AR18" i="17"/>
  <c r="AR15" i="17"/>
  <c r="AR11" i="17"/>
  <c r="AR21" i="17"/>
  <c r="AS7" i="17"/>
  <c r="AR28" i="17"/>
  <c r="AR26" i="17"/>
  <c r="AR22" i="17"/>
  <c r="AR14" i="17"/>
  <c r="AR9" i="17"/>
  <c r="AR20" i="17"/>
  <c r="AR30" i="17"/>
  <c r="AR27" i="17"/>
  <c r="AQ15" i="18"/>
  <c r="AQ18" i="18"/>
  <c r="AQ17" i="18"/>
  <c r="AQ29" i="18"/>
  <c r="AQ9" i="18"/>
  <c r="AQ25" i="18"/>
  <c r="AQ21" i="18"/>
  <c r="AQ30" i="18"/>
  <c r="AQ11" i="18"/>
  <c r="AQ14" i="18"/>
  <c r="AQ26" i="18"/>
  <c r="AQ31" i="18"/>
  <c r="AQ13" i="18"/>
  <c r="AQ19" i="18"/>
  <c r="AQ22" i="18"/>
  <c r="AQ32" i="18"/>
  <c r="AR7" i="18"/>
  <c r="AR31" i="18" s="1"/>
  <c r="AQ20" i="18"/>
  <c r="AQ23" i="18"/>
  <c r="AQ12" i="18"/>
  <c r="AQ16" i="18"/>
  <c r="AQ27" i="18"/>
  <c r="AQ33" i="18"/>
  <c r="AQ24" i="18"/>
  <c r="AQ35" i="18"/>
  <c r="AQ28" i="18"/>
  <c r="AS32" i="17" l="1"/>
  <c r="AS33" i="17"/>
  <c r="AT7" i="17"/>
  <c r="AT23" i="17" s="1"/>
  <c r="AS21" i="17"/>
  <c r="AS27" i="17"/>
  <c r="AS26" i="17"/>
  <c r="AS11" i="17"/>
  <c r="AS20" i="17"/>
  <c r="AS30" i="17"/>
  <c r="AS28" i="17"/>
  <c r="AS15" i="17"/>
  <c r="AS29" i="17"/>
  <c r="AS17" i="17"/>
  <c r="AS18" i="17"/>
  <c r="AS19" i="17"/>
  <c r="AS25" i="17"/>
  <c r="AS13" i="17"/>
  <c r="AS24" i="17"/>
  <c r="AS31" i="17"/>
  <c r="AS12" i="17"/>
  <c r="AS22" i="17"/>
  <c r="AS23" i="17"/>
  <c r="AS9" i="17"/>
  <c r="AS14" i="17"/>
  <c r="AR16" i="18"/>
  <c r="AR14" i="18"/>
  <c r="AR21" i="18"/>
  <c r="AR19" i="18"/>
  <c r="AR29" i="18"/>
  <c r="AR20" i="18"/>
  <c r="AR12" i="18"/>
  <c r="AR30" i="18"/>
  <c r="AR9" i="18"/>
  <c r="AR6" i="18"/>
  <c r="AR18" i="18"/>
  <c r="AR27" i="18"/>
  <c r="AR32" i="18"/>
  <c r="AR33" i="18"/>
  <c r="AR11" i="18"/>
  <c r="AR28" i="18"/>
  <c r="AR17" i="18"/>
  <c r="AR13" i="18"/>
  <c r="AR22" i="18"/>
  <c r="AR26" i="18"/>
  <c r="AR35" i="18"/>
  <c r="AR15" i="18"/>
  <c r="AR23" i="18"/>
  <c r="AR34" i="18"/>
  <c r="AS7" i="18"/>
  <c r="AS25" i="18" s="1"/>
  <c r="AR24" i="18"/>
  <c r="AR25" i="18"/>
  <c r="AT31" i="17"/>
  <c r="AT20" i="17" l="1"/>
  <c r="AT13" i="17"/>
  <c r="AT19" i="17"/>
  <c r="AT24" i="17"/>
  <c r="AT11" i="17"/>
  <c r="AT14" i="17"/>
  <c r="AT15" i="17"/>
  <c r="AT26" i="17"/>
  <c r="AT17" i="17"/>
  <c r="AT27" i="17"/>
  <c r="AT21" i="17"/>
  <c r="AT32" i="17"/>
  <c r="AT33" i="17"/>
  <c r="AT28" i="17"/>
  <c r="AT9" i="17"/>
  <c r="AT25" i="17"/>
  <c r="AU7" i="17"/>
  <c r="AU26" i="17" s="1"/>
  <c r="AT18" i="17"/>
  <c r="AT29" i="17"/>
  <c r="AT12" i="17"/>
  <c r="AT22" i="17"/>
  <c r="AT30" i="17"/>
  <c r="AS23" i="18"/>
  <c r="AS18" i="18"/>
  <c r="AS28" i="18"/>
  <c r="AS33" i="18"/>
  <c r="AS15" i="18"/>
  <c r="AS16" i="18"/>
  <c r="AT7" i="18"/>
  <c r="AT30" i="18" s="1"/>
  <c r="AS26" i="18"/>
  <c r="AS30" i="18"/>
  <c r="AS13" i="18"/>
  <c r="AS20" i="18"/>
  <c r="AS27" i="18"/>
  <c r="AS29" i="18"/>
  <c r="AS31" i="18"/>
  <c r="AS12" i="18"/>
  <c r="AS17" i="18"/>
  <c r="AS24" i="18"/>
  <c r="AS32" i="18"/>
  <c r="AS35" i="18"/>
  <c r="AS9" i="18"/>
  <c r="AS21" i="18"/>
  <c r="AS14" i="18"/>
  <c r="AS34" i="18"/>
  <c r="AS11" i="18"/>
  <c r="AS22" i="18"/>
  <c r="AS19" i="18"/>
  <c r="AU31" i="17"/>
  <c r="AV7" i="17" l="1"/>
  <c r="AV21" i="17" s="1"/>
  <c r="AU12" i="17"/>
  <c r="AU30" i="17"/>
  <c r="AU28" i="17"/>
  <c r="AU15" i="17"/>
  <c r="AU24" i="17"/>
  <c r="AU9" i="17"/>
  <c r="AU25" i="17"/>
  <c r="AU11" i="17"/>
  <c r="AU29" i="17"/>
  <c r="AU14" i="17"/>
  <c r="AV33" i="17"/>
  <c r="AU32" i="17"/>
  <c r="AU33" i="17"/>
  <c r="AU21" i="17"/>
  <c r="AU17" i="17"/>
  <c r="AU27" i="17"/>
  <c r="AU19" i="17"/>
  <c r="AU18" i="17"/>
  <c r="AU22" i="17"/>
  <c r="AU13" i="17"/>
  <c r="AU20" i="17"/>
  <c r="AU23" i="17"/>
  <c r="AT14" i="18"/>
  <c r="AT21" i="18"/>
  <c r="AT27" i="18"/>
  <c r="AT31" i="18"/>
  <c r="AT19" i="18"/>
  <c r="AT22" i="18"/>
  <c r="AT24" i="18"/>
  <c r="AT32" i="18"/>
  <c r="AT9" i="18"/>
  <c r="AT16" i="18"/>
  <c r="AT23" i="18"/>
  <c r="AT28" i="18"/>
  <c r="AT33" i="18"/>
  <c r="AT11" i="18"/>
  <c r="AT15" i="18"/>
  <c r="AT13" i="18"/>
  <c r="AT29" i="18"/>
  <c r="AT34" i="18"/>
  <c r="AU7" i="18"/>
  <c r="AU30" i="18" s="1"/>
  <c r="AT20" i="18"/>
  <c r="AT18" i="18"/>
  <c r="AT25" i="18"/>
  <c r="AT35" i="18"/>
  <c r="AT12" i="18"/>
  <c r="AT17" i="18"/>
  <c r="AT26" i="18"/>
  <c r="AV30" i="17"/>
  <c r="AV26" i="17"/>
  <c r="AV25" i="17"/>
  <c r="AV17" i="17"/>
  <c r="AV15" i="17"/>
  <c r="AV20" i="17"/>
  <c r="AV12" i="17"/>
  <c r="AW7" i="17"/>
  <c r="AV22" i="17"/>
  <c r="AV18" i="17"/>
  <c r="AV11" i="17"/>
  <c r="AV23" i="17" l="1"/>
  <c r="AV19" i="17"/>
  <c r="AV27" i="17"/>
  <c r="AV28" i="17"/>
  <c r="AV13" i="17"/>
  <c r="AV24" i="17"/>
  <c r="AV9" i="17"/>
  <c r="AV14" i="17"/>
  <c r="AV29" i="17"/>
  <c r="AV32" i="17"/>
  <c r="AV31" i="17"/>
  <c r="AW32" i="17"/>
  <c r="AW33" i="17"/>
  <c r="AU20" i="18"/>
  <c r="AV7" i="18"/>
  <c r="AV27" i="18" s="1"/>
  <c r="AU23" i="18"/>
  <c r="AU31" i="18"/>
  <c r="AU13" i="18"/>
  <c r="AU15" i="18"/>
  <c r="AU17" i="18"/>
  <c r="AU24" i="18"/>
  <c r="AU33" i="18"/>
  <c r="AU16" i="18"/>
  <c r="AU32" i="18"/>
  <c r="AU9" i="18"/>
  <c r="AU14" i="18"/>
  <c r="AU21" i="18"/>
  <c r="AU28" i="18"/>
  <c r="AU34" i="18"/>
  <c r="AU12" i="18"/>
  <c r="AU27" i="18"/>
  <c r="AU11" i="18"/>
  <c r="AU19" i="18"/>
  <c r="AU26" i="18"/>
  <c r="AU29" i="18"/>
  <c r="AU35" i="18"/>
  <c r="AU18" i="18"/>
  <c r="AU25" i="18"/>
  <c r="AU22" i="18"/>
  <c r="AW25" i="17"/>
  <c r="AW30" i="17"/>
  <c r="AW29" i="17"/>
  <c r="AW28" i="17"/>
  <c r="AW27" i="17"/>
  <c r="AW20" i="17"/>
  <c r="AW14" i="17"/>
  <c r="AW24" i="17"/>
  <c r="AW19" i="17"/>
  <c r="AW31" i="17"/>
  <c r="AW26" i="17"/>
  <c r="AW23" i="17"/>
  <c r="AW22" i="17"/>
  <c r="AW18" i="17"/>
  <c r="AW11" i="17"/>
  <c r="AW9" i="17"/>
  <c r="AW17" i="17"/>
  <c r="AW15" i="17"/>
  <c r="AW13" i="17"/>
  <c r="AW21" i="17"/>
  <c r="AX7" i="17"/>
  <c r="AW12" i="17"/>
  <c r="AX32" i="17" l="1"/>
  <c r="AX33" i="17"/>
  <c r="AV23" i="18"/>
  <c r="AV17" i="18"/>
  <c r="AV19" i="18"/>
  <c r="AW7" i="18"/>
  <c r="AW32" i="18" s="1"/>
  <c r="AV15" i="18"/>
  <c r="AV30" i="18"/>
  <c r="AV9" i="18"/>
  <c r="AV20" i="18"/>
  <c r="AV31" i="18"/>
  <c r="AV11" i="18"/>
  <c r="AV24" i="18"/>
  <c r="AV32" i="18"/>
  <c r="AV12" i="18"/>
  <c r="AV14" i="18"/>
  <c r="AV25" i="18"/>
  <c r="AV33" i="18"/>
  <c r="AV16" i="18"/>
  <c r="AV21" i="18"/>
  <c r="AV26" i="18"/>
  <c r="AV34" i="18"/>
  <c r="AV13" i="18"/>
  <c r="AV18" i="18"/>
  <c r="AV22" i="18"/>
  <c r="AV35" i="18"/>
  <c r="AV28" i="18"/>
  <c r="AV29" i="18"/>
  <c r="AX31" i="17"/>
  <c r="AX30" i="17"/>
  <c r="AX29" i="17"/>
  <c r="AX28" i="17"/>
  <c r="AX27" i="17"/>
  <c r="AX26" i="17"/>
  <c r="AX24" i="17"/>
  <c r="AX19" i="17"/>
  <c r="AX23" i="17"/>
  <c r="AX22" i="17"/>
  <c r="AX18" i="17"/>
  <c r="AX21" i="17"/>
  <c r="AX17" i="17"/>
  <c r="AX15" i="17"/>
  <c r="AX13" i="17"/>
  <c r="AX20" i="17"/>
  <c r="AX14" i="17"/>
  <c r="AX12" i="17"/>
  <c r="AY7" i="17"/>
  <c r="AX25" i="17"/>
  <c r="AX9" i="17"/>
  <c r="AX11" i="17"/>
  <c r="AW12" i="18" l="1"/>
  <c r="AY32" i="17"/>
  <c r="AY33" i="17"/>
  <c r="AW17" i="18"/>
  <c r="AW34" i="18"/>
  <c r="AW16" i="18"/>
  <c r="AW22" i="18"/>
  <c r="AW23" i="18"/>
  <c r="AW26" i="18"/>
  <c r="AX7" i="18"/>
  <c r="AX33" i="18" s="1"/>
  <c r="AW20" i="18"/>
  <c r="AW21" i="18"/>
  <c r="AW35" i="18"/>
  <c r="AW24" i="18"/>
  <c r="AW31" i="18"/>
  <c r="AW28" i="18"/>
  <c r="AW33" i="18"/>
  <c r="AW18" i="18"/>
  <c r="AW29" i="18"/>
  <c r="AW11" i="18"/>
  <c r="AW27" i="18"/>
  <c r="AW25" i="18"/>
  <c r="AW15" i="18"/>
  <c r="AW14" i="18"/>
  <c r="AW30" i="18"/>
  <c r="AW9" i="18"/>
  <c r="AW13" i="18"/>
  <c r="AW19" i="18"/>
  <c r="AY31" i="17"/>
  <c r="AY30" i="17"/>
  <c r="AY27" i="17"/>
  <c r="AY26" i="17"/>
  <c r="AY23" i="17"/>
  <c r="AY22" i="17"/>
  <c r="AY18" i="17"/>
  <c r="AY28" i="17"/>
  <c r="AY21" i="17"/>
  <c r="AY17" i="17"/>
  <c r="AY15" i="17"/>
  <c r="AY25" i="17"/>
  <c r="AY20" i="17"/>
  <c r="AY24" i="17"/>
  <c r="AY14" i="17"/>
  <c r="AY29" i="17"/>
  <c r="AY12" i="17"/>
  <c r="AZ7" i="17"/>
  <c r="AY11" i="17"/>
  <c r="AY9" i="17"/>
  <c r="AY6" i="17"/>
  <c r="AY19" i="17"/>
  <c r="AY13" i="17"/>
  <c r="AZ32" i="17" l="1"/>
  <c r="AZ33" i="17"/>
  <c r="AX30" i="18"/>
  <c r="AX29" i="18"/>
  <c r="AX14" i="18"/>
  <c r="AX12" i="18"/>
  <c r="AX20" i="18"/>
  <c r="AX21" i="18"/>
  <c r="AX11" i="18"/>
  <c r="AX26" i="18"/>
  <c r="AX24" i="18"/>
  <c r="AX34" i="18"/>
  <c r="AX16" i="18"/>
  <c r="AX15" i="18"/>
  <c r="AX28" i="18"/>
  <c r="AX35" i="18"/>
  <c r="AY7" i="18"/>
  <c r="AY29" i="18" s="1"/>
  <c r="AX17" i="18"/>
  <c r="AX25" i="18"/>
  <c r="AX23" i="18"/>
  <c r="AX13" i="18"/>
  <c r="AX31" i="18"/>
  <c r="AX19" i="18"/>
  <c r="AX18" i="18"/>
  <c r="AX32" i="18"/>
  <c r="AX9" i="18"/>
  <c r="AX22" i="18"/>
  <c r="AX27" i="18"/>
  <c r="AZ31" i="17"/>
  <c r="AZ30" i="17"/>
  <c r="AZ26" i="17"/>
  <c r="AZ29" i="17"/>
  <c r="AZ28" i="17"/>
  <c r="AZ21" i="17"/>
  <c r="AZ17" i="17"/>
  <c r="AZ15" i="17"/>
  <c r="AZ25" i="17"/>
  <c r="AZ20" i="17"/>
  <c r="AZ14" i="17"/>
  <c r="AZ24" i="17"/>
  <c r="AZ27" i="17"/>
  <c r="AZ22" i="17"/>
  <c r="AZ12" i="17"/>
  <c r="BA7" i="17"/>
  <c r="AZ11" i="17"/>
  <c r="AZ9" i="17"/>
  <c r="AZ23" i="17"/>
  <c r="AZ19" i="17"/>
  <c r="AZ13" i="17"/>
  <c r="AZ18" i="17"/>
  <c r="BA32" i="17" l="1"/>
  <c r="BA33" i="17"/>
  <c r="AY12" i="18"/>
  <c r="AY13" i="18"/>
  <c r="AY20" i="18"/>
  <c r="AY19" i="18"/>
  <c r="AY33" i="18"/>
  <c r="AZ7" i="18"/>
  <c r="AZ27" i="18" s="1"/>
  <c r="AY25" i="18"/>
  <c r="AY21" i="18"/>
  <c r="AY18" i="18"/>
  <c r="AY27" i="18"/>
  <c r="AY6" i="18"/>
  <c r="AY24" i="18"/>
  <c r="AY31" i="18"/>
  <c r="AY30" i="18"/>
  <c r="AY35" i="18"/>
  <c r="AY26" i="18"/>
  <c r="AY23" i="18"/>
  <c r="AY15" i="18"/>
  <c r="AY14" i="18"/>
  <c r="AY22" i="18"/>
  <c r="AY32" i="18"/>
  <c r="AY34" i="18"/>
  <c r="AY9" i="18"/>
  <c r="AY16" i="18"/>
  <c r="AY28" i="18"/>
  <c r="AY11" i="18"/>
  <c r="AY17" i="18"/>
  <c r="BA30" i="17"/>
  <c r="BA25" i="17"/>
  <c r="BA29" i="17"/>
  <c r="BA28" i="17"/>
  <c r="BA31" i="17"/>
  <c r="BA27" i="17"/>
  <c r="BA20" i="17"/>
  <c r="BA14" i="17"/>
  <c r="BA26" i="17"/>
  <c r="BA24" i="17"/>
  <c r="BA19" i="17"/>
  <c r="BA23" i="17"/>
  <c r="BA22" i="17"/>
  <c r="BA11" i="17"/>
  <c r="BA9" i="17"/>
  <c r="BA13" i="17"/>
  <c r="BA21" i="17"/>
  <c r="BA18" i="17"/>
  <c r="BA17" i="17"/>
  <c r="BB7" i="17"/>
  <c r="BA12" i="17"/>
  <c r="BA15" i="17"/>
  <c r="BB32" i="17" l="1"/>
  <c r="BB33" i="17"/>
  <c r="AZ9" i="18"/>
  <c r="AZ11" i="18"/>
  <c r="AZ21" i="18"/>
  <c r="AZ23" i="18"/>
  <c r="AZ12" i="18"/>
  <c r="AZ25" i="18"/>
  <c r="AZ17" i="18"/>
  <c r="AZ30" i="18"/>
  <c r="AZ18" i="18"/>
  <c r="AZ33" i="18"/>
  <c r="AZ20" i="18"/>
  <c r="AZ19" i="18"/>
  <c r="AZ13" i="18"/>
  <c r="AZ29" i="18"/>
  <c r="AZ31" i="18"/>
  <c r="AZ32" i="18"/>
  <c r="AZ14" i="18"/>
  <c r="AZ24" i="18"/>
  <c r="AZ26" i="18"/>
  <c r="AZ34" i="18"/>
  <c r="BA7" i="18"/>
  <c r="BA25" i="18" s="1"/>
  <c r="AZ28" i="18"/>
  <c r="AZ22" i="18"/>
  <c r="AZ35" i="18"/>
  <c r="AZ16" i="18"/>
  <c r="AZ15" i="18"/>
  <c r="BB31" i="17"/>
  <c r="BB30" i="17"/>
  <c r="BB29" i="17"/>
  <c r="BB28" i="17"/>
  <c r="BB27" i="17"/>
  <c r="BB26" i="17"/>
  <c r="BB25" i="17"/>
  <c r="BB24" i="17"/>
  <c r="BB19" i="17"/>
  <c r="BB23" i="17"/>
  <c r="BB22" i="17"/>
  <c r="BB18" i="17"/>
  <c r="BB21" i="17"/>
  <c r="BB20" i="17"/>
  <c r="BB13" i="17"/>
  <c r="BB17" i="17"/>
  <c r="BB15" i="17"/>
  <c r="BB12" i="17"/>
  <c r="BC7" i="17"/>
  <c r="BB11" i="17"/>
  <c r="BB14" i="17"/>
  <c r="BB9" i="17"/>
  <c r="BC32" i="17" l="1"/>
  <c r="BC33" i="17"/>
  <c r="BA19" i="18"/>
  <c r="BA21" i="18"/>
  <c r="BA30" i="18"/>
  <c r="BA9" i="18"/>
  <c r="BA14" i="18"/>
  <c r="BA26" i="18"/>
  <c r="BB7" i="18"/>
  <c r="BB25" i="18" s="1"/>
  <c r="BA16" i="18"/>
  <c r="BA27" i="18"/>
  <c r="BA32" i="18"/>
  <c r="BA12" i="18"/>
  <c r="BA17" i="18"/>
  <c r="BA28" i="18"/>
  <c r="BA34" i="18"/>
  <c r="BA11" i="18"/>
  <c r="BA22" i="18"/>
  <c r="BA29" i="18"/>
  <c r="BA13" i="18"/>
  <c r="BA23" i="18"/>
  <c r="BA31" i="18"/>
  <c r="BA15" i="18"/>
  <c r="BA18" i="18"/>
  <c r="BA33" i="18"/>
  <c r="BA20" i="18"/>
  <c r="BA24" i="18"/>
  <c r="BA35" i="18"/>
  <c r="BC31" i="17"/>
  <c r="BC30" i="17"/>
  <c r="BC27" i="17"/>
  <c r="BC26" i="17"/>
  <c r="BC28" i="17"/>
  <c r="BC23" i="17"/>
  <c r="BC22" i="17"/>
  <c r="BC18" i="17"/>
  <c r="BC21" i="17"/>
  <c r="BC17" i="17"/>
  <c r="BC15" i="17"/>
  <c r="BC29" i="17"/>
  <c r="BC20" i="17"/>
  <c r="BC19" i="17"/>
  <c r="BC12" i="17"/>
  <c r="BD7" i="17"/>
  <c r="BC25" i="17"/>
  <c r="BC14" i="17"/>
  <c r="BC11" i="17"/>
  <c r="BC9" i="17"/>
  <c r="BC24" i="17"/>
  <c r="BC13" i="17"/>
  <c r="BD32" i="17" l="1"/>
  <c r="BD33" i="17"/>
  <c r="BB16" i="18"/>
  <c r="BB13" i="18"/>
  <c r="BB31" i="18"/>
  <c r="BB15" i="18"/>
  <c r="BB32" i="18"/>
  <c r="BB14" i="18"/>
  <c r="BB23" i="18"/>
  <c r="BB30" i="18"/>
  <c r="BB9" i="18"/>
  <c r="BB20" i="18"/>
  <c r="BB27" i="18"/>
  <c r="BB33" i="18"/>
  <c r="BB11" i="18"/>
  <c r="BB21" i="18"/>
  <c r="BB24" i="18"/>
  <c r="BB34" i="18"/>
  <c r="BB19" i="18"/>
  <c r="BB26" i="18"/>
  <c r="BB28" i="18"/>
  <c r="BB35" i="18"/>
  <c r="BC7" i="18"/>
  <c r="BC34" i="18" s="1"/>
  <c r="BB17" i="18"/>
  <c r="BB29" i="18"/>
  <c r="BB18" i="18"/>
  <c r="BB12" i="18"/>
  <c r="BB22" i="18"/>
  <c r="BD31" i="17"/>
  <c r="BD30" i="17"/>
  <c r="BD26" i="17"/>
  <c r="BD29" i="17"/>
  <c r="BD28" i="17"/>
  <c r="BD21" i="17"/>
  <c r="BD17" i="17"/>
  <c r="BD15" i="17"/>
  <c r="BD20" i="17"/>
  <c r="BD14" i="17"/>
  <c r="BD27" i="17"/>
  <c r="BD25" i="17"/>
  <c r="BD24" i="17"/>
  <c r="BD19" i="17"/>
  <c r="BD12" i="17"/>
  <c r="BE7" i="17"/>
  <c r="BD23" i="17"/>
  <c r="BD18" i="17"/>
  <c r="BD11" i="17"/>
  <c r="BD9" i="17"/>
  <c r="BD22" i="17"/>
  <c r="BD13" i="17"/>
  <c r="BE32" i="17" l="1"/>
  <c r="BE33" i="17"/>
  <c r="BC15" i="18"/>
  <c r="BC21" i="18"/>
  <c r="BC26" i="18"/>
  <c r="BC31" i="18"/>
  <c r="BC18" i="18"/>
  <c r="BC16" i="18"/>
  <c r="BC12" i="18"/>
  <c r="BC17" i="18"/>
  <c r="BC29" i="18"/>
  <c r="BD7" i="18"/>
  <c r="BD34" i="18" s="1"/>
  <c r="BC28" i="18"/>
  <c r="BC13" i="18"/>
  <c r="BC25" i="18"/>
  <c r="BC30" i="18"/>
  <c r="BC14" i="18"/>
  <c r="BC22" i="18"/>
  <c r="BC32" i="18"/>
  <c r="BC9" i="18"/>
  <c r="BC19" i="18"/>
  <c r="BC23" i="18"/>
  <c r="BC35" i="18"/>
  <c r="BC11" i="18"/>
  <c r="BC20" i="18"/>
  <c r="BC27" i="18"/>
  <c r="BC24" i="18"/>
  <c r="BC33" i="18"/>
  <c r="BE25" i="17"/>
  <c r="BE31" i="17"/>
  <c r="BE29" i="17"/>
  <c r="BE28" i="17"/>
  <c r="BE27" i="17"/>
  <c r="BE26" i="17"/>
  <c r="BE20" i="17"/>
  <c r="BE14" i="17"/>
  <c r="BE30" i="17"/>
  <c r="BE24" i="17"/>
  <c r="BE19" i="17"/>
  <c r="BE23" i="17"/>
  <c r="BE22" i="17"/>
  <c r="BE18" i="17"/>
  <c r="BE11" i="17"/>
  <c r="BE9" i="17"/>
  <c r="BE21" i="17"/>
  <c r="BE17" i="17"/>
  <c r="BE15" i="17"/>
  <c r="BE13" i="17"/>
  <c r="BF7" i="17"/>
  <c r="BF34" i="17" s="1"/>
  <c r="BE12" i="17"/>
  <c r="BF32" i="17" l="1"/>
  <c r="BF33" i="17"/>
  <c r="BD29" i="18"/>
  <c r="BD17" i="18"/>
  <c r="BD19" i="18"/>
  <c r="BD22" i="18"/>
  <c r="BD35" i="18"/>
  <c r="BD12" i="18"/>
  <c r="BD15" i="18"/>
  <c r="BD27" i="18"/>
  <c r="BD13" i="18"/>
  <c r="BD20" i="18"/>
  <c r="BD30" i="18"/>
  <c r="BD23" i="18"/>
  <c r="BD9" i="18"/>
  <c r="BD24" i="18"/>
  <c r="BD31" i="18"/>
  <c r="BD11" i="18"/>
  <c r="BD25" i="18"/>
  <c r="BD32" i="18"/>
  <c r="BD28" i="18"/>
  <c r="BE7" i="18"/>
  <c r="BE26" i="18" s="1"/>
  <c r="BD14" i="18"/>
  <c r="BD21" i="18"/>
  <c r="BD33" i="18"/>
  <c r="BD16" i="18"/>
  <c r="BD18" i="18"/>
  <c r="BD26" i="18"/>
  <c r="BF31" i="17"/>
  <c r="BF30" i="17"/>
  <c r="BF29" i="17"/>
  <c r="BF28" i="17"/>
  <c r="BF27" i="17"/>
  <c r="BF26" i="17"/>
  <c r="BF24" i="17"/>
  <c r="BF19" i="17"/>
  <c r="BF25" i="17"/>
  <c r="BF23" i="17"/>
  <c r="BF22" i="17"/>
  <c r="BF18" i="17"/>
  <c r="BF21" i="17"/>
  <c r="BF17" i="17"/>
  <c r="BF15" i="17"/>
  <c r="BF13" i="17"/>
  <c r="BF14" i="17"/>
  <c r="BF6" i="17"/>
  <c r="BF12" i="17"/>
  <c r="BG7" i="17"/>
  <c r="BG34" i="17" s="1"/>
  <c r="BF20" i="17"/>
  <c r="BF11" i="17"/>
  <c r="BF9" i="17"/>
  <c r="BG32" i="17" l="1"/>
  <c r="BG33" i="17"/>
  <c r="BE12" i="18"/>
  <c r="BE27" i="18"/>
  <c r="BE29" i="18"/>
  <c r="BE18" i="18"/>
  <c r="BE30" i="18"/>
  <c r="BE15" i="18"/>
  <c r="BE23" i="18"/>
  <c r="BE9" i="18"/>
  <c r="BE25" i="18"/>
  <c r="BE24" i="18"/>
  <c r="BE11" i="18"/>
  <c r="BE20" i="18"/>
  <c r="BE31" i="18"/>
  <c r="BE16" i="18"/>
  <c r="BE17" i="18"/>
  <c r="BE13" i="18"/>
  <c r="BE32" i="18"/>
  <c r="BE33" i="18"/>
  <c r="BE35" i="18"/>
  <c r="BE14" i="18"/>
  <c r="BE19" i="18"/>
  <c r="BE21" i="18"/>
  <c r="BF7" i="18"/>
  <c r="BF33" i="18" s="1"/>
  <c r="BE34" i="18"/>
  <c r="BE22" i="18"/>
  <c r="BE28" i="18"/>
  <c r="BG31" i="17"/>
  <c r="BG30" i="17"/>
  <c r="BG27" i="17"/>
  <c r="BG26" i="17"/>
  <c r="BG25" i="17"/>
  <c r="BG23" i="17"/>
  <c r="BG22" i="17"/>
  <c r="BG18" i="17"/>
  <c r="BG29" i="17"/>
  <c r="BG21" i="17"/>
  <c r="BG17" i="17"/>
  <c r="BG15" i="17"/>
  <c r="BG20" i="17"/>
  <c r="BG28" i="17"/>
  <c r="BG14" i="17"/>
  <c r="BG12" i="17"/>
  <c r="BH7" i="17"/>
  <c r="BH34" i="17" s="1"/>
  <c r="BG19" i="17"/>
  <c r="BG24" i="17"/>
  <c r="BG11" i="17"/>
  <c r="BG9" i="17"/>
  <c r="BG13" i="17"/>
  <c r="BH32" i="17" l="1"/>
  <c r="BH33" i="17"/>
  <c r="BF14" i="18"/>
  <c r="BF9" i="18"/>
  <c r="BF16" i="18"/>
  <c r="BF11" i="18"/>
  <c r="BG7" i="18"/>
  <c r="BG30" i="18" s="1"/>
  <c r="BF12" i="18"/>
  <c r="BF22" i="18"/>
  <c r="BF6" i="18"/>
  <c r="BF23" i="18"/>
  <c r="BF15" i="18"/>
  <c r="BF17" i="18"/>
  <c r="BF19" i="18"/>
  <c r="BF26" i="18"/>
  <c r="BF13" i="18"/>
  <c r="BF18" i="18"/>
  <c r="BF21" i="18"/>
  <c r="BF29" i="18"/>
  <c r="BF25" i="18"/>
  <c r="BF20" i="18"/>
  <c r="BF35" i="18"/>
  <c r="BF34" i="18"/>
  <c r="BF27" i="18"/>
  <c r="BF24" i="18"/>
  <c r="BF28" i="18"/>
  <c r="BF30" i="18"/>
  <c r="BF31" i="18"/>
  <c r="BF32" i="18"/>
  <c r="BH31" i="17"/>
  <c r="BH30" i="17"/>
  <c r="BH26" i="17"/>
  <c r="BH29" i="17"/>
  <c r="BH28" i="17"/>
  <c r="BH21" i="17"/>
  <c r="BH17" i="17"/>
  <c r="BH15" i="17"/>
  <c r="BH27" i="17"/>
  <c r="BH20" i="17"/>
  <c r="BH14" i="17"/>
  <c r="BH24" i="17"/>
  <c r="BH23" i="17"/>
  <c r="BH12" i="17"/>
  <c r="BI7" i="17"/>
  <c r="BI34" i="17" s="1"/>
  <c r="BH25" i="17"/>
  <c r="BH11" i="17"/>
  <c r="BH9" i="17"/>
  <c r="BH22" i="17"/>
  <c r="BH19" i="17"/>
  <c r="BH13" i="17"/>
  <c r="BH18" i="17"/>
  <c r="BI32" i="17" l="1"/>
  <c r="BI33" i="17"/>
  <c r="BG22" i="18"/>
  <c r="BG21" i="18"/>
  <c r="BG12" i="18"/>
  <c r="BG31" i="18"/>
  <c r="BG11" i="18"/>
  <c r="BG27" i="18"/>
  <c r="BH7" i="18"/>
  <c r="BH35" i="18" s="1"/>
  <c r="BG29" i="18"/>
  <c r="BG18" i="18"/>
  <c r="BG34" i="18"/>
  <c r="BG14" i="18"/>
  <c r="BG16" i="18"/>
  <c r="BG15" i="18"/>
  <c r="BG26" i="18"/>
  <c r="BG32" i="18"/>
  <c r="BG23" i="18"/>
  <c r="BG33" i="18"/>
  <c r="BG25" i="18"/>
  <c r="BG19" i="18"/>
  <c r="BG24" i="18"/>
  <c r="BG35" i="18"/>
  <c r="BG9" i="18"/>
  <c r="BG20" i="18"/>
  <c r="BG28" i="18"/>
  <c r="BG13" i="18"/>
  <c r="BG17" i="18"/>
  <c r="BI31" i="17"/>
  <c r="BI25" i="17"/>
  <c r="BI29" i="17"/>
  <c r="BI28" i="17"/>
  <c r="BI30" i="17"/>
  <c r="BI27" i="17"/>
  <c r="BI20" i="17"/>
  <c r="BI14" i="17"/>
  <c r="BI24" i="17"/>
  <c r="BI19" i="17"/>
  <c r="BI23" i="17"/>
  <c r="BI22" i="17"/>
  <c r="BI21" i="17"/>
  <c r="BI11" i="17"/>
  <c r="BI9" i="17"/>
  <c r="BI13" i="17"/>
  <c r="BI18" i="17"/>
  <c r="BI26" i="17"/>
  <c r="BI12" i="17"/>
  <c r="BI17" i="17"/>
  <c r="BI15" i="17"/>
  <c r="BJ7" i="17"/>
  <c r="BJ34" i="17" s="1"/>
  <c r="BJ32" i="17" l="1"/>
  <c r="BJ33" i="17"/>
  <c r="BH9" i="18"/>
  <c r="BH23" i="18"/>
  <c r="BI7" i="18"/>
  <c r="BI26" i="18" s="1"/>
  <c r="BH25" i="18"/>
  <c r="BH11" i="18"/>
  <c r="BH13" i="18"/>
  <c r="BH30" i="18"/>
  <c r="BH19" i="18"/>
  <c r="BH31" i="18"/>
  <c r="BH15" i="18"/>
  <c r="BH32" i="18"/>
  <c r="BH27" i="18"/>
  <c r="BH20" i="18"/>
  <c r="BH16" i="18"/>
  <c r="BH28" i="18"/>
  <c r="BH12" i="18"/>
  <c r="BH18" i="18"/>
  <c r="BH21" i="18"/>
  <c r="BH33" i="18"/>
  <c r="BH14" i="18"/>
  <c r="BH24" i="18"/>
  <c r="BH26" i="18"/>
  <c r="BH34" i="18"/>
  <c r="BH17" i="18"/>
  <c r="BH29" i="18"/>
  <c r="BH22" i="18"/>
  <c r="BI35" i="18"/>
  <c r="BJ31" i="17"/>
  <c r="BJ30" i="17"/>
  <c r="BJ29" i="17"/>
  <c r="BJ28" i="17"/>
  <c r="BJ27" i="17"/>
  <c r="BJ26" i="17"/>
  <c r="BJ24" i="17"/>
  <c r="BJ19" i="17"/>
  <c r="BJ23" i="17"/>
  <c r="BJ22" i="17"/>
  <c r="BJ18" i="17"/>
  <c r="BJ25" i="17"/>
  <c r="BJ21" i="17"/>
  <c r="BJ13" i="17"/>
  <c r="BJ20" i="17"/>
  <c r="BJ17" i="17"/>
  <c r="BJ15" i="17"/>
  <c r="BJ12" i="17"/>
  <c r="BK7" i="17"/>
  <c r="BK34" i="17" s="1"/>
  <c r="BJ14" i="17"/>
  <c r="BJ9" i="17"/>
  <c r="BJ11" i="17"/>
  <c r="BI33" i="18" l="1"/>
  <c r="BI23" i="18"/>
  <c r="BI30" i="18"/>
  <c r="BI12" i="18"/>
  <c r="BI11" i="18"/>
  <c r="BI22" i="18"/>
  <c r="BI29" i="18"/>
  <c r="BI24" i="18"/>
  <c r="BJ7" i="18"/>
  <c r="BJ30" i="18" s="1"/>
  <c r="BI17" i="18"/>
  <c r="BI28" i="18"/>
  <c r="BI31" i="18"/>
  <c r="BI20" i="18"/>
  <c r="BI27" i="18"/>
  <c r="BI32" i="18"/>
  <c r="BI15" i="18"/>
  <c r="BI18" i="18"/>
  <c r="BI34" i="18"/>
  <c r="BI9" i="18"/>
  <c r="BI25" i="18"/>
  <c r="BI13" i="18"/>
  <c r="BI14" i="18"/>
  <c r="BI21" i="18"/>
  <c r="BI16" i="18"/>
  <c r="BI19" i="18"/>
  <c r="BK32" i="17"/>
  <c r="BK33" i="17"/>
  <c r="BK31" i="17"/>
  <c r="BK30" i="17"/>
  <c r="BK29" i="17"/>
  <c r="BK27" i="17"/>
  <c r="BK26" i="17"/>
  <c r="BK23" i="17"/>
  <c r="BK22" i="17"/>
  <c r="BK18" i="17"/>
  <c r="BK25" i="17"/>
  <c r="BK21" i="17"/>
  <c r="BK17" i="17"/>
  <c r="BK15" i="17"/>
  <c r="BK28" i="17"/>
  <c r="BK20" i="17"/>
  <c r="BK24" i="17"/>
  <c r="BK19" i="17"/>
  <c r="BK12" i="17"/>
  <c r="BL7" i="17"/>
  <c r="BK14" i="17"/>
  <c r="BK11" i="17"/>
  <c r="BK9" i="17"/>
  <c r="BK13" i="17"/>
  <c r="BL34" i="17" l="1"/>
  <c r="BM7" i="17"/>
  <c r="BJ16" i="18"/>
  <c r="BJ18" i="18"/>
  <c r="BJ31" i="18"/>
  <c r="BJ26" i="18"/>
  <c r="BJ9" i="18"/>
  <c r="BJ20" i="18"/>
  <c r="BJ27" i="18"/>
  <c r="BJ33" i="18"/>
  <c r="BJ11" i="18"/>
  <c r="BJ21" i="18"/>
  <c r="BJ24" i="18"/>
  <c r="BJ34" i="18"/>
  <c r="BK7" i="18"/>
  <c r="BK35" i="18" s="1"/>
  <c r="BJ17" i="18"/>
  <c r="BJ28" i="18"/>
  <c r="BJ35" i="18"/>
  <c r="BJ12" i="18"/>
  <c r="BJ22" i="18"/>
  <c r="BJ29" i="18"/>
  <c r="BJ14" i="18"/>
  <c r="BJ23" i="18"/>
  <c r="BJ25" i="18"/>
  <c r="BJ15" i="18"/>
  <c r="BJ32" i="18"/>
  <c r="BJ19" i="18"/>
  <c r="BJ13" i="18"/>
  <c r="BL32" i="17"/>
  <c r="BL33" i="17"/>
  <c r="BL31" i="17"/>
  <c r="BL30" i="17"/>
  <c r="BL29" i="17"/>
  <c r="BL26" i="17"/>
  <c r="BL28" i="17"/>
  <c r="BL27" i="17"/>
  <c r="BL25" i="17"/>
  <c r="BL21" i="17"/>
  <c r="BL17" i="17"/>
  <c r="BL15" i="17"/>
  <c r="BL20" i="17"/>
  <c r="BL14" i="17"/>
  <c r="BL24" i="17"/>
  <c r="BL19" i="17"/>
  <c r="BL12" i="17"/>
  <c r="BL22" i="17"/>
  <c r="BL18" i="17"/>
  <c r="BL11" i="17"/>
  <c r="BL9" i="17"/>
  <c r="BL23" i="17"/>
  <c r="BL13" i="17"/>
  <c r="BK33" i="18" l="1"/>
  <c r="BM33" i="17"/>
  <c r="BM32" i="17"/>
  <c r="BM31" i="17"/>
  <c r="BM30" i="17"/>
  <c r="BM29" i="17"/>
  <c r="BM28" i="17"/>
  <c r="BM27" i="17"/>
  <c r="BM26" i="17"/>
  <c r="BM25" i="17"/>
  <c r="BM24" i="17"/>
  <c r="BM23" i="17"/>
  <c r="BM22" i="17"/>
  <c r="BM21" i="17"/>
  <c r="BM20" i="17"/>
  <c r="BM19" i="17"/>
  <c r="BM18" i="17"/>
  <c r="BM17" i="17"/>
  <c r="BM15" i="17"/>
  <c r="BM14" i="17"/>
  <c r="BM13" i="17"/>
  <c r="BM12" i="17"/>
  <c r="BM11" i="17"/>
  <c r="BM9" i="17"/>
  <c r="BN7" i="17"/>
  <c r="BK15" i="18"/>
  <c r="BK26" i="18"/>
  <c r="BK23" i="18"/>
  <c r="BK13" i="18"/>
  <c r="BK12" i="18"/>
  <c r="BK19" i="18"/>
  <c r="BK17" i="18"/>
  <c r="BK32" i="18"/>
  <c r="BK14" i="18"/>
  <c r="BK22" i="18"/>
  <c r="BK34" i="18"/>
  <c r="BK18" i="18"/>
  <c r="BK25" i="18"/>
  <c r="BK27" i="18"/>
  <c r="BK9" i="18"/>
  <c r="BK20" i="18"/>
  <c r="BK24" i="18"/>
  <c r="BK11" i="18"/>
  <c r="BK21" i="18"/>
  <c r="BK28" i="18"/>
  <c r="BL7" i="18"/>
  <c r="BL30" i="18" s="1"/>
  <c r="BK16" i="18"/>
  <c r="BK29" i="18"/>
  <c r="BK30" i="18"/>
  <c r="BK31" i="18"/>
  <c r="BN11" i="17" l="1"/>
  <c r="BN13" i="17"/>
  <c r="BN14" i="17"/>
  <c r="BN15" i="17"/>
  <c r="BN33" i="17"/>
  <c r="BN32" i="17"/>
  <c r="BN31" i="17"/>
  <c r="BN30" i="17"/>
  <c r="BN29" i="17"/>
  <c r="BN28" i="17"/>
  <c r="BN27" i="17"/>
  <c r="BN26" i="17"/>
  <c r="BN25" i="17"/>
  <c r="BN24" i="17"/>
  <c r="BN23" i="17"/>
  <c r="BN22" i="17"/>
  <c r="BN21" i="17"/>
  <c r="BN20" i="17"/>
  <c r="BN19" i="17"/>
  <c r="BN18" i="17"/>
  <c r="BN17" i="17"/>
  <c r="BN12" i="17"/>
  <c r="BN9" i="17"/>
  <c r="BO7" i="17"/>
  <c r="BL21" i="18"/>
  <c r="BL32" i="18"/>
  <c r="BL14" i="18"/>
  <c r="BL11" i="18"/>
  <c r="BL25" i="18"/>
  <c r="BL31" i="18"/>
  <c r="BL28" i="18"/>
  <c r="BL33" i="18"/>
  <c r="BL12" i="18"/>
  <c r="BL18" i="18"/>
  <c r="BL22" i="18"/>
  <c r="BL34" i="18"/>
  <c r="BL13" i="18"/>
  <c r="BL19" i="18"/>
  <c r="BL23" i="18"/>
  <c r="BL35" i="18"/>
  <c r="BL26" i="18"/>
  <c r="BL15" i="18"/>
  <c r="BL17" i="18"/>
  <c r="BL27" i="18"/>
  <c r="BL16" i="18"/>
  <c r="BL20" i="18"/>
  <c r="BL29" i="18"/>
  <c r="BL9" i="18"/>
  <c r="BL24" i="18"/>
  <c r="F13" i="16"/>
  <c r="F12" i="16"/>
  <c r="BO33" i="17" l="1"/>
  <c r="BO32" i="17"/>
  <c r="BO31" i="17"/>
  <c r="BO30" i="17"/>
  <c r="BO29" i="17"/>
  <c r="BO28" i="17"/>
  <c r="BO27" i="17"/>
  <c r="BO26" i="17"/>
  <c r="BO25" i="17"/>
  <c r="BO24" i="17"/>
  <c r="BO23" i="17"/>
  <c r="BO22" i="17"/>
  <c r="BO21" i="17"/>
  <c r="BO20" i="17"/>
  <c r="BO19" i="17"/>
  <c r="BO18" i="17"/>
  <c r="BO17" i="17"/>
  <c r="BO15" i="17"/>
  <c r="BO14" i="17"/>
  <c r="BO13" i="17"/>
  <c r="BO12" i="17"/>
  <c r="BO11" i="17"/>
  <c r="BP7" i="17"/>
  <c r="BO9" i="17"/>
  <c r="F24" i="16"/>
  <c r="F25" i="16" s="1"/>
  <c r="F26" i="16" s="1"/>
  <c r="F16" i="16"/>
  <c r="F28" i="16" s="1"/>
  <c r="F18" i="16"/>
  <c r="F19" i="16" s="1"/>
  <c r="F20" i="16" s="1"/>
  <c r="F21" i="16" s="1"/>
  <c r="F14" i="16"/>
  <c r="F15" i="16"/>
  <c r="BP33" i="17" l="1"/>
  <c r="BP32" i="17"/>
  <c r="BP31" i="17"/>
  <c r="BP30" i="17"/>
  <c r="BP29" i="17"/>
  <c r="BP28" i="17"/>
  <c r="BP27" i="17"/>
  <c r="BP26" i="17"/>
  <c r="BP25" i="17"/>
  <c r="BP24" i="17"/>
  <c r="BP23" i="17"/>
  <c r="BP22" i="17"/>
  <c r="BP21" i="17"/>
  <c r="BP20" i="17"/>
  <c r="BP19" i="17"/>
  <c r="BP18" i="17"/>
  <c r="BP17" i="17"/>
  <c r="BP15" i="17"/>
  <c r="BP14" i="17"/>
  <c r="BP13" i="17"/>
  <c r="BP12" i="17"/>
  <c r="BP11" i="17"/>
  <c r="BQ7" i="17"/>
  <c r="BP9" i="17"/>
  <c r="F27" i="16"/>
  <c r="F30" i="16" s="1"/>
  <c r="F31" i="16" s="1"/>
  <c r="F32" i="16" s="1"/>
  <c r="F22" i="16"/>
  <c r="BQ33" i="17" l="1"/>
  <c r="BQ32" i="17"/>
  <c r="BQ31" i="17"/>
  <c r="BQ30" i="17"/>
  <c r="BQ29" i="17"/>
  <c r="BQ28" i="17"/>
  <c r="BQ27" i="17"/>
  <c r="BQ26" i="17"/>
  <c r="BQ25" i="17"/>
  <c r="BQ24" i="17"/>
  <c r="BQ23" i="17"/>
  <c r="BQ22" i="17"/>
  <c r="BQ21" i="17"/>
  <c r="BQ20" i="17"/>
  <c r="BQ19" i="17"/>
  <c r="BQ18" i="17"/>
  <c r="BQ17" i="17"/>
  <c r="BQ15" i="17"/>
  <c r="BQ14" i="17"/>
  <c r="BQ13" i="17"/>
  <c r="BQ12" i="17"/>
  <c r="BQ11" i="17"/>
  <c r="BQ9" i="17"/>
  <c r="BR7" i="17"/>
  <c r="C6" i="16" a="1"/>
  <c r="C6" i="16" s="1"/>
  <c r="I7" i="16" s="1"/>
  <c r="I26" i="16" s="1"/>
  <c r="BR33" i="17" l="1"/>
  <c r="BR32" i="17"/>
  <c r="BR31" i="17"/>
  <c r="BR30" i="17"/>
  <c r="BR29" i="17"/>
  <c r="BR28" i="17"/>
  <c r="BR27" i="17"/>
  <c r="BR26" i="17"/>
  <c r="BR25" i="17"/>
  <c r="BR24" i="17"/>
  <c r="BR23" i="17"/>
  <c r="BR22" i="17"/>
  <c r="BR21" i="17"/>
  <c r="BR20" i="17"/>
  <c r="BR19" i="17"/>
  <c r="BR18" i="17"/>
  <c r="BR17" i="17"/>
  <c r="BR15" i="17"/>
  <c r="BR14" i="17"/>
  <c r="BR13" i="17"/>
  <c r="BR12" i="17"/>
  <c r="BR11" i="17"/>
  <c r="BR9" i="17"/>
  <c r="BS7"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S33" i="17" l="1"/>
  <c r="BS32" i="17"/>
  <c r="BS31" i="17"/>
  <c r="BS30" i="17"/>
  <c r="BS29" i="17"/>
  <c r="BS28" i="17"/>
  <c r="BS27" i="17"/>
  <c r="BS26" i="17"/>
  <c r="BS25" i="17"/>
  <c r="BS24" i="17"/>
  <c r="BS23" i="17"/>
  <c r="BS22" i="17"/>
  <c r="BS21" i="17"/>
  <c r="BS20" i="17"/>
  <c r="BS19" i="17"/>
  <c r="BS18" i="17"/>
  <c r="BS17" i="17"/>
  <c r="BS15" i="17"/>
  <c r="BS14" i="17"/>
  <c r="BS13" i="17"/>
  <c r="BS12" i="17"/>
  <c r="BS11" i="17"/>
  <c r="BS9" i="17"/>
  <c r="BT7"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T31" i="17" l="1"/>
  <c r="BT25" i="17"/>
  <c r="BT19" i="17"/>
  <c r="BT11" i="17"/>
  <c r="BT33" i="17"/>
  <c r="BT30" i="17"/>
  <c r="BT32" i="17"/>
  <c r="BT28" i="17"/>
  <c r="BT17" i="17"/>
  <c r="BT27" i="17"/>
  <c r="BT24" i="17"/>
  <c r="BT20" i="17"/>
  <c r="BT18" i="17"/>
  <c r="BT12" i="17"/>
  <c r="BT29" i="17"/>
  <c r="BT26" i="17"/>
  <c r="BT22" i="17"/>
  <c r="BT13" i="17"/>
  <c r="BT23" i="17"/>
  <c r="BT14" i="17"/>
  <c r="BT21" i="17"/>
  <c r="BT15" i="17"/>
  <c r="BT9" i="17"/>
  <c r="BU7"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U33" i="17" l="1"/>
  <c r="BU32" i="17"/>
  <c r="BU31" i="17"/>
  <c r="BU30" i="17"/>
  <c r="BU29" i="17"/>
  <c r="BU28" i="17"/>
  <c r="BU27" i="17"/>
  <c r="BU26" i="17"/>
  <c r="BU25" i="17"/>
  <c r="BU24" i="17"/>
  <c r="BU23" i="17"/>
  <c r="BU22" i="17"/>
  <c r="BU21" i="17"/>
  <c r="BU20" i="17"/>
  <c r="BU19" i="17"/>
  <c r="BU18" i="17"/>
  <c r="BU17" i="17"/>
  <c r="BU15" i="17"/>
  <c r="BU14" i="17"/>
  <c r="BU13" i="17"/>
  <c r="BU12" i="17"/>
  <c r="BU11" i="17"/>
  <c r="BV7" i="17"/>
  <c r="BU9"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V12" i="17" l="1"/>
  <c r="BV13" i="17"/>
  <c r="BV11" i="17"/>
  <c r="BV33" i="17"/>
  <c r="BV32" i="17"/>
  <c r="BV31" i="17"/>
  <c r="BV30" i="17"/>
  <c r="BV29" i="17"/>
  <c r="BV28" i="17"/>
  <c r="BV27" i="17"/>
  <c r="BV26" i="17"/>
  <c r="BV25" i="17"/>
  <c r="BV24" i="17"/>
  <c r="BV23" i="17"/>
  <c r="BV22" i="17"/>
  <c r="BV21" i="17"/>
  <c r="BV20" i="17"/>
  <c r="BV19" i="17"/>
  <c r="BV18" i="17"/>
  <c r="BV17" i="17"/>
  <c r="BV15" i="17"/>
  <c r="BV14" i="17"/>
  <c r="BV34" i="17"/>
  <c r="BV9" i="17"/>
  <c r="BW7"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W33" i="17" l="1"/>
  <c r="BW32" i="17"/>
  <c r="BW31" i="17"/>
  <c r="BW30" i="17"/>
  <c r="BW29" i="17"/>
  <c r="BW28" i="17"/>
  <c r="BW27" i="17"/>
  <c r="BW26" i="17"/>
  <c r="BW25" i="17"/>
  <c r="BW24" i="17"/>
  <c r="BW23" i="17"/>
  <c r="BW22" i="17"/>
  <c r="BW21" i="17"/>
  <c r="BW20" i="17"/>
  <c r="BW19" i="17"/>
  <c r="BW18" i="17"/>
  <c r="BW17" i="17"/>
  <c r="BW15" i="17"/>
  <c r="BW14" i="17"/>
  <c r="BW13" i="17"/>
  <c r="BW12" i="17"/>
  <c r="BW11" i="17"/>
  <c r="BW34" i="17"/>
  <c r="BW9" i="17"/>
  <c r="BX7"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X33" i="17" l="1"/>
  <c r="BX32" i="17"/>
  <c r="BX31" i="17"/>
  <c r="BX30" i="17"/>
  <c r="BX29" i="17"/>
  <c r="BX28" i="17"/>
  <c r="BX27" i="17"/>
  <c r="BX26" i="17"/>
  <c r="BX25" i="17"/>
  <c r="BX24" i="17"/>
  <c r="BX23" i="17"/>
  <c r="BX22" i="17"/>
  <c r="BX21" i="17"/>
  <c r="BX20" i="17"/>
  <c r="BX19" i="17"/>
  <c r="BX18" i="17"/>
  <c r="BX17" i="17"/>
  <c r="BX15" i="17"/>
  <c r="BX14" i="17"/>
  <c r="BX13" i="17"/>
  <c r="BX12" i="17"/>
  <c r="BX11" i="17"/>
  <c r="BX34" i="17"/>
  <c r="BY7" i="17"/>
  <c r="BX9"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Y33" i="17" l="1"/>
  <c r="BY32" i="17"/>
  <c r="BY31" i="17"/>
  <c r="BY30" i="17"/>
  <c r="BY29" i="17"/>
  <c r="BY28" i="17"/>
  <c r="BY27" i="17"/>
  <c r="BY26" i="17"/>
  <c r="BY25" i="17"/>
  <c r="BY24" i="17"/>
  <c r="BY23" i="17"/>
  <c r="BY22" i="17"/>
  <c r="BY21" i="17"/>
  <c r="BY20" i="17"/>
  <c r="BY19" i="17"/>
  <c r="BY18" i="17"/>
  <c r="BY17" i="17"/>
  <c r="BY15" i="17"/>
  <c r="BY14" i="17"/>
  <c r="BY13" i="17"/>
  <c r="BY12" i="17"/>
  <c r="BY11" i="17"/>
  <c r="BY34" i="17"/>
  <c r="BZ7" i="17"/>
  <c r="BY6" i="17"/>
  <c r="BY9"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BZ33" i="17" l="1"/>
  <c r="BZ32" i="17"/>
  <c r="BZ31" i="17"/>
  <c r="BZ30" i="17"/>
  <c r="BZ29" i="17"/>
  <c r="BZ28" i="17"/>
  <c r="BZ27" i="17"/>
  <c r="BZ26" i="17"/>
  <c r="BZ25" i="17"/>
  <c r="BZ24" i="17"/>
  <c r="BZ23" i="17"/>
  <c r="BZ22" i="17"/>
  <c r="BZ21" i="17"/>
  <c r="BZ20" i="17"/>
  <c r="BZ19" i="17"/>
  <c r="BZ18" i="17"/>
  <c r="BZ17" i="17"/>
  <c r="BZ15" i="17"/>
  <c r="BZ14" i="17"/>
  <c r="BZ13" i="17"/>
  <c r="BZ12" i="17"/>
  <c r="BZ11" i="17"/>
  <c r="BZ34" i="17"/>
  <c r="CA7" i="17"/>
  <c r="BZ9"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A33" i="17" l="1"/>
  <c r="CA32" i="17"/>
  <c r="CA31" i="17"/>
  <c r="CA30" i="17"/>
  <c r="CA29" i="17"/>
  <c r="CA28" i="17"/>
  <c r="CA27" i="17"/>
  <c r="CA26" i="17"/>
  <c r="CA25" i="17"/>
  <c r="CA24" i="17"/>
  <c r="CA23" i="17"/>
  <c r="CA22" i="17"/>
  <c r="CA21" i="17"/>
  <c r="CA20" i="17"/>
  <c r="CA19" i="17"/>
  <c r="CA18" i="17"/>
  <c r="CA17" i="17"/>
  <c r="CA15" i="17"/>
  <c r="CA14" i="17"/>
  <c r="CA13" i="17"/>
  <c r="CA12" i="17"/>
  <c r="CA11" i="17"/>
  <c r="CA34" i="17"/>
  <c r="CA9" i="17"/>
  <c r="CB7"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B34" i="17" l="1"/>
  <c r="CB28" i="17"/>
  <c r="CB26" i="17"/>
  <c r="CB21" i="17"/>
  <c r="CB17" i="17"/>
  <c r="CB14" i="17"/>
  <c r="CB11" i="17"/>
  <c r="CB24" i="17"/>
  <c r="CB13" i="17"/>
  <c r="CB30" i="17"/>
  <c r="CB22" i="17"/>
  <c r="CB20" i="17"/>
  <c r="CB19" i="17"/>
  <c r="CB31" i="17"/>
  <c r="CB23" i="17"/>
  <c r="CB18" i="17"/>
  <c r="CB32" i="17"/>
  <c r="CB29" i="17"/>
  <c r="CB25" i="17"/>
  <c r="CB15" i="17"/>
  <c r="CB33" i="17"/>
  <c r="CB27" i="17"/>
  <c r="CB12" i="17"/>
  <c r="CB9" i="17"/>
  <c r="CC7"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D7" i="17" l="1"/>
  <c r="CC9"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D9" i="17" l="1"/>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C22" i="16"/>
  <c r="BC24" i="16"/>
  <c r="BC27" i="16"/>
  <c r="BC28" i="16"/>
  <c r="BC35" i="16"/>
  <c r="BC9" i="16"/>
  <c r="BD7" i="16"/>
  <c r="BD35" i="16" s="1"/>
  <c r="BC31" i="16"/>
  <c r="BC12" i="16"/>
  <c r="BC17" i="16"/>
  <c r="BC32" i="16"/>
  <c r="BC16" i="16"/>
  <c r="BC13" i="16"/>
  <c r="BC18" i="16"/>
  <c r="BC21" i="16"/>
  <c r="BC33" i="16"/>
  <c r="BC15" i="16"/>
  <c r="BC23" i="16"/>
  <c r="BC29" i="16"/>
  <c r="BC14" i="16"/>
  <c r="BC25" i="16"/>
  <c r="BC19" i="16"/>
  <c r="BC20" i="16"/>
  <c r="BC26" i="16"/>
  <c r="BC30" i="16"/>
  <c r="BD13" i="16" l="1"/>
  <c r="BD15" i="16"/>
  <c r="BD17"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E22" i="16" l="1"/>
  <c r="BF7" i="16"/>
  <c r="BF25" i="16" s="1"/>
  <c r="BE9" i="16"/>
  <c r="BE24" i="16"/>
  <c r="BE35" i="16"/>
  <c r="BE11" i="16"/>
  <c r="BE32" i="16"/>
  <c r="BE13" i="16"/>
  <c r="BE18" i="16"/>
  <c r="BE28" i="16"/>
  <c r="BE15" i="16"/>
  <c r="BE29" i="16"/>
  <c r="BE30" i="16"/>
  <c r="BE16" i="16"/>
  <c r="BE21" i="16"/>
  <c r="BE20" i="16"/>
  <c r="BE25" i="16"/>
  <c r="BE34" i="16"/>
  <c r="BE31" i="16"/>
  <c r="BE12" i="16"/>
  <c r="BE26" i="16"/>
  <c r="BE14" i="16"/>
  <c r="BE17" i="16"/>
  <c r="BE23" i="16"/>
  <c r="BE27" i="16"/>
  <c r="BE19" i="16"/>
  <c r="BF29" i="16"/>
  <c r="BF17" i="16" l="1"/>
  <c r="BF19" i="16"/>
  <c r="BF30" i="16"/>
  <c r="BF31" i="16"/>
  <c r="BF32" i="16"/>
  <c r="BF33" i="16"/>
  <c r="BF26" i="16"/>
  <c r="BF24" i="16"/>
  <c r="BF18" i="16"/>
  <c r="BF6" i="16"/>
  <c r="BF15" i="16"/>
  <c r="BF13" i="16"/>
  <c r="BF23" i="16"/>
  <c r="BF9" i="16"/>
  <c r="BF16" i="16"/>
  <c r="BF27" i="16"/>
  <c r="BF34" i="16"/>
  <c r="BF21" i="16"/>
  <c r="BG7" i="16"/>
  <c r="BG34" i="16" s="1"/>
  <c r="BF12" i="16"/>
  <c r="BF14" i="16"/>
  <c r="BF22" i="16"/>
  <c r="BF11" i="16"/>
  <c r="BF20" i="16"/>
  <c r="BF28" i="16"/>
  <c r="BF35" i="16"/>
  <c r="BG35" i="16"/>
  <c r="BG20" i="16" l="1"/>
  <c r="BG16" i="16"/>
  <c r="BG17" i="16"/>
  <c r="BG21" i="16"/>
  <c r="BG25" i="16"/>
  <c r="BG13" i="16"/>
  <c r="BG14" i="16"/>
  <c r="BG24" i="16"/>
  <c r="BG9" i="16"/>
  <c r="BG11" i="16"/>
  <c r="BH7" i="16"/>
  <c r="BH30" i="16" s="1"/>
  <c r="BG12" i="16"/>
  <c r="BG23" i="16"/>
  <c r="BG26" i="16"/>
  <c r="BG15" i="16"/>
  <c r="BG22" i="16"/>
  <c r="BG27" i="16"/>
  <c r="BG30" i="16"/>
  <c r="BG18" i="16"/>
  <c r="BG19" i="16"/>
  <c r="BG28" i="16"/>
  <c r="BG32" i="16"/>
  <c r="BG33" i="16"/>
  <c r="BG29" i="16"/>
  <c r="BG31" i="16"/>
  <c r="BI7" i="16" l="1"/>
  <c r="BH33" i="16"/>
  <c r="BH16" i="16"/>
  <c r="BH17" i="16"/>
  <c r="BH34" i="16"/>
  <c r="BH23" i="16"/>
  <c r="BH20" i="16"/>
  <c r="BH9" i="16"/>
  <c r="BH29" i="16"/>
  <c r="BH12" i="16"/>
  <c r="BH31" i="16"/>
  <c r="BH18" i="16"/>
  <c r="BH15" i="16"/>
  <c r="BH32" i="16"/>
  <c r="BH35" i="16"/>
  <c r="BH11" i="16"/>
  <c r="BH13" i="16"/>
  <c r="BH26" i="16"/>
  <c r="BH21" i="16"/>
  <c r="BH27" i="16"/>
  <c r="BH22" i="16"/>
  <c r="BH25" i="16"/>
  <c r="BH28" i="16"/>
  <c r="BH19" i="16"/>
  <c r="BH14" i="16"/>
  <c r="BH24" i="16"/>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24" authorId="0" shapeId="0" xr:uid="{1C1E24DA-E3A5-4171-9948-6B3B7D5583F9}">
      <text>
        <r>
          <rPr>
            <b/>
            <sz val="9"/>
            <color indexed="81"/>
            <rFont val="Tahoma"/>
            <charset val="1"/>
          </rPr>
          <t>Autor:</t>
        </r>
        <r>
          <rPr>
            <sz val="9"/>
            <color indexed="81"/>
            <rFont val="Tahoma"/>
            <charset val="1"/>
          </rPr>
          <t xml:space="preserve">
plasmar los diagramas en una estructura sólida de paquetes y respaldado bajo un modelo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<sst xmlns="http://schemas.openxmlformats.org/spreadsheetml/2006/main" count="197" uniqueCount="62">
  <si>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</si>
  <si>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</si>
  <si>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</si>
  <si>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</si>
  <si>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</si>
  <si>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</si>
  <si>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</si>
  <si>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</si>
  <si>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</si>
  <si>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</si>
  <si>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</si>
  <si>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</si>
  <si>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</si>
  <si>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</si>
  <si>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</si>
  <si>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</si>
  <si>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</si>
  <si>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</si>
  <si>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</si>
  <si>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</si>
  <si>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</si>
  <si>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</si>
  <si>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</si>
  <si>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</si>
  <si>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</si>
  <si>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</si>
  <si>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</si>
  <si>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</si>
  <si>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</si>
  <si>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</si>
  <si>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</si>
  <si>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</si>
  <si>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</si>
  <si>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Jorge, Cristopher</t>
  </si>
  <si>
    <t>Preparación y búsqueda de Información</t>
  </si>
  <si>
    <t>Introducción y justificación</t>
  </si>
  <si>
    <t>Antecedentes</t>
  </si>
  <si>
    <t>Objetivos</t>
  </si>
  <si>
    <t>Diagrama de Gantt</t>
  </si>
  <si>
    <t>Especificación de requisitos</t>
  </si>
  <si>
    <t>Clínica Veterinaria / Jorge Alejandro Ayaviri - Cristopher Torres Calderón</t>
  </si>
  <si>
    <t>Diagramas, esquemas y planificación</t>
  </si>
  <si>
    <t>NA</t>
  </si>
  <si>
    <t>Diagrama de clases</t>
  </si>
  <si>
    <t>Diagrama de Flujo de Datos</t>
  </si>
  <si>
    <t>Diagrama E/R</t>
  </si>
  <si>
    <t>Diagrama de Secuencia</t>
  </si>
  <si>
    <t>Infografía</t>
  </si>
  <si>
    <t>Jorge</t>
  </si>
  <si>
    <t>Cristopher</t>
  </si>
  <si>
    <t>Integración de los módulos y pruebas</t>
  </si>
  <si>
    <t>Formalizar el diseño en esctructuras</t>
  </si>
  <si>
    <t>Desarrollo de la parte lógica (código en Java)</t>
  </si>
  <si>
    <t>Desarrollo de la interfaz gráfica (CSS y JavaFX)</t>
  </si>
  <si>
    <t>Conexiones con la BBDD</t>
  </si>
  <si>
    <t>Validación de datos y depuración</t>
  </si>
  <si>
    <t>Implementación de los módulos</t>
  </si>
  <si>
    <t>Integración de los módulos</t>
  </si>
  <si>
    <t>Pruebas (White Box/ Black Box)</t>
  </si>
  <si>
    <t>Elaboración del informe</t>
  </si>
  <si>
    <t>Entrega de la memoria</t>
  </si>
  <si>
    <t>Exposición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</si>
</sst>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4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9"/>
      <color indexed="81"/>
      <name val="Tahoma"/>
      <charset val="1"/>
    </font>
    <font>
      <b/>
      <sz val="9"/>
      <color indexed="81"/>
      <name val="Tahoma"/>
      <charset val="1"/>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165" fontId="12" fillId="9" borderId="17"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4" fontId="20" fillId="10" borderId="0" xfId="9" applyFont="1" applyFill="1" applyBorder="1" applyAlignment="1">
      <alignment horizontal="lef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0" borderId="0" xfId="0" applyBorder="1" applyAlignment="1">
      <alignment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74">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73"/>
      <tableStyleElement type="headerRow" dxfId="72"/>
      <tableStyleElement type="firstRowStripe" dxfId="71"/>
      <tableStyleElement type="secondRowStripe" dxfId="70"/>
    </tableStyle>
    <tableStyle name="ListaTareasPendientes" pivot="0" count="9" xr9:uid="{00000000-0011-0000-FFFF-FFFF00000000}">
      <tableStyleElement type="wholeTable" dxfId="69"/>
      <tableStyleElement type="headerRow" dxfId="68"/>
      <tableStyleElement type="totalRow" dxfId="67"/>
      <tableStyleElement type="firstColumn" dxfId="66"/>
      <tableStyleElement type="lastColumn" dxfId="65"/>
      <tableStyleElement type="firstRowStripe" dxfId="64"/>
      <tableStyleElement type="secondRowStripe" dxfId="63"/>
      <tableStyleElement type="firstColumnStripe" dxfId="62"/>
      <tableStyleElement type="secondColumnStripe" dxfId="6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3790950</xdr:colOff>
      <xdr:row>1</xdr:row>
      <xdr:rowOff>15240</xdr:rowOff>
    </xdr:from>
    <xdr:to>
      <xdr:col>5</xdr:col>
      <xdr:colOff>161925</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15500" y="3771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64</xdr:col>
          <xdr:colOff>7620</xdr:colOff>
          <xdr:row>7</xdr:row>
          <xdr:rowOff>236220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64</xdr:col>
          <xdr:colOff>0</xdr:colOff>
          <xdr:row>7</xdr:row>
          <xdr:rowOff>236220</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381000</xdr:colOff>
          <xdr:row>7</xdr:row>
          <xdr:rowOff>236220</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4" totalsRowShown="0" headerRowDxfId="60" dataDxfId="59">
  <autoFilter ref="B9:G3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58"/>
    <tableColumn id="2" xr3:uid="{39BD914E-FB02-4352-846C-6D59624DC0B0}" name="Categoría" dataDxfId="57"/>
    <tableColumn id="3" xr3:uid="{D274194F-BCA0-44F3-84B2-217254EE241C}" name="Asignado a" dataDxfId="56"/>
    <tableColumn id="4" xr3:uid="{8385BC6F-56EE-4363-A106-8DB0A1E4EF5A}" name="Progreso" dataDxfId="55"/>
    <tableColumn id="5" xr3:uid="{02926609-7B93-4B6F-BE96-92EC7A949E4B}" name="Inicio" dataDxfId="54" dataCellStyle="Fecha"/>
    <tableColumn id="6" xr3:uid="{8FF9BE8E-04B7-4B39-AC27-D2E534204BC3}" name="Días" dataDxfId="53"/>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5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51"/>
    <tableColumn id="2" xr3:uid="{529EEF64-D037-4ACF-8CA4-0C10FE2D1FBB}" name="Categoría" dataDxfId="50"/>
    <tableColumn id="3" xr3:uid="{711D01BA-2785-403A-9636-CCC7E2ADA584}" name="Asignado a" dataDxfId="49"/>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4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47"/>
    <tableColumn id="2" xr3:uid="{4492A0B8-068F-4002-9E8D-E1F5FED367F0}" name="Categoría" dataDxfId="46"/>
    <tableColumn id="3" xr3:uid="{DF1A764E-7050-4528-B7F9-B6AB99372146}" name="Asignado a" dataDxfId="45"/>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8" x14ac:dyDescent="0.3"/>
  <cols>
    <col min="1" max="1" width="4.6640625" style="8" customWidth="1"/>
    <col min="2" max="2" width="2.6640625" style="8" customWidth="1"/>
    <col min="3" max="4" width="40.6640625" style="6" customWidth="1"/>
    <col min="5" max="5" width="62" style="6" customWidth="1"/>
    <col min="6" max="6" width="2.6640625" style="6" customWidth="1"/>
    <col min="7" max="16384" width="9.109375" style="6"/>
  </cols>
  <sheetData>
    <row r="1" spans="1:13" s="7" customFormat="1" ht="28.8" x14ac:dyDescent="0.5">
      <c r="D1" s="90"/>
    </row>
    <row r="2" spans="1:13" ht="50.1" customHeight="1" x14ac:dyDescent="0.5">
      <c r="A2" s="7"/>
      <c r="B2" s="96"/>
      <c r="C2" s="123" t="s">
        <v>0</v>
      </c>
      <c r="D2" s="123"/>
      <c r="E2" s="123"/>
      <c r="F2" s="96"/>
      <c r="G2" s="7"/>
      <c r="H2" s="7"/>
      <c r="I2" s="7"/>
      <c r="J2" s="7"/>
      <c r="K2" s="7"/>
      <c r="L2" s="7"/>
      <c r="M2" s="7"/>
    </row>
    <row r="3" spans="1:13" ht="14.4" customHeight="1" x14ac:dyDescent="0.5">
      <c r="A3" s="7"/>
      <c r="B3" s="91"/>
      <c r="C3" s="92"/>
      <c r="D3" s="93"/>
      <c r="E3" s="91"/>
      <c r="F3" s="91"/>
      <c r="G3" s="7"/>
      <c r="H3" s="7"/>
      <c r="I3" s="7"/>
      <c r="J3" s="7"/>
      <c r="K3" s="7"/>
      <c r="L3" s="7"/>
      <c r="M3" s="7"/>
    </row>
    <row r="4" spans="1:13" s="8" customFormat="1" ht="67.2" customHeight="1" x14ac:dyDescent="0.5">
      <c r="A4" s="7"/>
      <c r="B4" s="91"/>
      <c r="C4" s="124" t="s">
        <v>1</v>
      </c>
      <c r="D4" s="124"/>
      <c r="E4" s="124"/>
      <c r="F4" s="91"/>
      <c r="G4" s="7"/>
      <c r="H4" s="7"/>
      <c r="I4" s="7"/>
      <c r="J4" s="7"/>
      <c r="K4" s="7"/>
      <c r="L4" s="7"/>
      <c r="M4" s="7"/>
    </row>
    <row r="5" spans="1:13" s="8" customFormat="1" ht="67.2" customHeight="1" x14ac:dyDescent="0.5">
      <c r="A5" s="7"/>
      <c r="B5" s="91"/>
      <c r="C5" s="124" t="s">
        <v>2</v>
      </c>
      <c r="D5" s="124"/>
      <c r="E5" s="124"/>
      <c r="F5" s="91"/>
      <c r="G5" s="7"/>
      <c r="H5" s="7"/>
      <c r="I5" s="7"/>
      <c r="J5" s="7"/>
      <c r="K5" s="7"/>
      <c r="L5" s="7"/>
      <c r="M5" s="7"/>
    </row>
    <row r="6" spans="1:13" ht="14.4" x14ac:dyDescent="0.3">
      <c r="A6" s="6"/>
      <c r="B6" s="94"/>
      <c r="C6" s="94"/>
      <c r="D6" s="95"/>
      <c r="E6" s="94"/>
      <c r="F6" s="9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CD36"/>
  <sheetViews>
    <sheetView showGridLines="0" tabSelected="1" showRuler="0" topLeftCell="A2" zoomScale="40" zoomScaleNormal="40" zoomScalePageLayoutView="70" workbookViewId="0">
      <selection activeCell="P42" sqref="P42"/>
    </sheetView>
  </sheetViews>
  <sheetFormatPr baseColWidth="10" defaultColWidth="8.88671875" defaultRowHeight="30" customHeight="1" x14ac:dyDescent="0.3"/>
  <cols>
    <col min="1" max="1" width="4.6640625" style="9" customWidth="1"/>
    <col min="2" max="2" width="47.8867187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75" width="5.6640625" customWidth="1"/>
  </cols>
  <sheetData>
    <row r="1" spans="1:82" ht="25.2" customHeight="1" x14ac:dyDescent="0.3"/>
    <row r="2" spans="1:82" ht="49.95" customHeight="1" x14ac:dyDescent="0.3">
      <c r="A2" s="10"/>
      <c r="B2" s="127" t="s">
        <v>40</v>
      </c>
      <c r="C2" s="127"/>
      <c r="D2" s="127"/>
      <c r="E2" s="127"/>
      <c r="F2" s="127"/>
      <c r="G2" s="127"/>
      <c r="H2" s="127"/>
      <c r="I2" s="128"/>
      <c r="J2" s="128"/>
      <c r="K2" s="128"/>
      <c r="L2" s="128"/>
      <c r="M2" s="128"/>
      <c r="N2" s="128"/>
      <c r="O2" s="129"/>
      <c r="P2" s="129"/>
      <c r="Q2" s="129"/>
      <c r="R2" s="129"/>
      <c r="S2" s="129"/>
      <c r="T2" s="129"/>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row>
    <row r="3" spans="1:82" ht="19.95" customHeight="1" x14ac:dyDescent="0.3">
      <c r="A3" s="10"/>
      <c r="B3" s="61"/>
      <c r="C3" s="62"/>
      <c r="D3" s="63"/>
      <c r="E3" s="63"/>
      <c r="F3" s="64"/>
      <c r="G3" s="63"/>
      <c r="H3" s="63"/>
      <c r="I3" s="76"/>
      <c r="J3" s="1"/>
      <c r="K3" s="1"/>
      <c r="L3" s="1"/>
    </row>
    <row r="4" spans="1:82" ht="30" customHeight="1" x14ac:dyDescent="0.3">
      <c r="A4" s="10"/>
      <c r="B4" s="65" t="s">
        <v>4</v>
      </c>
      <c r="C4" s="66" t="s">
        <v>42</v>
      </c>
      <c r="D4" s="67"/>
      <c r="E4" s="68"/>
      <c r="F4" s="69"/>
      <c r="G4" s="70" t="s">
        <v>30</v>
      </c>
      <c r="H4" s="68"/>
      <c r="I4" s="130" t="s">
        <v>25</v>
      </c>
      <c r="J4" s="130"/>
      <c r="K4" s="130"/>
      <c r="L4" s="130"/>
      <c r="N4" s="131" t="s">
        <v>22</v>
      </c>
      <c r="O4" s="131"/>
      <c r="P4" s="131"/>
      <c r="Q4" s="131"/>
      <c r="S4" s="132" t="s">
        <v>23</v>
      </c>
      <c r="T4" s="132"/>
      <c r="U4" s="132"/>
      <c r="V4" s="132"/>
      <c r="X4" s="125" t="s">
        <v>24</v>
      </c>
      <c r="Y4" s="125"/>
      <c r="Z4" s="125"/>
      <c r="AA4" s="125"/>
      <c r="AC4" s="126" t="s">
        <v>32</v>
      </c>
      <c r="AD4" s="126"/>
      <c r="AE4" s="126"/>
      <c r="AF4" s="126"/>
    </row>
    <row r="5" spans="1:82" ht="30" customHeight="1" x14ac:dyDescent="0.3">
      <c r="A5" s="10"/>
      <c r="B5" s="71" t="s">
        <v>5</v>
      </c>
      <c r="C5" s="67"/>
      <c r="D5" s="67"/>
      <c r="E5" s="68"/>
      <c r="F5" s="69"/>
      <c r="G5" s="68"/>
      <c r="H5" s="68"/>
    </row>
    <row r="6" spans="1:82" ht="30" customHeight="1" x14ac:dyDescent="0.4">
      <c r="A6" s="10"/>
      <c r="B6" s="72" t="s">
        <v>6</v>
      </c>
      <c r="C6" s="73">
        <v>45741</v>
      </c>
      <c r="D6" s="73"/>
      <c r="E6" s="68"/>
      <c r="F6" s="69"/>
      <c r="G6" s="68"/>
      <c r="H6" s="68"/>
      <c r="I6" s="83" t="str">
        <f ca="1">TEXT(I7,"mmmm")</f>
        <v>marzo</v>
      </c>
      <c r="J6" s="83"/>
      <c r="K6" s="83"/>
      <c r="L6" s="83"/>
      <c r="M6" s="83"/>
      <c r="N6" s="83"/>
      <c r="O6" s="83"/>
      <c r="P6" s="83" t="str">
        <f ca="1">IF(TEXT(P7,"mmmm")=I6,"",TEXT(P7,"mmmm"))</f>
        <v>abril</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mayo</v>
      </c>
      <c r="AZ6" s="84"/>
      <c r="BA6" s="84"/>
      <c r="BB6" s="85"/>
      <c r="BC6" s="82"/>
      <c r="BD6" s="82"/>
      <c r="BE6" s="82"/>
      <c r="BF6" s="82" t="str">
        <f ca="1">IF(OR(TEXT(BF7,"mmmm")=AY6,TEXT(BF7,"mmmm")=AR6,TEXT(BF7,"mmmm")=AK6,TEXT(BF7,"mmmm")=AD6),"",TEXT(BF7,"mmmm"))</f>
        <v/>
      </c>
      <c r="BG6" s="82"/>
      <c r="BH6" s="82"/>
      <c r="BI6" s="82"/>
      <c r="BJ6" s="82"/>
      <c r="BK6" s="82"/>
      <c r="BL6" s="82"/>
      <c r="BM6" s="83"/>
      <c r="BN6" s="83"/>
      <c r="BO6" s="83"/>
      <c r="BP6" s="83"/>
      <c r="BQ6" s="84"/>
      <c r="BR6" s="84"/>
      <c r="BS6" s="84"/>
      <c r="BT6" s="84"/>
      <c r="BU6" s="85"/>
      <c r="BV6" s="82"/>
      <c r="BW6" s="82"/>
      <c r="BX6" s="82"/>
      <c r="BY6" s="83" t="str">
        <f ca="1">IF(OR(TEXT(BY7,"mmmm")=BR6,TEXT(BY7,"mmmm")=BK6,TEXT(BY7,"mmmm")=BD6,TEXT(BY7,"mmmm")=AW6),"",TEXT(BY7,"mmmm"))</f>
        <v>junio</v>
      </c>
      <c r="BZ6" s="83"/>
      <c r="CA6" s="83"/>
      <c r="CB6" s="83"/>
      <c r="CC6" s="83"/>
      <c r="CD6" s="83"/>
    </row>
    <row r="7" spans="1:82" ht="30" customHeight="1" x14ac:dyDescent="0.3">
      <c r="A7" s="10"/>
      <c r="B7" s="72" t="s">
        <v>7</v>
      </c>
      <c r="C7" s="74">
        <v>0</v>
      </c>
      <c r="D7" s="67"/>
      <c r="E7" s="68"/>
      <c r="F7" s="68"/>
      <c r="G7" s="68"/>
      <c r="H7" s="75"/>
      <c r="I7" s="107">
        <f ca="1">IFERROR(Inicio_del_proyecto+Incremento_de_desplazamiento,TODAY())</f>
        <v>45741</v>
      </c>
      <c r="J7" s="108">
        <f ca="1">I7+1</f>
        <v>45742</v>
      </c>
      <c r="K7" s="108">
        <f t="shared" ref="K7:AX7" ca="1" si="0">J7+1</f>
        <v>45743</v>
      </c>
      <c r="L7" s="108">
        <f t="shared" ca="1" si="0"/>
        <v>45744</v>
      </c>
      <c r="M7" s="108">
        <f t="shared" ca="1" si="0"/>
        <v>45745</v>
      </c>
      <c r="N7" s="108">
        <f t="shared" ca="1" si="0"/>
        <v>45746</v>
      </c>
      <c r="O7" s="109">
        <f t="shared" ca="1" si="0"/>
        <v>45747</v>
      </c>
      <c r="P7" s="108">
        <f ca="1">O7+1</f>
        <v>45748</v>
      </c>
      <c r="Q7" s="108">
        <f ca="1">P7+1</f>
        <v>45749</v>
      </c>
      <c r="R7" s="108">
        <f t="shared" ca="1" si="0"/>
        <v>45750</v>
      </c>
      <c r="S7" s="108">
        <f t="shared" ca="1" si="0"/>
        <v>45751</v>
      </c>
      <c r="T7" s="108">
        <f t="shared" ca="1" si="0"/>
        <v>45752</v>
      </c>
      <c r="U7" s="108">
        <f t="shared" ca="1" si="0"/>
        <v>45753</v>
      </c>
      <c r="V7" s="109">
        <f t="shared" ca="1" si="0"/>
        <v>45754</v>
      </c>
      <c r="W7" s="108">
        <f ca="1">V7+1</f>
        <v>45755</v>
      </c>
      <c r="X7" s="108">
        <f ca="1">W7+1</f>
        <v>45756</v>
      </c>
      <c r="Y7" s="108">
        <f t="shared" ca="1" si="0"/>
        <v>45757</v>
      </c>
      <c r="Z7" s="108">
        <f t="shared" ca="1" si="0"/>
        <v>45758</v>
      </c>
      <c r="AA7" s="108">
        <f t="shared" ca="1" si="0"/>
        <v>45759</v>
      </c>
      <c r="AB7" s="108">
        <f t="shared" ca="1" si="0"/>
        <v>45760</v>
      </c>
      <c r="AC7" s="109">
        <f t="shared" ca="1" si="0"/>
        <v>45761</v>
      </c>
      <c r="AD7" s="108">
        <f ca="1">AC7+1</f>
        <v>45762</v>
      </c>
      <c r="AE7" s="108">
        <f ca="1">AD7+1</f>
        <v>45763</v>
      </c>
      <c r="AF7" s="108">
        <f t="shared" ca="1" si="0"/>
        <v>45764</v>
      </c>
      <c r="AG7" s="108">
        <f t="shared" ca="1" si="0"/>
        <v>45765</v>
      </c>
      <c r="AH7" s="108">
        <f t="shared" ca="1" si="0"/>
        <v>45766</v>
      </c>
      <c r="AI7" s="108">
        <f t="shared" ca="1" si="0"/>
        <v>45767</v>
      </c>
      <c r="AJ7" s="109">
        <f t="shared" ca="1" si="0"/>
        <v>45768</v>
      </c>
      <c r="AK7" s="108">
        <f ca="1">AJ7+1</f>
        <v>45769</v>
      </c>
      <c r="AL7" s="108">
        <f ca="1">AK7+1</f>
        <v>45770</v>
      </c>
      <c r="AM7" s="108">
        <f t="shared" ca="1" si="0"/>
        <v>45771</v>
      </c>
      <c r="AN7" s="108">
        <f t="shared" ca="1" si="0"/>
        <v>45772</v>
      </c>
      <c r="AO7" s="108">
        <f t="shared" ca="1" si="0"/>
        <v>45773</v>
      </c>
      <c r="AP7" s="108">
        <f t="shared" ca="1" si="0"/>
        <v>45774</v>
      </c>
      <c r="AQ7" s="109">
        <f t="shared" ca="1" si="0"/>
        <v>45775</v>
      </c>
      <c r="AR7" s="108">
        <f ca="1">AQ7+1</f>
        <v>45776</v>
      </c>
      <c r="AS7" s="108">
        <f ca="1">AR7+1</f>
        <v>45777</v>
      </c>
      <c r="AT7" s="108">
        <f t="shared" ca="1" si="0"/>
        <v>45778</v>
      </c>
      <c r="AU7" s="108">
        <f t="shared" ca="1" si="0"/>
        <v>45779</v>
      </c>
      <c r="AV7" s="108">
        <f t="shared" ca="1" si="0"/>
        <v>45780</v>
      </c>
      <c r="AW7" s="108">
        <f t="shared" ca="1" si="0"/>
        <v>45781</v>
      </c>
      <c r="AX7" s="109">
        <f t="shared" ca="1" si="0"/>
        <v>45782</v>
      </c>
      <c r="AY7" s="108">
        <f ca="1">AX7+1</f>
        <v>45783</v>
      </c>
      <c r="AZ7" s="108">
        <f ca="1">AY7+1</f>
        <v>45784</v>
      </c>
      <c r="BA7" s="108">
        <f t="shared" ref="BA7:BE7" ca="1" si="1">AZ7+1</f>
        <v>45785</v>
      </c>
      <c r="BB7" s="108">
        <f t="shared" ca="1" si="1"/>
        <v>45786</v>
      </c>
      <c r="BC7" s="108">
        <f t="shared" ca="1" si="1"/>
        <v>45787</v>
      </c>
      <c r="BD7" s="108">
        <f t="shared" ca="1" si="1"/>
        <v>45788</v>
      </c>
      <c r="BE7" s="109">
        <f t="shared" ca="1" si="1"/>
        <v>45789</v>
      </c>
      <c r="BF7" s="108">
        <f ca="1">BE7+1</f>
        <v>45790</v>
      </c>
      <c r="BG7" s="108">
        <f ca="1">BF7+1</f>
        <v>45791</v>
      </c>
      <c r="BH7" s="108">
        <f t="shared" ref="BH7:BL7" ca="1" si="2">BG7+1</f>
        <v>45792</v>
      </c>
      <c r="BI7" s="108">
        <f t="shared" ca="1" si="2"/>
        <v>45793</v>
      </c>
      <c r="BJ7" s="108">
        <f t="shared" ca="1" si="2"/>
        <v>45794</v>
      </c>
      <c r="BK7" s="108">
        <f t="shared" ca="1" si="2"/>
        <v>45795</v>
      </c>
      <c r="BL7" s="109">
        <f t="shared" ca="1" si="2"/>
        <v>45796</v>
      </c>
      <c r="BM7" s="108">
        <f t="shared" ref="BM7" ca="1" si="3">BL7+1</f>
        <v>45797</v>
      </c>
      <c r="BN7" s="108">
        <f t="shared" ref="BN7" ca="1" si="4">BM7+1</f>
        <v>45798</v>
      </c>
      <c r="BO7" s="108">
        <f t="shared" ref="BO7" ca="1" si="5">BN7+1</f>
        <v>45799</v>
      </c>
      <c r="BP7" s="108">
        <f t="shared" ref="BP7" ca="1" si="6">BO7+1</f>
        <v>45800</v>
      </c>
      <c r="BQ7" s="109">
        <f t="shared" ref="BQ7" ca="1" si="7">BP7+1</f>
        <v>45801</v>
      </c>
      <c r="BR7" s="108">
        <f ca="1">BQ7+1</f>
        <v>45802</v>
      </c>
      <c r="BS7" s="108">
        <f ca="1">BR7+1</f>
        <v>45803</v>
      </c>
      <c r="BT7" s="108">
        <f t="shared" ref="BT7" ca="1" si="8">BS7+1</f>
        <v>45804</v>
      </c>
      <c r="BU7" s="108">
        <f t="shared" ref="BU7" ca="1" si="9">BT7+1</f>
        <v>45805</v>
      </c>
      <c r="BV7" s="108">
        <f t="shared" ref="BV7" ca="1" si="10">BU7+1</f>
        <v>45806</v>
      </c>
      <c r="BW7" s="108">
        <f t="shared" ref="BW7" ca="1" si="11">BV7+1</f>
        <v>45807</v>
      </c>
      <c r="BX7" s="109">
        <f t="shared" ref="BX7" ca="1" si="12">BW7+1</f>
        <v>45808</v>
      </c>
      <c r="BY7" s="108">
        <f ca="1">BX7+1</f>
        <v>45809</v>
      </c>
      <c r="BZ7" s="108">
        <f ca="1">BY7+1</f>
        <v>45810</v>
      </c>
      <c r="CA7" s="108">
        <f t="shared" ref="CA7" ca="1" si="13">BZ7+1</f>
        <v>45811</v>
      </c>
      <c r="CB7" s="108">
        <f t="shared" ref="CB7" ca="1" si="14">CA7+1</f>
        <v>45812</v>
      </c>
      <c r="CC7" s="108">
        <f t="shared" ref="CC7" ca="1" si="15">CB7+1</f>
        <v>45813</v>
      </c>
      <c r="CD7" s="108">
        <f t="shared" ref="CD7" ca="1" si="16">CC7+1</f>
        <v>45814</v>
      </c>
    </row>
    <row r="8" spans="1:82" ht="19.95"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c r="BM8" s="111"/>
      <c r="BN8" s="111"/>
      <c r="BO8" s="111"/>
      <c r="BP8" s="111"/>
      <c r="BQ8" s="113"/>
      <c r="BR8" s="111"/>
      <c r="BS8" s="111"/>
      <c r="BT8" s="111"/>
      <c r="BU8" s="111"/>
      <c r="BV8" s="111"/>
      <c r="BW8" s="111"/>
      <c r="BX8" s="113"/>
      <c r="BY8" s="111"/>
      <c r="BZ8" s="111"/>
      <c r="CA8" s="111"/>
      <c r="CB8" s="111"/>
      <c r="CC8" s="111"/>
      <c r="CD8" s="111"/>
    </row>
    <row r="9" spans="1:82" ht="40.200000000000003" customHeight="1" x14ac:dyDescent="0.3">
      <c r="A9" s="10"/>
      <c r="B9" s="97" t="s">
        <v>8</v>
      </c>
      <c r="C9" s="98" t="s">
        <v>19</v>
      </c>
      <c r="D9" s="98" t="s">
        <v>26</v>
      </c>
      <c r="E9" s="98" t="s">
        <v>28</v>
      </c>
      <c r="F9" s="98" t="s">
        <v>29</v>
      </c>
      <c r="G9" s="98" t="s">
        <v>31</v>
      </c>
      <c r="H9" s="80"/>
      <c r="I9" s="89" t="str">
        <f t="shared" ref="I9:BL9" ca="1" si="17">LEFT(TEXT(I7,"ddd"),1)</f>
        <v>m</v>
      </c>
      <c r="J9" s="89" t="str">
        <f t="shared" ca="1" si="17"/>
        <v>m</v>
      </c>
      <c r="K9" s="89" t="str">
        <f t="shared" ca="1" si="17"/>
        <v>j</v>
      </c>
      <c r="L9" s="89" t="str">
        <f t="shared" ca="1" si="17"/>
        <v>v</v>
      </c>
      <c r="M9" s="89" t="str">
        <f t="shared" ca="1" si="17"/>
        <v>s</v>
      </c>
      <c r="N9" s="89" t="str">
        <f t="shared" ca="1" si="17"/>
        <v>d</v>
      </c>
      <c r="O9" s="89" t="str">
        <f t="shared" ca="1" si="17"/>
        <v>l</v>
      </c>
      <c r="P9" s="89" t="str">
        <f t="shared" ca="1" si="17"/>
        <v>m</v>
      </c>
      <c r="Q9" s="89" t="str">
        <f t="shared" ca="1" si="17"/>
        <v>m</v>
      </c>
      <c r="R9" s="89" t="str">
        <f t="shared" ca="1" si="17"/>
        <v>j</v>
      </c>
      <c r="S9" s="89" t="str">
        <f t="shared" ca="1" si="17"/>
        <v>v</v>
      </c>
      <c r="T9" s="89" t="str">
        <f t="shared" ca="1" si="17"/>
        <v>s</v>
      </c>
      <c r="U9" s="89" t="str">
        <f t="shared" ca="1" si="17"/>
        <v>d</v>
      </c>
      <c r="V9" s="89" t="str">
        <f t="shared" ca="1" si="17"/>
        <v>l</v>
      </c>
      <c r="W9" s="89" t="str">
        <f t="shared" ca="1" si="17"/>
        <v>m</v>
      </c>
      <c r="X9" s="89" t="str">
        <f t="shared" ca="1" si="17"/>
        <v>m</v>
      </c>
      <c r="Y9" s="89" t="str">
        <f t="shared" ca="1" si="17"/>
        <v>j</v>
      </c>
      <c r="Z9" s="89" t="str">
        <f t="shared" ca="1" si="17"/>
        <v>v</v>
      </c>
      <c r="AA9" s="89" t="str">
        <f t="shared" ca="1" si="17"/>
        <v>s</v>
      </c>
      <c r="AB9" s="89" t="str">
        <f t="shared" ca="1" si="17"/>
        <v>d</v>
      </c>
      <c r="AC9" s="89" t="str">
        <f t="shared" ca="1" si="17"/>
        <v>l</v>
      </c>
      <c r="AD9" s="89" t="str">
        <f t="shared" ca="1" si="17"/>
        <v>m</v>
      </c>
      <c r="AE9" s="89" t="str">
        <f t="shared" ca="1" si="17"/>
        <v>m</v>
      </c>
      <c r="AF9" s="89" t="str">
        <f t="shared" ca="1" si="17"/>
        <v>j</v>
      </c>
      <c r="AG9" s="89" t="str">
        <f t="shared" ca="1" si="17"/>
        <v>v</v>
      </c>
      <c r="AH9" s="89" t="str">
        <f t="shared" ca="1" si="17"/>
        <v>s</v>
      </c>
      <c r="AI9" s="89" t="str">
        <f t="shared" ca="1" si="17"/>
        <v>d</v>
      </c>
      <c r="AJ9" s="89" t="str">
        <f t="shared" ca="1" si="17"/>
        <v>l</v>
      </c>
      <c r="AK9" s="89" t="str">
        <f t="shared" ca="1" si="17"/>
        <v>m</v>
      </c>
      <c r="AL9" s="89" t="str">
        <f t="shared" ca="1" si="17"/>
        <v>m</v>
      </c>
      <c r="AM9" s="89" t="str">
        <f t="shared" ca="1" si="17"/>
        <v>j</v>
      </c>
      <c r="AN9" s="89" t="str">
        <f t="shared" ca="1" si="17"/>
        <v>v</v>
      </c>
      <c r="AO9" s="89" t="str">
        <f t="shared" ca="1" si="17"/>
        <v>s</v>
      </c>
      <c r="AP9" s="89" t="str">
        <f t="shared" ca="1" si="17"/>
        <v>d</v>
      </c>
      <c r="AQ9" s="89" t="str">
        <f t="shared" ca="1" si="17"/>
        <v>l</v>
      </c>
      <c r="AR9" s="89" t="str">
        <f t="shared" ca="1" si="17"/>
        <v>m</v>
      </c>
      <c r="AS9" s="89" t="str">
        <f t="shared" ca="1" si="17"/>
        <v>m</v>
      </c>
      <c r="AT9" s="89" t="str">
        <f t="shared" ca="1" si="17"/>
        <v>j</v>
      </c>
      <c r="AU9" s="89" t="str">
        <f t="shared" ca="1" si="17"/>
        <v>v</v>
      </c>
      <c r="AV9" s="89" t="str">
        <f t="shared" ca="1" si="17"/>
        <v>s</v>
      </c>
      <c r="AW9" s="89" t="str">
        <f t="shared" ca="1" si="17"/>
        <v>d</v>
      </c>
      <c r="AX9" s="89" t="str">
        <f t="shared" ca="1" si="17"/>
        <v>l</v>
      </c>
      <c r="AY9" s="89" t="str">
        <f t="shared" ca="1" si="17"/>
        <v>m</v>
      </c>
      <c r="AZ9" s="89" t="str">
        <f t="shared" ca="1" si="17"/>
        <v>m</v>
      </c>
      <c r="BA9" s="89" t="str">
        <f t="shared" ca="1" si="17"/>
        <v>j</v>
      </c>
      <c r="BB9" s="89" t="str">
        <f t="shared" ca="1" si="17"/>
        <v>v</v>
      </c>
      <c r="BC9" s="89" t="str">
        <f t="shared" ca="1" si="17"/>
        <v>s</v>
      </c>
      <c r="BD9" s="89" t="str">
        <f t="shared" ca="1" si="17"/>
        <v>d</v>
      </c>
      <c r="BE9" s="89" t="str">
        <f t="shared" ca="1" si="17"/>
        <v>l</v>
      </c>
      <c r="BF9" s="89" t="str">
        <f t="shared" ca="1" si="17"/>
        <v>m</v>
      </c>
      <c r="BG9" s="89" t="str">
        <f t="shared" ca="1" si="17"/>
        <v>m</v>
      </c>
      <c r="BH9" s="89" t="str">
        <f t="shared" ca="1" si="17"/>
        <v>j</v>
      </c>
      <c r="BI9" s="89" t="str">
        <f t="shared" ca="1" si="17"/>
        <v>v</v>
      </c>
      <c r="BJ9" s="89" t="str">
        <f t="shared" ca="1" si="17"/>
        <v>s</v>
      </c>
      <c r="BK9" s="89" t="str">
        <f t="shared" ca="1" si="17"/>
        <v>d</v>
      </c>
      <c r="BL9" s="89" t="str">
        <f t="shared" ca="1" si="17"/>
        <v>l</v>
      </c>
      <c r="BM9" s="89" t="str">
        <f t="shared" ref="BM9:CD9" ca="1" si="18">LEFT(TEXT(BM7,"ddd"),1)</f>
        <v>m</v>
      </c>
      <c r="BN9" s="89" t="str">
        <f t="shared" ca="1" si="18"/>
        <v>m</v>
      </c>
      <c r="BO9" s="89" t="str">
        <f t="shared" ca="1" si="18"/>
        <v>j</v>
      </c>
      <c r="BP9" s="89" t="str">
        <f t="shared" ca="1" si="18"/>
        <v>v</v>
      </c>
      <c r="BQ9" s="89" t="str">
        <f t="shared" ca="1" si="18"/>
        <v>s</v>
      </c>
      <c r="BR9" s="89" t="str">
        <f t="shared" ca="1" si="18"/>
        <v>d</v>
      </c>
      <c r="BS9" s="89" t="str">
        <f t="shared" ca="1" si="18"/>
        <v>l</v>
      </c>
      <c r="BT9" s="89" t="str">
        <f t="shared" ca="1" si="18"/>
        <v>m</v>
      </c>
      <c r="BU9" s="89" t="str">
        <f t="shared" ca="1" si="18"/>
        <v>m</v>
      </c>
      <c r="BV9" s="89" t="str">
        <f t="shared" ca="1" si="18"/>
        <v>j</v>
      </c>
      <c r="BW9" s="89" t="str">
        <f t="shared" ca="1" si="18"/>
        <v>v</v>
      </c>
      <c r="BX9" s="89" t="str">
        <f t="shared" ca="1" si="18"/>
        <v>s</v>
      </c>
      <c r="BY9" s="89" t="str">
        <f t="shared" ca="1" si="18"/>
        <v>d</v>
      </c>
      <c r="BZ9" s="89" t="str">
        <f t="shared" ca="1" si="18"/>
        <v>l</v>
      </c>
      <c r="CA9" s="89" t="str">
        <f t="shared" ca="1" si="18"/>
        <v>m</v>
      </c>
      <c r="CB9" s="89" t="str">
        <f t="shared" ca="1" si="18"/>
        <v>m</v>
      </c>
      <c r="CC9" s="89" t="str">
        <f t="shared" ca="1" si="18"/>
        <v>j</v>
      </c>
      <c r="CD9" s="89" t="str">
        <f t="shared" ca="1" si="18"/>
        <v>v</v>
      </c>
    </row>
    <row r="10" spans="1:82" ht="30" hidden="1" customHeight="1" thickBo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140"/>
      <c r="BN10" s="140"/>
      <c r="BO10" s="140"/>
      <c r="BP10" s="140"/>
      <c r="BQ10" s="140"/>
      <c r="BR10" s="140"/>
      <c r="BS10" s="140"/>
      <c r="BT10" s="140"/>
      <c r="BU10" s="140"/>
      <c r="BV10" s="140"/>
    </row>
    <row r="11" spans="1:82" s="1" customFormat="1" ht="40.200000000000003" customHeight="1" x14ac:dyDescent="0.3">
      <c r="A11" s="10"/>
      <c r="B11" s="99" t="s">
        <v>34</v>
      </c>
      <c r="C11" s="53"/>
      <c r="D11" s="53"/>
      <c r="E11" s="54"/>
      <c r="F11" s="55"/>
      <c r="G11" s="56"/>
      <c r="H11" s="53"/>
      <c r="I11" s="24" t="str">
        <f t="shared" ref="I11:X12" ca="1" si="19">IF(AND($C11="Objetivo",I$7&gt;=$F11,I$7&lt;=$F11+$G11-1),2,IF(AND($C11="Hito",I$7&gt;=$F11,I$7&lt;=$F11+$G11-1),1,""))</f>
        <v/>
      </c>
      <c r="J11" s="24" t="str">
        <f t="shared" ca="1" si="19"/>
        <v/>
      </c>
      <c r="K11" s="24" t="str">
        <f t="shared" ca="1" si="19"/>
        <v/>
      </c>
      <c r="L11" s="24" t="str">
        <f t="shared" ca="1" si="19"/>
        <v/>
      </c>
      <c r="M11" s="24" t="str">
        <f t="shared" ca="1" si="19"/>
        <v/>
      </c>
      <c r="N11" s="24" t="str">
        <f t="shared" ca="1" si="19"/>
        <v/>
      </c>
      <c r="O11" s="24" t="str">
        <f t="shared" ca="1" si="19"/>
        <v/>
      </c>
      <c r="P11" s="24" t="str">
        <f t="shared" ca="1" si="19"/>
        <v/>
      </c>
      <c r="Q11" s="24" t="str">
        <f t="shared" ca="1" si="19"/>
        <v/>
      </c>
      <c r="R11" s="24" t="str">
        <f t="shared" ca="1" si="19"/>
        <v/>
      </c>
      <c r="S11" s="24" t="str">
        <f t="shared" ca="1" si="19"/>
        <v/>
      </c>
      <c r="T11" s="24" t="str">
        <f t="shared" ca="1" si="19"/>
        <v/>
      </c>
      <c r="U11" s="24" t="str">
        <f t="shared" ca="1" si="19"/>
        <v/>
      </c>
      <c r="V11" s="24" t="str">
        <f t="shared" ca="1" si="19"/>
        <v/>
      </c>
      <c r="W11" s="24" t="str">
        <f t="shared" ca="1" si="19"/>
        <v/>
      </c>
      <c r="X11" s="24" t="str">
        <f t="shared" ca="1" si="19"/>
        <v/>
      </c>
      <c r="Y11" s="24" t="str">
        <f t="shared" ref="Y11:AN12" ca="1" si="20">IF(AND($C11="Objetivo",Y$7&gt;=$F11,Y$7&lt;=$F11+$G11-1),2,IF(AND($C11="Hito",Y$7&gt;=$F11,Y$7&lt;=$F11+$G11-1),1,""))</f>
        <v/>
      </c>
      <c r="Z11" s="24" t="str">
        <f t="shared" ca="1" si="20"/>
        <v/>
      </c>
      <c r="AA11" s="24" t="str">
        <f t="shared" ca="1" si="20"/>
        <v/>
      </c>
      <c r="AB11" s="24" t="str">
        <f t="shared" ca="1" si="20"/>
        <v/>
      </c>
      <c r="AC11" s="24" t="str">
        <f t="shared" ca="1" si="20"/>
        <v/>
      </c>
      <c r="AD11" s="24" t="str">
        <f t="shared" ca="1" si="20"/>
        <v/>
      </c>
      <c r="AE11" s="24" t="str">
        <f t="shared" ca="1" si="20"/>
        <v/>
      </c>
      <c r="AF11" s="24" t="str">
        <f t="shared" ca="1" si="20"/>
        <v/>
      </c>
      <c r="AG11" s="24" t="str">
        <f t="shared" ca="1" si="20"/>
        <v/>
      </c>
      <c r="AH11" s="24" t="str">
        <f t="shared" ca="1" si="20"/>
        <v/>
      </c>
      <c r="AI11" s="24" t="str">
        <f t="shared" ca="1" si="20"/>
        <v/>
      </c>
      <c r="AJ11" s="24" t="str">
        <f t="shared" ca="1" si="20"/>
        <v/>
      </c>
      <c r="AK11" s="24" t="str">
        <f t="shared" ca="1" si="20"/>
        <v/>
      </c>
      <c r="AL11" s="24" t="str">
        <f t="shared" ca="1" si="20"/>
        <v/>
      </c>
      <c r="AM11" s="24" t="str">
        <f t="shared" ca="1" si="20"/>
        <v/>
      </c>
      <c r="AN11" s="24" t="str">
        <f t="shared" ca="1" si="20"/>
        <v/>
      </c>
      <c r="AO11" s="24" t="str">
        <f t="shared" ref="AO11:BD12" ca="1" si="21">IF(AND($C11="Objetivo",AO$7&gt;=$F11,AO$7&lt;=$F11+$G11-1),2,IF(AND($C11="Hito",AO$7&gt;=$F11,AO$7&lt;=$F11+$G11-1),1,""))</f>
        <v/>
      </c>
      <c r="AP11" s="24" t="str">
        <f t="shared" ca="1" si="21"/>
        <v/>
      </c>
      <c r="AQ11" s="24" t="str">
        <f t="shared" ca="1" si="21"/>
        <v/>
      </c>
      <c r="AR11" s="24" t="str">
        <f t="shared" ca="1" si="21"/>
        <v/>
      </c>
      <c r="AS11" s="24" t="str">
        <f t="shared" ca="1" si="21"/>
        <v/>
      </c>
      <c r="AT11" s="24" t="str">
        <f t="shared" ca="1" si="21"/>
        <v/>
      </c>
      <c r="AU11" s="24" t="str">
        <f t="shared" ca="1" si="21"/>
        <v/>
      </c>
      <c r="AV11" s="24" t="str">
        <f t="shared" ca="1" si="21"/>
        <v/>
      </c>
      <c r="AW11" s="24" t="str">
        <f t="shared" ca="1" si="21"/>
        <v/>
      </c>
      <c r="AX11" s="24" t="str">
        <f t="shared" ca="1" si="21"/>
        <v/>
      </c>
      <c r="AY11" s="24" t="str">
        <f t="shared" ca="1" si="21"/>
        <v/>
      </c>
      <c r="AZ11" s="24" t="str">
        <f t="shared" ca="1" si="21"/>
        <v/>
      </c>
      <c r="BA11" s="24" t="str">
        <f t="shared" ca="1" si="21"/>
        <v/>
      </c>
      <c r="BB11" s="24" t="str">
        <f t="shared" ca="1" si="21"/>
        <v/>
      </c>
      <c r="BC11" s="24" t="str">
        <f t="shared" ca="1" si="21"/>
        <v/>
      </c>
      <c r="BD11" s="24" t="str">
        <f t="shared" ca="1" si="21"/>
        <v/>
      </c>
      <c r="BE11" s="24" t="str">
        <f t="shared" ref="BE11:BU12" ca="1" si="22">IF(AND($C11="Objetivo",BE$7&gt;=$F11,BE$7&lt;=$F11+$G11-1),2,IF(AND($C11="Hito",BE$7&gt;=$F11,BE$7&lt;=$F11+$G11-1),1,""))</f>
        <v/>
      </c>
      <c r="BF11" s="24" t="str">
        <f t="shared" ca="1" si="22"/>
        <v/>
      </c>
      <c r="BG11" s="24" t="str">
        <f t="shared" ca="1" si="22"/>
        <v/>
      </c>
      <c r="BH11" s="24" t="str">
        <f t="shared" ca="1" si="22"/>
        <v/>
      </c>
      <c r="BI11" s="24" t="str">
        <f t="shared" ca="1" si="22"/>
        <v/>
      </c>
      <c r="BJ11" s="24" t="str">
        <f t="shared" ca="1" si="22"/>
        <v/>
      </c>
      <c r="BK11" s="24" t="str">
        <f t="shared" ca="1" si="22"/>
        <v/>
      </c>
      <c r="BL11" s="24" t="str">
        <f t="shared" ca="1" si="22"/>
        <v/>
      </c>
      <c r="BM11" s="24" t="str">
        <f t="shared" ca="1" si="22"/>
        <v/>
      </c>
      <c r="BN11" s="24" t="str">
        <f t="shared" ca="1" si="22"/>
        <v/>
      </c>
      <c r="BO11" s="24" t="str">
        <f t="shared" ca="1" si="22"/>
        <v/>
      </c>
      <c r="BP11" s="24" t="str">
        <f t="shared" ca="1" si="22"/>
        <v/>
      </c>
      <c r="BQ11" s="24" t="str">
        <f t="shared" ca="1" si="22"/>
        <v/>
      </c>
      <c r="BR11" s="24" t="str">
        <f t="shared" ca="1" si="22"/>
        <v/>
      </c>
      <c r="BS11" s="24" t="str">
        <f t="shared" ca="1" si="22"/>
        <v/>
      </c>
      <c r="BT11" s="24" t="str">
        <f t="shared" ca="1" si="22"/>
        <v/>
      </c>
      <c r="BU11" s="24" t="str">
        <f t="shared" ca="1" si="22"/>
        <v/>
      </c>
      <c r="BV11" s="24" t="str">
        <f t="shared" ref="BU11:CB12" ca="1" si="23">IF(AND($C11="Objetivo",BV$7&gt;=$F11,BV$7&lt;=$F11+$G11-1),2,IF(AND($C11="Hito",BV$7&gt;=$F11,BV$7&lt;=$F11+$G11-1),1,""))</f>
        <v/>
      </c>
      <c r="BW11" s="24" t="str">
        <f t="shared" ca="1" si="23"/>
        <v/>
      </c>
      <c r="BX11" s="24" t="str">
        <f t="shared" ca="1" si="23"/>
        <v/>
      </c>
      <c r="BY11" s="24" t="str">
        <f t="shared" ca="1" si="23"/>
        <v/>
      </c>
      <c r="BZ11" s="24" t="str">
        <f t="shared" ca="1" si="23"/>
        <v/>
      </c>
      <c r="CA11" s="24" t="str">
        <f t="shared" ca="1" si="23"/>
        <v/>
      </c>
      <c r="CB11" s="24" t="str">
        <f t="shared" ca="1" si="23"/>
        <v/>
      </c>
      <c r="CC11" s="24"/>
      <c r="CD11" s="24"/>
    </row>
    <row r="12" spans="1:82" s="1" customFormat="1" ht="40.200000000000003" customHeight="1" x14ac:dyDescent="0.3">
      <c r="A12" s="10"/>
      <c r="B12" s="57" t="s">
        <v>35</v>
      </c>
      <c r="C12" s="53" t="s">
        <v>25</v>
      </c>
      <c r="D12" s="53" t="s">
        <v>33</v>
      </c>
      <c r="E12" s="54">
        <v>1</v>
      </c>
      <c r="F12" s="55">
        <v>45741</v>
      </c>
      <c r="G12" s="56">
        <v>7</v>
      </c>
      <c r="H12" s="53"/>
      <c r="I12" s="24" t="str">
        <f ca="1">IF(AND($C12="Objetivo",I$7&gt;=$F12,I$7&lt;=$F12+$G12-1),2,IF(AND($C12="Hito",I$7&gt;=$F12,I$7&lt;=$F12+$G12-1),1,""))</f>
        <v/>
      </c>
      <c r="J12" s="24" t="str">
        <f t="shared" ca="1" si="19"/>
        <v/>
      </c>
      <c r="K12" s="24" t="str">
        <f t="shared" ca="1" si="19"/>
        <v/>
      </c>
      <c r="L12" s="24" t="str">
        <f t="shared" ca="1" si="19"/>
        <v/>
      </c>
      <c r="M12" s="24" t="str">
        <f t="shared" ca="1" si="19"/>
        <v/>
      </c>
      <c r="N12" s="24" t="str">
        <f t="shared" ca="1" si="19"/>
        <v/>
      </c>
      <c r="O12" s="24" t="str">
        <f t="shared" ca="1" si="19"/>
        <v/>
      </c>
      <c r="P12" s="24" t="str">
        <f t="shared" ca="1" si="19"/>
        <v/>
      </c>
      <c r="Q12" s="24" t="str">
        <f t="shared" ca="1" si="19"/>
        <v/>
      </c>
      <c r="R12" s="24" t="str">
        <f t="shared" ca="1" si="19"/>
        <v/>
      </c>
      <c r="S12" s="24" t="str">
        <f t="shared" ca="1" si="19"/>
        <v/>
      </c>
      <c r="T12" s="24" t="str">
        <f t="shared" ca="1" si="19"/>
        <v/>
      </c>
      <c r="U12" s="24" t="str">
        <f t="shared" ca="1" si="19"/>
        <v/>
      </c>
      <c r="V12" s="24" t="str">
        <f t="shared" ca="1" si="19"/>
        <v/>
      </c>
      <c r="W12" s="24" t="str">
        <f t="shared" ca="1" si="19"/>
        <v/>
      </c>
      <c r="X12" s="24" t="str">
        <f t="shared" ca="1" si="19"/>
        <v/>
      </c>
      <c r="Y12" s="24" t="str">
        <f t="shared" ca="1" si="20"/>
        <v/>
      </c>
      <c r="Z12" s="24" t="str">
        <f t="shared" ca="1" si="20"/>
        <v/>
      </c>
      <c r="AA12" s="24" t="str">
        <f t="shared" ca="1" si="20"/>
        <v/>
      </c>
      <c r="AB12" s="24" t="str">
        <f t="shared" ca="1" si="20"/>
        <v/>
      </c>
      <c r="AC12" s="24" t="str">
        <f t="shared" ca="1" si="20"/>
        <v/>
      </c>
      <c r="AD12" s="24" t="str">
        <f t="shared" ca="1" si="20"/>
        <v/>
      </c>
      <c r="AE12" s="24" t="str">
        <f t="shared" ca="1" si="20"/>
        <v/>
      </c>
      <c r="AF12" s="24" t="str">
        <f t="shared" ca="1" si="20"/>
        <v/>
      </c>
      <c r="AG12" s="24" t="str">
        <f t="shared" ca="1" si="20"/>
        <v/>
      </c>
      <c r="AH12" s="24" t="str">
        <f t="shared" ca="1" si="20"/>
        <v/>
      </c>
      <c r="AI12" s="24" t="str">
        <f t="shared" ca="1" si="20"/>
        <v/>
      </c>
      <c r="AJ12" s="24" t="str">
        <f t="shared" ca="1" si="20"/>
        <v/>
      </c>
      <c r="AK12" s="24" t="str">
        <f t="shared" ca="1" si="20"/>
        <v/>
      </c>
      <c r="AL12" s="24" t="str">
        <f t="shared" ca="1" si="20"/>
        <v/>
      </c>
      <c r="AM12" s="24" t="str">
        <f t="shared" ca="1" si="20"/>
        <v/>
      </c>
      <c r="AN12" s="24" t="str">
        <f t="shared" ca="1" si="20"/>
        <v/>
      </c>
      <c r="AO12" s="24" t="str">
        <f t="shared" ca="1" si="21"/>
        <v/>
      </c>
      <c r="AP12" s="24" t="str">
        <f t="shared" ca="1" si="21"/>
        <v/>
      </c>
      <c r="AQ12" s="24" t="str">
        <f t="shared" ca="1" si="21"/>
        <v/>
      </c>
      <c r="AR12" s="24" t="str">
        <f t="shared" ca="1" si="21"/>
        <v/>
      </c>
      <c r="AS12" s="24" t="str">
        <f t="shared" ca="1" si="21"/>
        <v/>
      </c>
      <c r="AT12" s="24" t="str">
        <f t="shared" ca="1" si="21"/>
        <v/>
      </c>
      <c r="AU12" s="24" t="str">
        <f t="shared" ca="1" si="21"/>
        <v/>
      </c>
      <c r="AV12" s="24" t="str">
        <f t="shared" ca="1" si="21"/>
        <v/>
      </c>
      <c r="AW12" s="24" t="str">
        <f t="shared" ca="1" si="21"/>
        <v/>
      </c>
      <c r="AX12" s="24" t="str">
        <f t="shared" ca="1" si="21"/>
        <v/>
      </c>
      <c r="AY12" s="24" t="str">
        <f t="shared" ca="1" si="21"/>
        <v/>
      </c>
      <c r="AZ12" s="24" t="str">
        <f t="shared" ca="1" si="21"/>
        <v/>
      </c>
      <c r="BA12" s="24" t="str">
        <f t="shared" ca="1" si="21"/>
        <v/>
      </c>
      <c r="BB12" s="24" t="str">
        <f t="shared" ca="1" si="21"/>
        <v/>
      </c>
      <c r="BC12" s="24" t="str">
        <f t="shared" ca="1" si="21"/>
        <v/>
      </c>
      <c r="BD12" s="24" t="str">
        <f t="shared" ca="1" si="21"/>
        <v/>
      </c>
      <c r="BE12" s="24" t="str">
        <f t="shared" ca="1" si="22"/>
        <v/>
      </c>
      <c r="BF12" s="24" t="str">
        <f t="shared" ca="1" si="22"/>
        <v/>
      </c>
      <c r="BG12" s="24" t="str">
        <f t="shared" ca="1" si="22"/>
        <v/>
      </c>
      <c r="BH12" s="24" t="str">
        <f t="shared" ca="1" si="22"/>
        <v/>
      </c>
      <c r="BI12" s="24" t="str">
        <f t="shared" ca="1" si="22"/>
        <v/>
      </c>
      <c r="BJ12" s="24" t="str">
        <f t="shared" ca="1" si="22"/>
        <v/>
      </c>
      <c r="BK12" s="24" t="str">
        <f t="shared" ca="1" si="22"/>
        <v/>
      </c>
      <c r="BL12" s="24" t="str">
        <f t="shared" ca="1" si="22"/>
        <v/>
      </c>
      <c r="BM12" s="24" t="str">
        <f t="shared" ca="1" si="22"/>
        <v/>
      </c>
      <c r="BN12" s="24" t="str">
        <f t="shared" ca="1" si="22"/>
        <v/>
      </c>
      <c r="BO12" s="24" t="str">
        <f t="shared" ca="1" si="22"/>
        <v/>
      </c>
      <c r="BP12" s="24" t="str">
        <f t="shared" ca="1" si="22"/>
        <v/>
      </c>
      <c r="BQ12" s="24" t="str">
        <f t="shared" ca="1" si="22"/>
        <v/>
      </c>
      <c r="BR12" s="24" t="str">
        <f t="shared" ca="1" si="22"/>
        <v/>
      </c>
      <c r="BS12" s="24" t="str">
        <f t="shared" ca="1" si="22"/>
        <v/>
      </c>
      <c r="BT12" s="24" t="str">
        <f t="shared" ca="1" si="22"/>
        <v/>
      </c>
      <c r="BU12" s="24" t="str">
        <f t="shared" ca="1" si="23"/>
        <v/>
      </c>
      <c r="BV12" s="24" t="str">
        <f t="shared" ca="1" si="23"/>
        <v/>
      </c>
      <c r="BW12" s="24" t="str">
        <f t="shared" ca="1" si="23"/>
        <v/>
      </c>
      <c r="BX12" s="24" t="str">
        <f t="shared" ca="1" si="23"/>
        <v/>
      </c>
      <c r="BY12" s="24" t="str">
        <f t="shared" ca="1" si="23"/>
        <v/>
      </c>
      <c r="BZ12" s="24" t="str">
        <f t="shared" ca="1" si="23"/>
        <v/>
      </c>
      <c r="CA12" s="24" t="str">
        <f t="shared" ca="1" si="23"/>
        <v/>
      </c>
      <c r="CB12" s="24" t="str">
        <f t="shared" ca="1" si="23"/>
        <v/>
      </c>
      <c r="CC12" s="24"/>
      <c r="CD12" s="24"/>
    </row>
    <row r="13" spans="1:82" s="1" customFormat="1" ht="40.200000000000003" customHeight="1" x14ac:dyDescent="0.3">
      <c r="A13" s="9"/>
      <c r="B13" s="57" t="s">
        <v>36</v>
      </c>
      <c r="C13" s="53" t="s">
        <v>25</v>
      </c>
      <c r="D13" s="53" t="s">
        <v>33</v>
      </c>
      <c r="E13" s="54">
        <v>1</v>
      </c>
      <c r="F13" s="55">
        <v>45744</v>
      </c>
      <c r="G13" s="56">
        <v>4</v>
      </c>
      <c r="H13" s="53"/>
      <c r="I13" s="24" t="str">
        <f ca="1">IF(AND($C13="Objetivo",I$7&gt;=$F13,I$7&lt;=$F13+$G13-1),2,IF(AND($C13="Hito",I$7&gt;=$F13,I$7&lt;=$F13+$G13-1),1,""))</f>
        <v/>
      </c>
      <c r="J13" s="24" t="str">
        <f ca="1">IF(AND($C13="Objetivo",J$7&gt;=$F13,J$7&lt;=$F13+$G13-1),2,IF(AND($C13="Hito",J$7&gt;=$F13,J$7&lt;=$F13+$G13-1),1,""))</f>
        <v/>
      </c>
      <c r="K13" s="24" t="str">
        <f ca="1">IF(AND($C13="Objetivo",K$7&gt;=$F13,K$7&lt;=$F13+$G13-1),2,IF(AND($C13="Hito",K$7&gt;=$F13,K$7&lt;=$F13+$G13-1),1,""))</f>
        <v/>
      </c>
      <c r="L13" s="24" t="str">
        <f ca="1">IF(AND($C13="Objetivo",L$7&gt;=$F13,L$7&lt;=$F13+$G13-1),2,IF(AND($C13="Hito",L$7&gt;=$F13,L$7&lt;=$F13+$G13-1),1,""))</f>
        <v/>
      </c>
      <c r="M13" s="24" t="str">
        <f ca="1">IF(AND($C13="Objetivo",M$7&gt;=$F13,M$7&lt;=$F13+$G13-1),2,IF(AND($C13="Hito",M$7&gt;=$F13,M$7&lt;=$F13+$G13-1),1,""))</f>
        <v/>
      </c>
      <c r="N13" s="24" t="str">
        <f ca="1">IF(AND($C13="Objetivo",N$7&gt;=$F13,N$7&lt;=$F13+$G13-1),2,IF(AND($C13="Hito",N$7&gt;=$F13,N$7&lt;=$F13+$G13-1),1,""))</f>
        <v/>
      </c>
      <c r="O13" s="24" t="str">
        <f ca="1">IF(AND($C13="Objetivo",O$7&gt;=$F13,O$7&lt;=$F13+$G13-1),2,IF(AND($C13="Hito",O$7&gt;=$F13,O$7&lt;=$F13+$G13-1),1,""))</f>
        <v/>
      </c>
      <c r="P13" s="24" t="str">
        <f ca="1">IF(AND($C13="Objetivo",P$7&gt;=$F13,P$7&lt;=$F13+$G13-1),2,IF(AND($C13="Hito",P$7&gt;=$F13,P$7&lt;=$F13+$G13-1),1,""))</f>
        <v/>
      </c>
      <c r="Q13" s="24" t="str">
        <f ca="1">IF(AND($C13="Objetivo",Q$7&gt;=$F13,Q$7&lt;=$F13+$G13-1),2,IF(AND($C13="Hito",Q$7&gt;=$F13,Q$7&lt;=$F13+$G13-1),1,""))</f>
        <v/>
      </c>
      <c r="R13" s="24" t="str">
        <f ca="1">IF(AND($C13="Objetivo",R$7&gt;=$F13,R$7&lt;=$F13+$G13-1),2,IF(AND($C13="Hito",R$7&gt;=$F13,R$7&lt;=$F13+$G13-1),1,""))</f>
        <v/>
      </c>
      <c r="S13" s="24" t="str">
        <f ca="1">IF(AND($C13="Objetivo",S$7&gt;=$F13,S$7&lt;=$F13+$G13-1),2,IF(AND($C13="Hito",S$7&gt;=$F13,S$7&lt;=$F13+$G13-1),1,""))</f>
        <v/>
      </c>
      <c r="T13" s="24" t="str">
        <f ca="1">IF(AND($C13="Objetivo",T$7&gt;=$F13,T$7&lt;=$F13+$G13-1),2,IF(AND($C13="Hito",T$7&gt;=$F13,T$7&lt;=$F13+$G13-1),1,""))</f>
        <v/>
      </c>
      <c r="U13" s="24" t="str">
        <f ca="1">IF(AND($C13="Objetivo",U$7&gt;=$F13,U$7&lt;=$F13+$G13-1),2,IF(AND($C13="Hito",U$7&gt;=$F13,U$7&lt;=$F13+$G13-1),1,""))</f>
        <v/>
      </c>
      <c r="V13" s="24" t="str">
        <f ca="1">IF(AND($C13="Objetivo",V$7&gt;=$F13,V$7&lt;=$F13+$G13-1),2,IF(AND($C13="Hito",V$7&gt;=$F13,V$7&lt;=$F13+$G13-1),1,""))</f>
        <v/>
      </c>
      <c r="W13" s="24" t="str">
        <f ca="1">IF(AND($C13="Objetivo",W$7&gt;=$F13,W$7&lt;=$F13+$G13-1),2,IF(AND($C13="Hito",W$7&gt;=$F13,W$7&lt;=$F13+$G13-1),1,""))</f>
        <v/>
      </c>
      <c r="X13" s="24" t="str">
        <f ca="1">IF(AND($C13="Objetivo",X$7&gt;=$F13,X$7&lt;=$F13+$G13-1),2,IF(AND($C13="Hito",X$7&gt;=$F13,X$7&lt;=$F13+$G13-1),1,""))</f>
        <v/>
      </c>
      <c r="Y13" s="24" t="str">
        <f ca="1">IF(AND($C13="Objetivo",Y$7&gt;=$F13,Y$7&lt;=$F13+$G13-1),2,IF(AND($C13="Hito",Y$7&gt;=$F13,Y$7&lt;=$F13+$G13-1),1,""))</f>
        <v/>
      </c>
      <c r="Z13" s="24" t="str">
        <f ca="1">IF(AND($C13="Objetivo",Z$7&gt;=$F13,Z$7&lt;=$F13+$G13-1),2,IF(AND($C13="Hito",Z$7&gt;=$F13,Z$7&lt;=$F13+$G13-1),1,""))</f>
        <v/>
      </c>
      <c r="AA13" s="24" t="str">
        <f ca="1">IF(AND($C13="Objetivo",AA$7&gt;=$F13,AA$7&lt;=$F13+$G13-1),2,IF(AND($C13="Hito",AA$7&gt;=$F13,AA$7&lt;=$F13+$G13-1),1,""))</f>
        <v/>
      </c>
      <c r="AB13" s="24" t="str">
        <f ca="1">IF(AND($C13="Objetivo",AB$7&gt;=$F13,AB$7&lt;=$F13+$G13-1),2,IF(AND($C13="Hito",AB$7&gt;=$F13,AB$7&lt;=$F13+$G13-1),1,""))</f>
        <v/>
      </c>
      <c r="AC13" s="24" t="str">
        <f ca="1">IF(AND($C13="Objetivo",AC$7&gt;=$F13,AC$7&lt;=$F13+$G13-1),2,IF(AND($C13="Hito",AC$7&gt;=$F13,AC$7&lt;=$F13+$G13-1),1,""))</f>
        <v/>
      </c>
      <c r="AD13" s="24" t="str">
        <f ca="1">IF(AND($C13="Objetivo",AD$7&gt;=$F13,AD$7&lt;=$F13+$G13-1),2,IF(AND($C13="Hito",AD$7&gt;=$F13,AD$7&lt;=$F13+$G13-1),1,""))</f>
        <v/>
      </c>
      <c r="AE13" s="24" t="str">
        <f ca="1">IF(AND($C13="Objetivo",AE$7&gt;=$F13,AE$7&lt;=$F13+$G13-1),2,IF(AND($C13="Hito",AE$7&gt;=$F13,AE$7&lt;=$F13+$G13-1),1,""))</f>
        <v/>
      </c>
      <c r="AF13" s="24" t="str">
        <f ca="1">IF(AND($C13="Objetivo",AF$7&gt;=$F13,AF$7&lt;=$F13+$G13-1),2,IF(AND($C13="Hito",AF$7&gt;=$F13,AF$7&lt;=$F13+$G13-1),1,""))</f>
        <v/>
      </c>
      <c r="AG13" s="24" t="str">
        <f ca="1">IF(AND($C13="Objetivo",AG$7&gt;=$F13,AG$7&lt;=$F13+$G13-1),2,IF(AND($C13="Hito",AG$7&gt;=$F13,AG$7&lt;=$F13+$G13-1),1,""))</f>
        <v/>
      </c>
      <c r="AH13" s="24" t="str">
        <f ca="1">IF(AND($C13="Objetivo",AH$7&gt;=$F13,AH$7&lt;=$F13+$G13-1),2,IF(AND($C13="Hito",AH$7&gt;=$F13,AH$7&lt;=$F13+$G13-1),1,""))</f>
        <v/>
      </c>
      <c r="AI13" s="24" t="str">
        <f ca="1">IF(AND($C13="Objetivo",AI$7&gt;=$F13,AI$7&lt;=$F13+$G13-1),2,IF(AND($C13="Hito",AI$7&gt;=$F13,AI$7&lt;=$F13+$G13-1),1,""))</f>
        <v/>
      </c>
      <c r="AJ13" s="24" t="str">
        <f ca="1">IF(AND($C13="Objetivo",AJ$7&gt;=$F13,AJ$7&lt;=$F13+$G13-1),2,IF(AND($C13="Hito",AJ$7&gt;=$F13,AJ$7&lt;=$F13+$G13-1),1,""))</f>
        <v/>
      </c>
      <c r="AK13" s="24" t="str">
        <f ca="1">IF(AND($C13="Objetivo",AK$7&gt;=$F13,AK$7&lt;=$F13+$G13-1),2,IF(AND($C13="Hito",AK$7&gt;=$F13,AK$7&lt;=$F13+$G13-1),1,""))</f>
        <v/>
      </c>
      <c r="AL13" s="24" t="str">
        <f ca="1">IF(AND($C13="Objetivo",AL$7&gt;=$F13,AL$7&lt;=$F13+$G13-1),2,IF(AND($C13="Hito",AL$7&gt;=$F13,AL$7&lt;=$F13+$G13-1),1,""))</f>
        <v/>
      </c>
      <c r="AM13" s="24" t="str">
        <f ca="1">IF(AND($C13="Objetivo",AM$7&gt;=$F13,AM$7&lt;=$F13+$G13-1),2,IF(AND($C13="Hito",AM$7&gt;=$F13,AM$7&lt;=$F13+$G13-1),1,""))</f>
        <v/>
      </c>
      <c r="AN13" s="24" t="str">
        <f ca="1">IF(AND($C13="Objetivo",AN$7&gt;=$F13,AN$7&lt;=$F13+$G13-1),2,IF(AND($C13="Hito",AN$7&gt;=$F13,AN$7&lt;=$F13+$G13-1),1,""))</f>
        <v/>
      </c>
      <c r="AO13" s="24" t="str">
        <f ca="1">IF(AND($C13="Objetivo",AO$7&gt;=$F13,AO$7&lt;=$F13+$G13-1),2,IF(AND($C13="Hito",AO$7&gt;=$F13,AO$7&lt;=$F13+$G13-1),1,""))</f>
        <v/>
      </c>
      <c r="AP13" s="24" t="str">
        <f ca="1">IF(AND($C13="Objetivo",AP$7&gt;=$F13,AP$7&lt;=$F13+$G13-1),2,IF(AND($C13="Hito",AP$7&gt;=$F13,AP$7&lt;=$F13+$G13-1),1,""))</f>
        <v/>
      </c>
      <c r="AQ13" s="24" t="str">
        <f ca="1">IF(AND($C13="Objetivo",AQ$7&gt;=$F13,AQ$7&lt;=$F13+$G13-1),2,IF(AND($C13="Hito",AQ$7&gt;=$F13,AQ$7&lt;=$F13+$G13-1),1,""))</f>
        <v/>
      </c>
      <c r="AR13" s="24" t="str">
        <f ca="1">IF(AND($C13="Objetivo",AR$7&gt;=$F13,AR$7&lt;=$F13+$G13-1),2,IF(AND($C13="Hito",AR$7&gt;=$F13,AR$7&lt;=$F13+$G13-1),1,""))</f>
        <v/>
      </c>
      <c r="AS13" s="24" t="str">
        <f ca="1">IF(AND($C13="Objetivo",AS$7&gt;=$F13,AS$7&lt;=$F13+$G13-1),2,IF(AND($C13="Hito",AS$7&gt;=$F13,AS$7&lt;=$F13+$G13-1),1,""))</f>
        <v/>
      </c>
      <c r="AT13" s="24" t="str">
        <f ca="1">IF(AND($C13="Objetivo",AT$7&gt;=$F13,AT$7&lt;=$F13+$G13-1),2,IF(AND($C13="Hito",AT$7&gt;=$F13,AT$7&lt;=$F13+$G13-1),1,""))</f>
        <v/>
      </c>
      <c r="AU13" s="24" t="str">
        <f ca="1">IF(AND($C13="Objetivo",AU$7&gt;=$F13,AU$7&lt;=$F13+$G13-1),2,IF(AND($C13="Hito",AU$7&gt;=$F13,AU$7&lt;=$F13+$G13-1),1,""))</f>
        <v/>
      </c>
      <c r="AV13" s="24" t="str">
        <f ca="1">IF(AND($C13="Objetivo",AV$7&gt;=$F13,AV$7&lt;=$F13+$G13-1),2,IF(AND($C13="Hito",AV$7&gt;=$F13,AV$7&lt;=$F13+$G13-1),1,""))</f>
        <v/>
      </c>
      <c r="AW13" s="24" t="str">
        <f ca="1">IF(AND($C13="Objetivo",AW$7&gt;=$F13,AW$7&lt;=$F13+$G13-1),2,IF(AND($C13="Hito",AW$7&gt;=$F13,AW$7&lt;=$F13+$G13-1),1,""))</f>
        <v/>
      </c>
      <c r="AX13" s="24" t="str">
        <f ca="1">IF(AND($C13="Objetivo",AX$7&gt;=$F13,AX$7&lt;=$F13+$G13-1),2,IF(AND($C13="Hito",AX$7&gt;=$F13,AX$7&lt;=$F13+$G13-1),1,""))</f>
        <v/>
      </c>
      <c r="AY13" s="24" t="str">
        <f ca="1">IF(AND($C13="Objetivo",AY$7&gt;=$F13,AY$7&lt;=$F13+$G13-1),2,IF(AND($C13="Hito",AY$7&gt;=$F13,AY$7&lt;=$F13+$G13-1),1,""))</f>
        <v/>
      </c>
      <c r="AZ13" s="24" t="str">
        <f ca="1">IF(AND($C13="Objetivo",AZ$7&gt;=$F13,AZ$7&lt;=$F13+$G13-1),2,IF(AND($C13="Hito",AZ$7&gt;=$F13,AZ$7&lt;=$F13+$G13-1),1,""))</f>
        <v/>
      </c>
      <c r="BA13" s="24" t="str">
        <f ca="1">IF(AND($C13="Objetivo",BA$7&gt;=$F13,BA$7&lt;=$F13+$G13-1),2,IF(AND($C13="Hito",BA$7&gt;=$F13,BA$7&lt;=$F13+$G13-1),1,""))</f>
        <v/>
      </c>
      <c r="BB13" s="24" t="str">
        <f ca="1">IF(AND($C13="Objetivo",BB$7&gt;=$F13,BB$7&lt;=$F13+$G13-1),2,IF(AND($C13="Hito",BB$7&gt;=$F13,BB$7&lt;=$F13+$G13-1),1,""))</f>
        <v/>
      </c>
      <c r="BC13" s="24" t="str">
        <f ca="1">IF(AND($C13="Objetivo",BC$7&gt;=$F13,BC$7&lt;=$F13+$G13-1),2,IF(AND($C13="Hito",BC$7&gt;=$F13,BC$7&lt;=$F13+$G13-1),1,""))</f>
        <v/>
      </c>
      <c r="BD13" s="24" t="str">
        <f ca="1">IF(AND($C13="Objetivo",BD$7&gt;=$F13,BD$7&lt;=$F13+$G13-1),2,IF(AND($C13="Hito",BD$7&gt;=$F13,BD$7&lt;=$F13+$G13-1),1,""))</f>
        <v/>
      </c>
      <c r="BE13" s="24" t="str">
        <f ca="1">IF(AND($C13="Objetivo",BE$7&gt;=$F13,BE$7&lt;=$F13+$G13-1),2,IF(AND($C13="Hito",BE$7&gt;=$F13,BE$7&lt;=$F13+$G13-1),1,""))</f>
        <v/>
      </c>
      <c r="BF13" s="24" t="str">
        <f ca="1">IF(AND($C13="Objetivo",BF$7&gt;=$F13,BF$7&lt;=$F13+$G13-1),2,IF(AND($C13="Hito",BF$7&gt;=$F13,BF$7&lt;=$F13+$G13-1),1,""))</f>
        <v/>
      </c>
      <c r="BG13" s="24" t="str">
        <f ca="1">IF(AND($C13="Objetivo",BG$7&gt;=$F13,BG$7&lt;=$F13+$G13-1),2,IF(AND($C13="Hito",BG$7&gt;=$F13,BG$7&lt;=$F13+$G13-1),1,""))</f>
        <v/>
      </c>
      <c r="BH13" s="24" t="str">
        <f ca="1">IF(AND($C13="Objetivo",BH$7&gt;=$F13,BH$7&lt;=$F13+$G13-1),2,IF(AND($C13="Hito",BH$7&gt;=$F13,BH$7&lt;=$F13+$G13-1),1,""))</f>
        <v/>
      </c>
      <c r="BI13" s="24" t="str">
        <f ca="1">IF(AND($C13="Objetivo",BI$7&gt;=$F13,BI$7&lt;=$F13+$G13-1),2,IF(AND($C13="Hito",BI$7&gt;=$F13,BI$7&lt;=$F13+$G13-1),1,""))</f>
        <v/>
      </c>
      <c r="BJ13" s="24" t="str">
        <f ca="1">IF(AND($C13="Objetivo",BJ$7&gt;=$F13,BJ$7&lt;=$F13+$G13-1),2,IF(AND($C13="Hito",BJ$7&gt;=$F13,BJ$7&lt;=$F13+$G13-1),1,""))</f>
        <v/>
      </c>
      <c r="BK13" s="24" t="str">
        <f ca="1">IF(AND($C13="Objetivo",BK$7&gt;=$F13,BK$7&lt;=$F13+$G13-1),2,IF(AND($C13="Hito",BK$7&gt;=$F13,BK$7&lt;=$F13+$G13-1),1,""))</f>
        <v/>
      </c>
      <c r="BL13" s="24" t="str">
        <f ca="1">IF(AND($C13="Objetivo",BL$7&gt;=$F13,BL$7&lt;=$F13+$G13-1),2,IF(AND($C13="Hito",BL$7&gt;=$F13,BL$7&lt;=$F13+$G13-1),1,""))</f>
        <v/>
      </c>
      <c r="BM13" s="24" t="str">
        <f ca="1">IF(AND($C13="Objetivo",BM$7&gt;=$F13,BM$7&lt;=$F13+$G13-1),2,IF(AND($C13="Hito",BM$7&gt;=$F13,BM$7&lt;=$F13+$G13-1),1,""))</f>
        <v/>
      </c>
      <c r="BN13" s="24" t="str">
        <f ca="1">IF(AND($C13="Objetivo",BN$7&gt;=$F13,BN$7&lt;=$F13+$G13-1),2,IF(AND($C13="Hito",BN$7&gt;=$F13,BN$7&lt;=$F13+$G13-1),1,""))</f>
        <v/>
      </c>
      <c r="BO13" s="24" t="str">
        <f ca="1">IF(AND($C13="Objetivo",BO$7&gt;=$F13,BO$7&lt;=$F13+$G13-1),2,IF(AND($C13="Hito",BO$7&gt;=$F13,BO$7&lt;=$F13+$G13-1),1,""))</f>
        <v/>
      </c>
      <c r="BP13" s="24" t="str">
        <f ca="1">IF(AND($C13="Objetivo",BP$7&gt;=$F13,BP$7&lt;=$F13+$G13-1),2,IF(AND($C13="Hito",BP$7&gt;=$F13,BP$7&lt;=$F13+$G13-1),1,""))</f>
        <v/>
      </c>
      <c r="BQ13" s="24" t="str">
        <f ca="1">IF(AND($C13="Objetivo",BQ$7&gt;=$F13,BQ$7&lt;=$F13+$G13-1),2,IF(AND($C13="Hito",BQ$7&gt;=$F13,BQ$7&lt;=$F13+$G13-1),1,""))</f>
        <v/>
      </c>
      <c r="BR13" s="24" t="str">
        <f ca="1">IF(AND($C13="Objetivo",BR$7&gt;=$F13,BR$7&lt;=$F13+$G13-1),2,IF(AND($C13="Hito",BR$7&gt;=$F13,BR$7&lt;=$F13+$G13-1),1,""))</f>
        <v/>
      </c>
      <c r="BS13" s="24" t="str">
        <f ca="1">IF(AND($C13="Objetivo",BS$7&gt;=$F13,BS$7&lt;=$F13+$G13-1),2,IF(AND($C13="Hito",BS$7&gt;=$F13,BS$7&lt;=$F13+$G13-1),1,""))</f>
        <v/>
      </c>
      <c r="BT13" s="24" t="str">
        <f ca="1">IF(AND($C13="Objetivo",BT$7&gt;=$F13,BT$7&lt;=$F13+$G13-1),2,IF(AND($C13="Hito",BT$7&gt;=$F13,BT$7&lt;=$F13+$G13-1),1,""))</f>
        <v/>
      </c>
      <c r="BU13" s="24" t="str">
        <f ca="1">IF(AND($C13="Objetivo",BU$7&gt;=$F13,BU$7&lt;=$F13+$G13-1),2,IF(AND($C13="Hito",BU$7&gt;=$F13,BU$7&lt;=$F13+$G13-1),1,""))</f>
        <v/>
      </c>
      <c r="BV13" s="24" t="str">
        <f ca="1">IF(AND($C13="Objetivo",BV$7&gt;=$F13,BV$7&lt;=$F13+$G13-1),2,IF(AND($C13="Hito",BV$7&gt;=$F13,BV$7&lt;=$F13+$G13-1),1,""))</f>
        <v/>
      </c>
      <c r="BW13" s="24" t="str">
        <f ca="1">IF(AND($C13="Objetivo",BW$7&gt;=$F13,BW$7&lt;=$F13+$G13-1),2,IF(AND($C13="Hito",BW$7&gt;=$F13,BW$7&lt;=$F13+$G13-1),1,""))</f>
        <v/>
      </c>
      <c r="BX13" s="24" t="str">
        <f ca="1">IF(AND($C13="Objetivo",BX$7&gt;=$F13,BX$7&lt;=$F13+$G13-1),2,IF(AND($C13="Hito",BX$7&gt;=$F13,BX$7&lt;=$F13+$G13-1),1,""))</f>
        <v/>
      </c>
      <c r="BY13" s="24" t="str">
        <f ca="1">IF(AND($C13="Objetivo",BY$7&gt;=$F13,BY$7&lt;=$F13+$G13-1),2,IF(AND($C13="Hito",BY$7&gt;=$F13,BY$7&lt;=$F13+$G13-1),1,""))</f>
        <v/>
      </c>
      <c r="BZ13" s="24" t="str">
        <f ca="1">IF(AND($C13="Objetivo",BZ$7&gt;=$F13,BZ$7&lt;=$F13+$G13-1),2,IF(AND($C13="Hito",BZ$7&gt;=$F13,BZ$7&lt;=$F13+$G13-1),1,""))</f>
        <v/>
      </c>
      <c r="CA13" s="24" t="str">
        <f ca="1">IF(AND($C13="Objetivo",CA$7&gt;=$F13,CA$7&lt;=$F13+$G13-1),2,IF(AND($C13="Hito",CA$7&gt;=$F13,CA$7&lt;=$F13+$G13-1),1,""))</f>
        <v/>
      </c>
      <c r="CB13" s="24" t="str">
        <f ca="1">IF(AND($C13="Objetivo",CB$7&gt;=$F13,CB$7&lt;=$F13+$G13-1),2,IF(AND($C13="Hito",CB$7&gt;=$F13,CB$7&lt;=$F13+$G13-1),1,""))</f>
        <v/>
      </c>
      <c r="CC13" s="24"/>
      <c r="CD13" s="24"/>
    </row>
    <row r="14" spans="1:82" s="1" customFormat="1" ht="40.200000000000003" customHeight="1" x14ac:dyDescent="0.3">
      <c r="A14" s="9"/>
      <c r="B14" s="57" t="s">
        <v>37</v>
      </c>
      <c r="C14" s="53" t="s">
        <v>25</v>
      </c>
      <c r="D14" s="53" t="s">
        <v>33</v>
      </c>
      <c r="E14" s="54">
        <v>1</v>
      </c>
      <c r="F14" s="55">
        <v>45744</v>
      </c>
      <c r="G14" s="56">
        <v>4</v>
      </c>
      <c r="H14" s="53"/>
      <c r="I14" s="24" t="str">
        <f ca="1">IF(AND($C14="Objetivo",I$7&gt;=$F14,I$7&lt;=$F14+$G14-1),2,IF(AND($C14="Hito",I$7&gt;=$F14,I$7&lt;=$F14+$G14-1),1,""))</f>
        <v/>
      </c>
      <c r="J14" s="24" t="str">
        <f ca="1">IF(AND($C14="Objetivo",J$7&gt;=$F14,J$7&lt;=$F14+$G14-1),2,IF(AND($C14="Hito",J$7&gt;=$F14,J$7&lt;=$F14+$G14-1),1,""))</f>
        <v/>
      </c>
      <c r="K14" s="24" t="str">
        <f ca="1">IF(AND($C14="Objetivo",K$7&gt;=$F14,K$7&lt;=$F14+$G14-1),2,IF(AND($C14="Hito",K$7&gt;=$F14,K$7&lt;=$F14+$G14-1),1,""))</f>
        <v/>
      </c>
      <c r="L14" s="24" t="str">
        <f ca="1">IF(AND($C14="Objetivo",L$7&gt;=$F14,L$7&lt;=$F14+$G14-1),2,IF(AND($C14="Hito",L$7&gt;=$F14,L$7&lt;=$F14+$G14-1),1,""))</f>
        <v/>
      </c>
      <c r="M14" s="24" t="str">
        <f ca="1">IF(AND($C14="Objetivo",M$7&gt;=$F14,M$7&lt;=$F14+$G14-1),2,IF(AND($C14="Hito",M$7&gt;=$F14,M$7&lt;=$F14+$G14-1),1,""))</f>
        <v/>
      </c>
      <c r="N14" s="24" t="str">
        <f ca="1">IF(AND($C14="Objetivo",N$7&gt;=$F14,N$7&lt;=$F14+$G14-1),2,IF(AND($C14="Hito",N$7&gt;=$F14,N$7&lt;=$F14+$G14-1),1,""))</f>
        <v/>
      </c>
      <c r="O14" s="24" t="str">
        <f ca="1">IF(AND($C14="Objetivo",O$7&gt;=$F14,O$7&lt;=$F14+$G14-1),2,IF(AND($C14="Hito",O$7&gt;=$F14,O$7&lt;=$F14+$G14-1),1,""))</f>
        <v/>
      </c>
      <c r="P14" s="24" t="str">
        <f ca="1">IF(AND($C14="Objetivo",P$7&gt;=$F14,P$7&lt;=$F14+$G14-1),2,IF(AND($C14="Hito",P$7&gt;=$F14,P$7&lt;=$F14+$G14-1),1,""))</f>
        <v/>
      </c>
      <c r="Q14" s="24" t="str">
        <f ca="1">IF(AND($C14="Objetivo",Q$7&gt;=$F14,Q$7&lt;=$F14+$G14-1),2,IF(AND($C14="Hito",Q$7&gt;=$F14,Q$7&lt;=$F14+$G14-1),1,""))</f>
        <v/>
      </c>
      <c r="R14" s="24" t="str">
        <f ca="1">IF(AND($C14="Objetivo",R$7&gt;=$F14,R$7&lt;=$F14+$G14-1),2,IF(AND($C14="Hito",R$7&gt;=$F14,R$7&lt;=$F14+$G14-1),1,""))</f>
        <v/>
      </c>
      <c r="S14" s="24" t="str">
        <f ca="1">IF(AND($C14="Objetivo",S$7&gt;=$F14,S$7&lt;=$F14+$G14-1),2,IF(AND($C14="Hito",S$7&gt;=$F14,S$7&lt;=$F14+$G14-1),1,""))</f>
        <v/>
      </c>
      <c r="T14" s="24" t="str">
        <f ca="1">IF(AND($C14="Objetivo",T$7&gt;=$F14,T$7&lt;=$F14+$G14-1),2,IF(AND($C14="Hito",T$7&gt;=$F14,T$7&lt;=$F14+$G14-1),1,""))</f>
        <v/>
      </c>
      <c r="U14" s="24" t="str">
        <f ca="1">IF(AND($C14="Objetivo",U$7&gt;=$F14,U$7&lt;=$F14+$G14-1),2,IF(AND($C14="Hito",U$7&gt;=$F14,U$7&lt;=$F14+$G14-1),1,""))</f>
        <v/>
      </c>
      <c r="V14" s="24" t="str">
        <f ca="1">IF(AND($C14="Objetivo",V$7&gt;=$F14,V$7&lt;=$F14+$G14-1),2,IF(AND($C14="Hito",V$7&gt;=$F14,V$7&lt;=$F14+$G14-1),1,""))</f>
        <v/>
      </c>
      <c r="W14" s="24" t="str">
        <f ca="1">IF(AND($C14="Objetivo",W$7&gt;=$F14,W$7&lt;=$F14+$G14-1),2,IF(AND($C14="Hito",W$7&gt;=$F14,W$7&lt;=$F14+$G14-1),1,""))</f>
        <v/>
      </c>
      <c r="X14" s="24" t="str">
        <f ca="1">IF(AND($C14="Objetivo",X$7&gt;=$F14,X$7&lt;=$F14+$G14-1),2,IF(AND($C14="Hito",X$7&gt;=$F14,X$7&lt;=$F14+$G14-1),1,""))</f>
        <v/>
      </c>
      <c r="Y14" s="24" t="str">
        <f ca="1">IF(AND($C14="Objetivo",Y$7&gt;=$F14,Y$7&lt;=$F14+$G14-1),2,IF(AND($C14="Hito",Y$7&gt;=$F14,Y$7&lt;=$F14+$G14-1),1,""))</f>
        <v/>
      </c>
      <c r="Z14" s="24" t="str">
        <f ca="1">IF(AND($C14="Objetivo",Z$7&gt;=$F14,Z$7&lt;=$F14+$G14-1),2,IF(AND($C14="Hito",Z$7&gt;=$F14,Z$7&lt;=$F14+$G14-1),1,""))</f>
        <v/>
      </c>
      <c r="AA14" s="24" t="str">
        <f ca="1">IF(AND($C14="Objetivo",AA$7&gt;=$F14,AA$7&lt;=$F14+$G14-1),2,IF(AND($C14="Hito",AA$7&gt;=$F14,AA$7&lt;=$F14+$G14-1),1,""))</f>
        <v/>
      </c>
      <c r="AB14" s="24" t="str">
        <f ca="1">IF(AND($C14="Objetivo",AB$7&gt;=$F14,AB$7&lt;=$F14+$G14-1),2,IF(AND($C14="Hito",AB$7&gt;=$F14,AB$7&lt;=$F14+$G14-1),1,""))</f>
        <v/>
      </c>
      <c r="AC14" s="24" t="str">
        <f ca="1">IF(AND($C14="Objetivo",AC$7&gt;=$F14,AC$7&lt;=$F14+$G14-1),2,IF(AND($C14="Hito",AC$7&gt;=$F14,AC$7&lt;=$F14+$G14-1),1,""))</f>
        <v/>
      </c>
      <c r="AD14" s="24" t="str">
        <f ca="1">IF(AND($C14="Objetivo",AD$7&gt;=$F14,AD$7&lt;=$F14+$G14-1),2,IF(AND($C14="Hito",AD$7&gt;=$F14,AD$7&lt;=$F14+$G14-1),1,""))</f>
        <v/>
      </c>
      <c r="AE14" s="24" t="str">
        <f ca="1">IF(AND($C14="Objetivo",AE$7&gt;=$F14,AE$7&lt;=$F14+$G14-1),2,IF(AND($C14="Hito",AE$7&gt;=$F14,AE$7&lt;=$F14+$G14-1),1,""))</f>
        <v/>
      </c>
      <c r="AF14" s="24" t="str">
        <f ca="1">IF(AND($C14="Objetivo",AF$7&gt;=$F14,AF$7&lt;=$F14+$G14-1),2,IF(AND($C14="Hito",AF$7&gt;=$F14,AF$7&lt;=$F14+$G14-1),1,""))</f>
        <v/>
      </c>
      <c r="AG14" s="24" t="str">
        <f ca="1">IF(AND($C14="Objetivo",AG$7&gt;=$F14,AG$7&lt;=$F14+$G14-1),2,IF(AND($C14="Hito",AG$7&gt;=$F14,AG$7&lt;=$F14+$G14-1),1,""))</f>
        <v/>
      </c>
      <c r="AH14" s="24" t="str">
        <f ca="1">IF(AND($C14="Objetivo",AH$7&gt;=$F14,AH$7&lt;=$F14+$G14-1),2,IF(AND($C14="Hito",AH$7&gt;=$F14,AH$7&lt;=$F14+$G14-1),1,""))</f>
        <v/>
      </c>
      <c r="AI14" s="24" t="str">
        <f ca="1">IF(AND($C14="Objetivo",AI$7&gt;=$F14,AI$7&lt;=$F14+$G14-1),2,IF(AND($C14="Hito",AI$7&gt;=$F14,AI$7&lt;=$F14+$G14-1),1,""))</f>
        <v/>
      </c>
      <c r="AJ14" s="24" t="str">
        <f ca="1">IF(AND($C14="Objetivo",AJ$7&gt;=$F14,AJ$7&lt;=$F14+$G14-1),2,IF(AND($C14="Hito",AJ$7&gt;=$F14,AJ$7&lt;=$F14+$G14-1),1,""))</f>
        <v/>
      </c>
      <c r="AK14" s="24" t="str">
        <f ca="1">IF(AND($C14="Objetivo",AK$7&gt;=$F14,AK$7&lt;=$F14+$G14-1),2,IF(AND($C14="Hito",AK$7&gt;=$F14,AK$7&lt;=$F14+$G14-1),1,""))</f>
        <v/>
      </c>
      <c r="AL14" s="24" t="str">
        <f ca="1">IF(AND($C14="Objetivo",AL$7&gt;=$F14,AL$7&lt;=$F14+$G14-1),2,IF(AND($C14="Hito",AL$7&gt;=$F14,AL$7&lt;=$F14+$G14-1),1,""))</f>
        <v/>
      </c>
      <c r="AM14" s="24" t="str">
        <f ca="1">IF(AND($C14="Objetivo",AM$7&gt;=$F14,AM$7&lt;=$F14+$G14-1),2,IF(AND($C14="Hito",AM$7&gt;=$F14,AM$7&lt;=$F14+$G14-1),1,""))</f>
        <v/>
      </c>
      <c r="AN14" s="24" t="str">
        <f ca="1">IF(AND($C14="Objetivo",AN$7&gt;=$F14,AN$7&lt;=$F14+$G14-1),2,IF(AND($C14="Hito",AN$7&gt;=$F14,AN$7&lt;=$F14+$G14-1),1,""))</f>
        <v/>
      </c>
      <c r="AO14" s="24" t="str">
        <f ca="1">IF(AND($C14="Objetivo",AO$7&gt;=$F14,AO$7&lt;=$F14+$G14-1),2,IF(AND($C14="Hito",AO$7&gt;=$F14,AO$7&lt;=$F14+$G14-1),1,""))</f>
        <v/>
      </c>
      <c r="AP14" s="24" t="str">
        <f ca="1">IF(AND($C14="Objetivo",AP$7&gt;=$F14,AP$7&lt;=$F14+$G14-1),2,IF(AND($C14="Hito",AP$7&gt;=$F14,AP$7&lt;=$F14+$G14-1),1,""))</f>
        <v/>
      </c>
      <c r="AQ14" s="24" t="str">
        <f ca="1">IF(AND($C14="Objetivo",AQ$7&gt;=$F14,AQ$7&lt;=$F14+$G14-1),2,IF(AND($C14="Hito",AQ$7&gt;=$F14,AQ$7&lt;=$F14+$G14-1),1,""))</f>
        <v/>
      </c>
      <c r="AR14" s="24" t="str">
        <f ca="1">IF(AND($C14="Objetivo",AR$7&gt;=$F14,AR$7&lt;=$F14+$G14-1),2,IF(AND($C14="Hito",AR$7&gt;=$F14,AR$7&lt;=$F14+$G14-1),1,""))</f>
        <v/>
      </c>
      <c r="AS14" s="24" t="str">
        <f ca="1">IF(AND($C14="Objetivo",AS$7&gt;=$F14,AS$7&lt;=$F14+$G14-1),2,IF(AND($C14="Hito",AS$7&gt;=$F14,AS$7&lt;=$F14+$G14-1),1,""))</f>
        <v/>
      </c>
      <c r="AT14" s="24" t="str">
        <f ca="1">IF(AND($C14="Objetivo",AT$7&gt;=$F14,AT$7&lt;=$F14+$G14-1),2,IF(AND($C14="Hito",AT$7&gt;=$F14,AT$7&lt;=$F14+$G14-1),1,""))</f>
        <v/>
      </c>
      <c r="AU14" s="24" t="str">
        <f ca="1">IF(AND($C14="Objetivo",AU$7&gt;=$F14,AU$7&lt;=$F14+$G14-1),2,IF(AND($C14="Hito",AU$7&gt;=$F14,AU$7&lt;=$F14+$G14-1),1,""))</f>
        <v/>
      </c>
      <c r="AV14" s="24" t="str">
        <f ca="1">IF(AND($C14="Objetivo",AV$7&gt;=$F14,AV$7&lt;=$F14+$G14-1),2,IF(AND($C14="Hito",AV$7&gt;=$F14,AV$7&lt;=$F14+$G14-1),1,""))</f>
        <v/>
      </c>
      <c r="AW14" s="24" t="str">
        <f ca="1">IF(AND($C14="Objetivo",AW$7&gt;=$F14,AW$7&lt;=$F14+$G14-1),2,IF(AND($C14="Hito",AW$7&gt;=$F14,AW$7&lt;=$F14+$G14-1),1,""))</f>
        <v/>
      </c>
      <c r="AX14" s="24" t="str">
        <f ca="1">IF(AND($C14="Objetivo",AX$7&gt;=$F14,AX$7&lt;=$F14+$G14-1),2,IF(AND($C14="Hito",AX$7&gt;=$F14,AX$7&lt;=$F14+$G14-1),1,""))</f>
        <v/>
      </c>
      <c r="AY14" s="24" t="str">
        <f ca="1">IF(AND($C14="Objetivo",AY$7&gt;=$F14,AY$7&lt;=$F14+$G14-1),2,IF(AND($C14="Hito",AY$7&gt;=$F14,AY$7&lt;=$F14+$G14-1),1,""))</f>
        <v/>
      </c>
      <c r="AZ14" s="24" t="str">
        <f ca="1">IF(AND($C14="Objetivo",AZ$7&gt;=$F14,AZ$7&lt;=$F14+$G14-1),2,IF(AND($C14="Hito",AZ$7&gt;=$F14,AZ$7&lt;=$F14+$G14-1),1,""))</f>
        <v/>
      </c>
      <c r="BA14" s="24" t="str">
        <f ca="1">IF(AND($C14="Objetivo",BA$7&gt;=$F14,BA$7&lt;=$F14+$G14-1),2,IF(AND($C14="Hito",BA$7&gt;=$F14,BA$7&lt;=$F14+$G14-1),1,""))</f>
        <v/>
      </c>
      <c r="BB14" s="24" t="str">
        <f ca="1">IF(AND($C14="Objetivo",BB$7&gt;=$F14,BB$7&lt;=$F14+$G14-1),2,IF(AND($C14="Hito",BB$7&gt;=$F14,BB$7&lt;=$F14+$G14-1),1,""))</f>
        <v/>
      </c>
      <c r="BC14" s="24" t="str">
        <f ca="1">IF(AND($C14="Objetivo",BC$7&gt;=$F14,BC$7&lt;=$F14+$G14-1),2,IF(AND($C14="Hito",BC$7&gt;=$F14,BC$7&lt;=$F14+$G14-1),1,""))</f>
        <v/>
      </c>
      <c r="BD14" s="24" t="str">
        <f ca="1">IF(AND($C14="Objetivo",BD$7&gt;=$F14,BD$7&lt;=$F14+$G14-1),2,IF(AND($C14="Hito",BD$7&gt;=$F14,BD$7&lt;=$F14+$G14-1),1,""))</f>
        <v/>
      </c>
      <c r="BE14" s="24" t="str">
        <f ca="1">IF(AND($C14="Objetivo",BE$7&gt;=$F14,BE$7&lt;=$F14+$G14-1),2,IF(AND($C14="Hito",BE$7&gt;=$F14,BE$7&lt;=$F14+$G14-1),1,""))</f>
        <v/>
      </c>
      <c r="BF14" s="24" t="str">
        <f ca="1">IF(AND($C14="Objetivo",BF$7&gt;=$F14,BF$7&lt;=$F14+$G14-1),2,IF(AND($C14="Hito",BF$7&gt;=$F14,BF$7&lt;=$F14+$G14-1),1,""))</f>
        <v/>
      </c>
      <c r="BG14" s="24" t="str">
        <f ca="1">IF(AND($C14="Objetivo",BG$7&gt;=$F14,BG$7&lt;=$F14+$G14-1),2,IF(AND($C14="Hito",BG$7&gt;=$F14,BG$7&lt;=$F14+$G14-1),1,""))</f>
        <v/>
      </c>
      <c r="BH14" s="24" t="str">
        <f ca="1">IF(AND($C14="Objetivo",BH$7&gt;=$F14,BH$7&lt;=$F14+$G14-1),2,IF(AND($C14="Hito",BH$7&gt;=$F14,BH$7&lt;=$F14+$G14-1),1,""))</f>
        <v/>
      </c>
      <c r="BI14" s="24" t="str">
        <f ca="1">IF(AND($C14="Objetivo",BI$7&gt;=$F14,BI$7&lt;=$F14+$G14-1),2,IF(AND($C14="Hito",BI$7&gt;=$F14,BI$7&lt;=$F14+$G14-1),1,""))</f>
        <v/>
      </c>
      <c r="BJ14" s="24" t="str">
        <f ca="1">IF(AND($C14="Objetivo",BJ$7&gt;=$F14,BJ$7&lt;=$F14+$G14-1),2,IF(AND($C14="Hito",BJ$7&gt;=$F14,BJ$7&lt;=$F14+$G14-1),1,""))</f>
        <v/>
      </c>
      <c r="BK14" s="24" t="str">
        <f ca="1">IF(AND($C14="Objetivo",BK$7&gt;=$F14,BK$7&lt;=$F14+$G14-1),2,IF(AND($C14="Hito",BK$7&gt;=$F14,BK$7&lt;=$F14+$G14-1),1,""))</f>
        <v/>
      </c>
      <c r="BL14" s="24" t="str">
        <f ca="1">IF(AND($C14="Objetivo",BL$7&gt;=$F14,BL$7&lt;=$F14+$G14-1),2,IF(AND($C14="Hito",BL$7&gt;=$F14,BL$7&lt;=$F14+$G14-1),1,""))</f>
        <v/>
      </c>
      <c r="BM14" s="24" t="str">
        <f ca="1">IF(AND($C14="Objetivo",BM$7&gt;=$F14,BM$7&lt;=$F14+$G14-1),2,IF(AND($C14="Hito",BM$7&gt;=$F14,BM$7&lt;=$F14+$G14-1),1,""))</f>
        <v/>
      </c>
      <c r="BN14" s="24" t="str">
        <f ca="1">IF(AND($C14="Objetivo",BN$7&gt;=$F14,BN$7&lt;=$F14+$G14-1),2,IF(AND($C14="Hito",BN$7&gt;=$F14,BN$7&lt;=$F14+$G14-1),1,""))</f>
        <v/>
      </c>
      <c r="BO14" s="24" t="str">
        <f ca="1">IF(AND($C14="Objetivo",BO$7&gt;=$F14,BO$7&lt;=$F14+$G14-1),2,IF(AND($C14="Hito",BO$7&gt;=$F14,BO$7&lt;=$F14+$G14-1),1,""))</f>
        <v/>
      </c>
      <c r="BP14" s="24" t="str">
        <f ca="1">IF(AND($C14="Objetivo",BP$7&gt;=$F14,BP$7&lt;=$F14+$G14-1),2,IF(AND($C14="Hito",BP$7&gt;=$F14,BP$7&lt;=$F14+$G14-1),1,""))</f>
        <v/>
      </c>
      <c r="BQ14" s="24" t="str">
        <f ca="1">IF(AND($C14="Objetivo",BQ$7&gt;=$F14,BQ$7&lt;=$F14+$G14-1),2,IF(AND($C14="Hito",BQ$7&gt;=$F14,BQ$7&lt;=$F14+$G14-1),1,""))</f>
        <v/>
      </c>
      <c r="BR14" s="24" t="str">
        <f ca="1">IF(AND($C14="Objetivo",BR$7&gt;=$F14,BR$7&lt;=$F14+$G14-1),2,IF(AND($C14="Hito",BR$7&gt;=$F14,BR$7&lt;=$F14+$G14-1),1,""))</f>
        <v/>
      </c>
      <c r="BS14" s="24" t="str">
        <f ca="1">IF(AND($C14="Objetivo",BS$7&gt;=$F14,BS$7&lt;=$F14+$G14-1),2,IF(AND($C14="Hito",BS$7&gt;=$F14,BS$7&lt;=$F14+$G14-1),1,""))</f>
        <v/>
      </c>
      <c r="BT14" s="24" t="str">
        <f ca="1">IF(AND($C14="Objetivo",BT$7&gt;=$F14,BT$7&lt;=$F14+$G14-1),2,IF(AND($C14="Hito",BT$7&gt;=$F14,BT$7&lt;=$F14+$G14-1),1,""))</f>
        <v/>
      </c>
      <c r="BU14" s="24" t="str">
        <f ca="1">IF(AND($C14="Objetivo",BU$7&gt;=$F14,BU$7&lt;=$F14+$G14-1),2,IF(AND($C14="Hito",BU$7&gt;=$F14,BU$7&lt;=$F14+$G14-1),1,""))</f>
        <v/>
      </c>
      <c r="BV14" s="24" t="str">
        <f ca="1">IF(AND($C14="Objetivo",BV$7&gt;=$F14,BV$7&lt;=$F14+$G14-1),2,IF(AND($C14="Hito",BV$7&gt;=$F14,BV$7&lt;=$F14+$G14-1),1,""))</f>
        <v/>
      </c>
      <c r="BW14" s="24" t="str">
        <f ca="1">IF(AND($C14="Objetivo",BW$7&gt;=$F14,BW$7&lt;=$F14+$G14-1),2,IF(AND($C14="Hito",BW$7&gt;=$F14,BW$7&lt;=$F14+$G14-1),1,""))</f>
        <v/>
      </c>
      <c r="BX14" s="24" t="str">
        <f ca="1">IF(AND($C14="Objetivo",BX$7&gt;=$F14,BX$7&lt;=$F14+$G14-1),2,IF(AND($C14="Hito",BX$7&gt;=$F14,BX$7&lt;=$F14+$G14-1),1,""))</f>
        <v/>
      </c>
      <c r="BY14" s="24" t="str">
        <f ca="1">IF(AND($C14="Objetivo",BY$7&gt;=$F14,BY$7&lt;=$F14+$G14-1),2,IF(AND($C14="Hito",BY$7&gt;=$F14,BY$7&lt;=$F14+$G14-1),1,""))</f>
        <v/>
      </c>
      <c r="BZ14" s="24" t="str">
        <f ca="1">IF(AND($C14="Objetivo",BZ$7&gt;=$F14,BZ$7&lt;=$F14+$G14-1),2,IF(AND($C14="Hito",BZ$7&gt;=$F14,BZ$7&lt;=$F14+$G14-1),1,""))</f>
        <v/>
      </c>
      <c r="CA14" s="24" t="str">
        <f ca="1">IF(AND($C14="Objetivo",CA$7&gt;=$F14,CA$7&lt;=$F14+$G14-1),2,IF(AND($C14="Hito",CA$7&gt;=$F14,CA$7&lt;=$F14+$G14-1),1,""))</f>
        <v/>
      </c>
      <c r="CB14" s="24" t="str">
        <f ca="1">IF(AND($C14="Objetivo",CB$7&gt;=$F14,CB$7&lt;=$F14+$G14-1),2,IF(AND($C14="Hito",CB$7&gt;=$F14,CB$7&lt;=$F14+$G14-1),1,""))</f>
        <v/>
      </c>
      <c r="CC14" s="24"/>
      <c r="CD14" s="24"/>
    </row>
    <row r="15" spans="1:82" s="1" customFormat="1" ht="40.200000000000003" customHeight="1" x14ac:dyDescent="0.3">
      <c r="A15" s="9"/>
      <c r="B15" s="57" t="s">
        <v>38</v>
      </c>
      <c r="C15" s="53" t="s">
        <v>22</v>
      </c>
      <c r="D15" s="53" t="s">
        <v>33</v>
      </c>
      <c r="E15" s="54">
        <v>0.7</v>
      </c>
      <c r="F15" s="55">
        <v>45744</v>
      </c>
      <c r="G15" s="56">
        <v>11</v>
      </c>
      <c r="H15" s="53"/>
      <c r="I15" s="24" t="str">
        <f ca="1">IF(AND($C15="Objetivo",I$7&gt;=$F15,I$7&lt;=$F15+$G15-1),2,IF(AND($C15="Hito",I$7&gt;=$F15,I$7&lt;=$F15+$G15-1),1,""))</f>
        <v/>
      </c>
      <c r="J15" s="24" t="str">
        <f ca="1">IF(AND($C15="Objetivo",J$7&gt;=$F15,J$7&lt;=$F15+$G15-1),2,IF(AND($C15="Hito",J$7&gt;=$F15,J$7&lt;=$F15+$G15-1),1,""))</f>
        <v/>
      </c>
      <c r="K15" s="24" t="str">
        <f ca="1">IF(AND($C15="Objetivo",K$7&gt;=$F15,K$7&lt;=$F15+$G15-1),2,IF(AND($C15="Hito",K$7&gt;=$F15,K$7&lt;=$F15+$G15-1),1,""))</f>
        <v/>
      </c>
      <c r="L15" s="24" t="str">
        <f ca="1">IF(AND($C15="Objetivo",L$7&gt;=$F15,L$7&lt;=$F15+$G15-1),2,IF(AND($C15="Hito",L$7&gt;=$F15,L$7&lt;=$F15+$G15-1),1,""))</f>
        <v/>
      </c>
      <c r="M15" s="24" t="str">
        <f ca="1">IF(AND($C15="Objetivo",M$7&gt;=$F15,M$7&lt;=$F15+$G15-1),2,IF(AND($C15="Hito",M$7&gt;=$F15,M$7&lt;=$F15+$G15-1),1,""))</f>
        <v/>
      </c>
      <c r="N15" s="24" t="str">
        <f ca="1">IF(AND($C15="Objetivo",N$7&gt;=$F15,N$7&lt;=$F15+$G15-1),2,IF(AND($C15="Hito",N$7&gt;=$F15,N$7&lt;=$F15+$G15-1),1,""))</f>
        <v/>
      </c>
      <c r="O15" s="24" t="str">
        <f ca="1">IF(AND($C15="Objetivo",O$7&gt;=$F15,O$7&lt;=$F15+$G15-1),2,IF(AND($C15="Hito",O$7&gt;=$F15,O$7&lt;=$F15+$G15-1),1,""))</f>
        <v/>
      </c>
      <c r="P15" s="24" t="str">
        <f ca="1">IF(AND($C15="Objetivo",P$7&gt;=$F15,P$7&lt;=$F15+$G15-1),2,IF(AND($C15="Hito",P$7&gt;=$F15,P$7&lt;=$F15+$G15-1),1,""))</f>
        <v/>
      </c>
      <c r="Q15" s="24" t="str">
        <f ca="1">IF(AND($C15="Objetivo",Q$7&gt;=$F15,Q$7&lt;=$F15+$G15-1),2,IF(AND($C15="Hito",Q$7&gt;=$F15,Q$7&lt;=$F15+$G15-1),1,""))</f>
        <v/>
      </c>
      <c r="R15" s="24" t="str">
        <f ca="1">IF(AND($C15="Objetivo",R$7&gt;=$F15,R$7&lt;=$F15+$G15-1),2,IF(AND($C15="Hito",R$7&gt;=$F15,R$7&lt;=$F15+$G15-1),1,""))</f>
        <v/>
      </c>
      <c r="S15" s="24" t="str">
        <f ca="1">IF(AND($C15="Objetivo",S$7&gt;=$F15,S$7&lt;=$F15+$G15-1),2,IF(AND($C15="Hito",S$7&gt;=$F15,S$7&lt;=$F15+$G15-1),1,""))</f>
        <v/>
      </c>
      <c r="T15" s="24" t="str">
        <f ca="1">IF(AND($C15="Objetivo",T$7&gt;=$F15,T$7&lt;=$F15+$G15-1),2,IF(AND($C15="Hito",T$7&gt;=$F15,T$7&lt;=$F15+$G15-1),1,""))</f>
        <v/>
      </c>
      <c r="U15" s="24" t="str">
        <f ca="1">IF(AND($C15="Objetivo",U$7&gt;=$F15,U$7&lt;=$F15+$G15-1),2,IF(AND($C15="Hito",U$7&gt;=$F15,U$7&lt;=$F15+$G15-1),1,""))</f>
        <v/>
      </c>
      <c r="V15" s="24" t="str">
        <f ca="1">IF(AND($C15="Objetivo",V$7&gt;=$F15,V$7&lt;=$F15+$G15-1),2,IF(AND($C15="Hito",V$7&gt;=$F15,V$7&lt;=$F15+$G15-1),1,""))</f>
        <v/>
      </c>
      <c r="W15" s="24" t="str">
        <f ca="1">IF(AND($C15="Objetivo",W$7&gt;=$F15,W$7&lt;=$F15+$G15-1),2,IF(AND($C15="Hito",W$7&gt;=$F15,W$7&lt;=$F15+$G15-1),1,""))</f>
        <v/>
      </c>
      <c r="X15" s="24" t="str">
        <f ca="1">IF(AND($C15="Objetivo",X$7&gt;=$F15,X$7&lt;=$F15+$G15-1),2,IF(AND($C15="Hito",X$7&gt;=$F15,X$7&lt;=$F15+$G15-1),1,""))</f>
        <v/>
      </c>
      <c r="Y15" s="24" t="str">
        <f ca="1">IF(AND($C15="Objetivo",Y$7&gt;=$F15,Y$7&lt;=$F15+$G15-1),2,IF(AND($C15="Hito",Y$7&gt;=$F15,Y$7&lt;=$F15+$G15-1),1,""))</f>
        <v/>
      </c>
      <c r="Z15" s="24" t="str">
        <f ca="1">IF(AND($C15="Objetivo",Z$7&gt;=$F15,Z$7&lt;=$F15+$G15-1),2,IF(AND($C15="Hito",Z$7&gt;=$F15,Z$7&lt;=$F15+$G15-1),1,""))</f>
        <v/>
      </c>
      <c r="AA15" s="24" t="str">
        <f ca="1">IF(AND($C15="Objetivo",AA$7&gt;=$F15,AA$7&lt;=$F15+$G15-1),2,IF(AND($C15="Hito",AA$7&gt;=$F15,AA$7&lt;=$F15+$G15-1),1,""))</f>
        <v/>
      </c>
      <c r="AB15" s="24" t="str">
        <f ca="1">IF(AND($C15="Objetivo",AB$7&gt;=$F15,AB$7&lt;=$F15+$G15-1),2,IF(AND($C15="Hito",AB$7&gt;=$F15,AB$7&lt;=$F15+$G15-1),1,""))</f>
        <v/>
      </c>
      <c r="AC15" s="24" t="str">
        <f ca="1">IF(AND($C15="Objetivo",AC$7&gt;=$F15,AC$7&lt;=$F15+$G15-1),2,IF(AND($C15="Hito",AC$7&gt;=$F15,AC$7&lt;=$F15+$G15-1),1,""))</f>
        <v/>
      </c>
      <c r="AD15" s="24" t="str">
        <f ca="1">IF(AND($C15="Objetivo",AD$7&gt;=$F15,AD$7&lt;=$F15+$G15-1),2,IF(AND($C15="Hito",AD$7&gt;=$F15,AD$7&lt;=$F15+$G15-1),1,""))</f>
        <v/>
      </c>
      <c r="AE15" s="24" t="str">
        <f ca="1">IF(AND($C15="Objetivo",AE$7&gt;=$F15,AE$7&lt;=$F15+$G15-1),2,IF(AND($C15="Hito",AE$7&gt;=$F15,AE$7&lt;=$F15+$G15-1),1,""))</f>
        <v/>
      </c>
      <c r="AF15" s="24" t="str">
        <f ca="1">IF(AND($C15="Objetivo",AF$7&gt;=$F15,AF$7&lt;=$F15+$G15-1),2,IF(AND($C15="Hito",AF$7&gt;=$F15,AF$7&lt;=$F15+$G15-1),1,""))</f>
        <v/>
      </c>
      <c r="AG15" s="24" t="str">
        <f ca="1">IF(AND($C15="Objetivo",AG$7&gt;=$F15,AG$7&lt;=$F15+$G15-1),2,IF(AND($C15="Hito",AG$7&gt;=$F15,AG$7&lt;=$F15+$G15-1),1,""))</f>
        <v/>
      </c>
      <c r="AH15" s="24" t="str">
        <f ca="1">IF(AND($C15="Objetivo",AH$7&gt;=$F15,AH$7&lt;=$F15+$G15-1),2,IF(AND($C15="Hito",AH$7&gt;=$F15,AH$7&lt;=$F15+$G15-1),1,""))</f>
        <v/>
      </c>
      <c r="AI15" s="24" t="str">
        <f ca="1">IF(AND($C15="Objetivo",AI$7&gt;=$F15,AI$7&lt;=$F15+$G15-1),2,IF(AND($C15="Hito",AI$7&gt;=$F15,AI$7&lt;=$F15+$G15-1),1,""))</f>
        <v/>
      </c>
      <c r="AJ15" s="24" t="str">
        <f ca="1">IF(AND($C15="Objetivo",AJ$7&gt;=$F15,AJ$7&lt;=$F15+$G15-1),2,IF(AND($C15="Hito",AJ$7&gt;=$F15,AJ$7&lt;=$F15+$G15-1),1,""))</f>
        <v/>
      </c>
      <c r="AK15" s="24" t="str">
        <f ca="1">IF(AND($C15="Objetivo",AK$7&gt;=$F15,AK$7&lt;=$F15+$G15-1),2,IF(AND($C15="Hito",AK$7&gt;=$F15,AK$7&lt;=$F15+$G15-1),1,""))</f>
        <v/>
      </c>
      <c r="AL15" s="24" t="str">
        <f ca="1">IF(AND($C15="Objetivo",AL$7&gt;=$F15,AL$7&lt;=$F15+$G15-1),2,IF(AND($C15="Hito",AL$7&gt;=$F15,AL$7&lt;=$F15+$G15-1),1,""))</f>
        <v/>
      </c>
      <c r="AM15" s="24" t="str">
        <f ca="1">IF(AND($C15="Objetivo",AM$7&gt;=$F15,AM$7&lt;=$F15+$G15-1),2,IF(AND($C15="Hito",AM$7&gt;=$F15,AM$7&lt;=$F15+$G15-1),1,""))</f>
        <v/>
      </c>
      <c r="AN15" s="24" t="str">
        <f ca="1">IF(AND($C15="Objetivo",AN$7&gt;=$F15,AN$7&lt;=$F15+$G15-1),2,IF(AND($C15="Hito",AN$7&gt;=$F15,AN$7&lt;=$F15+$G15-1),1,""))</f>
        <v/>
      </c>
      <c r="AO15" s="24" t="str">
        <f ca="1">IF(AND($C15="Objetivo",AO$7&gt;=$F15,AO$7&lt;=$F15+$G15-1),2,IF(AND($C15="Hito",AO$7&gt;=$F15,AO$7&lt;=$F15+$G15-1),1,""))</f>
        <v/>
      </c>
      <c r="AP15" s="24" t="str">
        <f ca="1">IF(AND($C15="Objetivo",AP$7&gt;=$F15,AP$7&lt;=$F15+$G15-1),2,IF(AND($C15="Hito",AP$7&gt;=$F15,AP$7&lt;=$F15+$G15-1),1,""))</f>
        <v/>
      </c>
      <c r="AQ15" s="24" t="str">
        <f ca="1">IF(AND($C15="Objetivo",AQ$7&gt;=$F15,AQ$7&lt;=$F15+$G15-1),2,IF(AND($C15="Hito",AQ$7&gt;=$F15,AQ$7&lt;=$F15+$G15-1),1,""))</f>
        <v/>
      </c>
      <c r="AR15" s="24" t="str">
        <f ca="1">IF(AND($C15="Objetivo",AR$7&gt;=$F15,AR$7&lt;=$F15+$G15-1),2,IF(AND($C15="Hito",AR$7&gt;=$F15,AR$7&lt;=$F15+$G15-1),1,""))</f>
        <v/>
      </c>
      <c r="AS15" s="24" t="str">
        <f ca="1">IF(AND($C15="Objetivo",AS$7&gt;=$F15,AS$7&lt;=$F15+$G15-1),2,IF(AND($C15="Hito",AS$7&gt;=$F15,AS$7&lt;=$F15+$G15-1),1,""))</f>
        <v/>
      </c>
      <c r="AT15" s="24" t="str">
        <f ca="1">IF(AND($C15="Objetivo",AT$7&gt;=$F15,AT$7&lt;=$F15+$G15-1),2,IF(AND($C15="Hito",AT$7&gt;=$F15,AT$7&lt;=$F15+$G15-1),1,""))</f>
        <v/>
      </c>
      <c r="AU15" s="24" t="str">
        <f ca="1">IF(AND($C15="Objetivo",AU$7&gt;=$F15,AU$7&lt;=$F15+$G15-1),2,IF(AND($C15="Hito",AU$7&gt;=$F15,AU$7&lt;=$F15+$G15-1),1,""))</f>
        <v/>
      </c>
      <c r="AV15" s="24" t="str">
        <f ca="1">IF(AND($C15="Objetivo",AV$7&gt;=$F15,AV$7&lt;=$F15+$G15-1),2,IF(AND($C15="Hito",AV$7&gt;=$F15,AV$7&lt;=$F15+$G15-1),1,""))</f>
        <v/>
      </c>
      <c r="AW15" s="24" t="str">
        <f ca="1">IF(AND($C15="Objetivo",AW$7&gt;=$F15,AW$7&lt;=$F15+$G15-1),2,IF(AND($C15="Hito",AW$7&gt;=$F15,AW$7&lt;=$F15+$G15-1),1,""))</f>
        <v/>
      </c>
      <c r="AX15" s="24" t="str">
        <f ca="1">IF(AND($C15="Objetivo",AX$7&gt;=$F15,AX$7&lt;=$F15+$G15-1),2,IF(AND($C15="Hito",AX$7&gt;=$F15,AX$7&lt;=$F15+$G15-1),1,""))</f>
        <v/>
      </c>
      <c r="AY15" s="24" t="str">
        <f ca="1">IF(AND($C15="Objetivo",AY$7&gt;=$F15,AY$7&lt;=$F15+$G15-1),2,IF(AND($C15="Hito",AY$7&gt;=$F15,AY$7&lt;=$F15+$G15-1),1,""))</f>
        <v/>
      </c>
      <c r="AZ15" s="24" t="str">
        <f ca="1">IF(AND($C15="Objetivo",AZ$7&gt;=$F15,AZ$7&lt;=$F15+$G15-1),2,IF(AND($C15="Hito",AZ$7&gt;=$F15,AZ$7&lt;=$F15+$G15-1),1,""))</f>
        <v/>
      </c>
      <c r="BA15" s="24" t="str">
        <f ca="1">IF(AND($C15="Objetivo",BA$7&gt;=$F15,BA$7&lt;=$F15+$G15-1),2,IF(AND($C15="Hito",BA$7&gt;=$F15,BA$7&lt;=$F15+$G15-1),1,""))</f>
        <v/>
      </c>
      <c r="BB15" s="24" t="str">
        <f ca="1">IF(AND($C15="Objetivo",BB$7&gt;=$F15,BB$7&lt;=$F15+$G15-1),2,IF(AND($C15="Hito",BB$7&gt;=$F15,BB$7&lt;=$F15+$G15-1),1,""))</f>
        <v/>
      </c>
      <c r="BC15" s="24" t="str">
        <f ca="1">IF(AND($C15="Objetivo",BC$7&gt;=$F15,BC$7&lt;=$F15+$G15-1),2,IF(AND($C15="Hito",BC$7&gt;=$F15,BC$7&lt;=$F15+$G15-1),1,""))</f>
        <v/>
      </c>
      <c r="BD15" s="24" t="str">
        <f ca="1">IF(AND($C15="Objetivo",BD$7&gt;=$F15,BD$7&lt;=$F15+$G15-1),2,IF(AND($C15="Hito",BD$7&gt;=$F15,BD$7&lt;=$F15+$G15-1),1,""))</f>
        <v/>
      </c>
      <c r="BE15" s="24" t="str">
        <f ca="1">IF(AND($C15="Objetivo",BE$7&gt;=$F15,BE$7&lt;=$F15+$G15-1),2,IF(AND($C15="Hito",BE$7&gt;=$F15,BE$7&lt;=$F15+$G15-1),1,""))</f>
        <v/>
      </c>
      <c r="BF15" s="24" t="str">
        <f ca="1">IF(AND($C15="Objetivo",BF$7&gt;=$F15,BF$7&lt;=$F15+$G15-1),2,IF(AND($C15="Hito",BF$7&gt;=$F15,BF$7&lt;=$F15+$G15-1),1,""))</f>
        <v/>
      </c>
      <c r="BG15" s="24" t="str">
        <f ca="1">IF(AND($C15="Objetivo",BG$7&gt;=$F15,BG$7&lt;=$F15+$G15-1),2,IF(AND($C15="Hito",BG$7&gt;=$F15,BG$7&lt;=$F15+$G15-1),1,""))</f>
        <v/>
      </c>
      <c r="BH15" s="24" t="str">
        <f ca="1">IF(AND($C15="Objetivo",BH$7&gt;=$F15,BH$7&lt;=$F15+$G15-1),2,IF(AND($C15="Hito",BH$7&gt;=$F15,BH$7&lt;=$F15+$G15-1),1,""))</f>
        <v/>
      </c>
      <c r="BI15" s="24" t="str">
        <f ca="1">IF(AND($C15="Objetivo",BI$7&gt;=$F15,BI$7&lt;=$F15+$G15-1),2,IF(AND($C15="Hito",BI$7&gt;=$F15,BI$7&lt;=$F15+$G15-1),1,""))</f>
        <v/>
      </c>
      <c r="BJ15" s="24" t="str">
        <f ca="1">IF(AND($C15="Objetivo",BJ$7&gt;=$F15,BJ$7&lt;=$F15+$G15-1),2,IF(AND($C15="Hito",BJ$7&gt;=$F15,BJ$7&lt;=$F15+$G15-1),1,""))</f>
        <v/>
      </c>
      <c r="BK15" s="24" t="str">
        <f ca="1">IF(AND($C15="Objetivo",BK$7&gt;=$F15,BK$7&lt;=$F15+$G15-1),2,IF(AND($C15="Hito",BK$7&gt;=$F15,BK$7&lt;=$F15+$G15-1),1,""))</f>
        <v/>
      </c>
      <c r="BL15" s="24" t="str">
        <f ca="1">IF(AND($C15="Objetivo",BL$7&gt;=$F15,BL$7&lt;=$F15+$G15-1),2,IF(AND($C15="Hito",BL$7&gt;=$F15,BL$7&lt;=$F15+$G15-1),1,""))</f>
        <v/>
      </c>
      <c r="BM15" s="24" t="str">
        <f ca="1">IF(AND($C15="Objetivo",BM$7&gt;=$F15,BM$7&lt;=$F15+$G15-1),2,IF(AND($C15="Hito",BM$7&gt;=$F15,BM$7&lt;=$F15+$G15-1),1,""))</f>
        <v/>
      </c>
      <c r="BN15" s="24" t="str">
        <f ca="1">IF(AND($C15="Objetivo",BN$7&gt;=$F15,BN$7&lt;=$F15+$G15-1),2,IF(AND($C15="Hito",BN$7&gt;=$F15,BN$7&lt;=$F15+$G15-1),1,""))</f>
        <v/>
      </c>
      <c r="BO15" s="24" t="str">
        <f ca="1">IF(AND($C15="Objetivo",BO$7&gt;=$F15,BO$7&lt;=$F15+$G15-1),2,IF(AND($C15="Hito",BO$7&gt;=$F15,BO$7&lt;=$F15+$G15-1),1,""))</f>
        <v/>
      </c>
      <c r="BP15" s="24" t="str">
        <f ca="1">IF(AND($C15="Objetivo",BP$7&gt;=$F15,BP$7&lt;=$F15+$G15-1),2,IF(AND($C15="Hito",BP$7&gt;=$F15,BP$7&lt;=$F15+$G15-1),1,""))</f>
        <v/>
      </c>
      <c r="BQ15" s="24" t="str">
        <f ca="1">IF(AND($C15="Objetivo",BQ$7&gt;=$F15,BQ$7&lt;=$F15+$G15-1),2,IF(AND($C15="Hito",BQ$7&gt;=$F15,BQ$7&lt;=$F15+$G15-1),1,""))</f>
        <v/>
      </c>
      <c r="BR15" s="24" t="str">
        <f ca="1">IF(AND($C15="Objetivo",BR$7&gt;=$F15,BR$7&lt;=$F15+$G15-1),2,IF(AND($C15="Hito",BR$7&gt;=$F15,BR$7&lt;=$F15+$G15-1),1,""))</f>
        <v/>
      </c>
      <c r="BS15" s="24" t="str">
        <f ca="1">IF(AND($C15="Objetivo",BS$7&gt;=$F15,BS$7&lt;=$F15+$G15-1),2,IF(AND($C15="Hito",BS$7&gt;=$F15,BS$7&lt;=$F15+$G15-1),1,""))</f>
        <v/>
      </c>
      <c r="BT15" s="24" t="str">
        <f ca="1">IF(AND($C15="Objetivo",BT$7&gt;=$F15,BT$7&lt;=$F15+$G15-1),2,IF(AND($C15="Hito",BT$7&gt;=$F15,BT$7&lt;=$F15+$G15-1),1,""))</f>
        <v/>
      </c>
      <c r="BU15" s="24" t="str">
        <f ca="1">IF(AND($C15="Objetivo",BU$7&gt;=$F15,BU$7&lt;=$F15+$G15-1),2,IF(AND($C15="Hito",BU$7&gt;=$F15,BU$7&lt;=$F15+$G15-1),1,""))</f>
        <v/>
      </c>
      <c r="BV15" s="24" t="str">
        <f ca="1">IF(AND($C15="Objetivo",BV$7&gt;=$F15,BV$7&lt;=$F15+$G15-1),2,IF(AND($C15="Hito",BV$7&gt;=$F15,BV$7&lt;=$F15+$G15-1),1,""))</f>
        <v/>
      </c>
      <c r="BW15" s="24" t="str">
        <f ca="1">IF(AND($C15="Objetivo",BW$7&gt;=$F15,BW$7&lt;=$F15+$G15-1),2,IF(AND($C15="Hito",BW$7&gt;=$F15,BW$7&lt;=$F15+$G15-1),1,""))</f>
        <v/>
      </c>
      <c r="BX15" s="24" t="str">
        <f ca="1">IF(AND($C15="Objetivo",BX$7&gt;=$F15,BX$7&lt;=$F15+$G15-1),2,IF(AND($C15="Hito",BX$7&gt;=$F15,BX$7&lt;=$F15+$G15-1),1,""))</f>
        <v/>
      </c>
      <c r="BY15" s="24" t="str">
        <f ca="1">IF(AND($C15="Objetivo",BY$7&gt;=$F15,BY$7&lt;=$F15+$G15-1),2,IF(AND($C15="Hito",BY$7&gt;=$F15,BY$7&lt;=$F15+$G15-1),1,""))</f>
        <v/>
      </c>
      <c r="BZ15" s="24" t="str">
        <f ca="1">IF(AND($C15="Objetivo",BZ$7&gt;=$F15,BZ$7&lt;=$F15+$G15-1),2,IF(AND($C15="Hito",BZ$7&gt;=$F15,BZ$7&lt;=$F15+$G15-1),1,""))</f>
        <v/>
      </c>
      <c r="CA15" s="24" t="str">
        <f ca="1">IF(AND($C15="Objetivo",CA$7&gt;=$F15,CA$7&lt;=$F15+$G15-1),2,IF(AND($C15="Hito",CA$7&gt;=$F15,CA$7&lt;=$F15+$G15-1),1,""))</f>
        <v/>
      </c>
      <c r="CB15" s="24" t="str">
        <f ca="1">IF(AND($C15="Objetivo",CB$7&gt;=$F15,CB$7&lt;=$F15+$G15-1),2,IF(AND($C15="Hito",CB$7&gt;=$F15,CB$7&lt;=$F15+$G15-1),1,""))</f>
        <v/>
      </c>
      <c r="CC15" s="24"/>
      <c r="CD15" s="24"/>
    </row>
    <row r="16" spans="1:82" s="1" customFormat="1" ht="40.200000000000003" customHeight="1" x14ac:dyDescent="0.3">
      <c r="A16" s="9"/>
      <c r="B16" s="57" t="s">
        <v>39</v>
      </c>
      <c r="C16" s="53" t="s">
        <v>23</v>
      </c>
      <c r="D16" s="53" t="s">
        <v>33</v>
      </c>
      <c r="E16" s="54">
        <v>0.25</v>
      </c>
      <c r="F16" s="55">
        <v>45744</v>
      </c>
      <c r="G16" s="56">
        <v>11</v>
      </c>
      <c r="H16" s="53"/>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row>
    <row r="17" spans="1:82" s="1" customFormat="1" ht="40.200000000000003" customHeight="1" x14ac:dyDescent="0.3">
      <c r="A17" s="10"/>
      <c r="B17" s="99" t="s">
        <v>41</v>
      </c>
      <c r="C17" s="53"/>
      <c r="D17" s="53"/>
      <c r="E17" s="54"/>
      <c r="F17" s="55"/>
      <c r="G17" s="56"/>
      <c r="H17" s="53"/>
      <c r="I17" s="24" t="str">
        <f ca="1">IF(AND($C17="Objetivo",I$7&gt;=$F17,I$7&lt;=$F17+$G17-1),2,IF(AND($C17="Hito",I$7&gt;=$F17,I$7&lt;=$F17+$G17-1),1,""))</f>
        <v/>
      </c>
      <c r="J17" s="24" t="str">
        <f ca="1">IF(AND($C17="Objetivo",J$7&gt;=$F17,J$7&lt;=$F17+$G17-1),2,IF(AND($C17="Hito",J$7&gt;=$F17,J$7&lt;=$F17+$G17-1),1,""))</f>
        <v/>
      </c>
      <c r="K17" s="24" t="str">
        <f ca="1">IF(AND($C17="Objetivo",K$7&gt;=$F17,K$7&lt;=$F17+$G17-1),2,IF(AND($C17="Hito",K$7&gt;=$F17,K$7&lt;=$F17+$G17-1),1,""))</f>
        <v/>
      </c>
      <c r="L17" s="24" t="str">
        <f ca="1">IF(AND($C17="Objetivo",L$7&gt;=$F17,L$7&lt;=$F17+$G17-1),2,IF(AND($C17="Hito",L$7&gt;=$F17,L$7&lt;=$F17+$G17-1),1,""))</f>
        <v/>
      </c>
      <c r="M17" s="24" t="str">
        <f ca="1">IF(AND($C17="Objetivo",M$7&gt;=$F17,M$7&lt;=$F17+$G17-1),2,IF(AND($C17="Hito",M$7&gt;=$F17,M$7&lt;=$F17+$G17-1),1,""))</f>
        <v/>
      </c>
      <c r="N17" s="24" t="str">
        <f ca="1">IF(AND($C17="Objetivo",N$7&gt;=$F17,N$7&lt;=$F17+$G17-1),2,IF(AND($C17="Hito",N$7&gt;=$F17,N$7&lt;=$F17+$G17-1),1,""))</f>
        <v/>
      </c>
      <c r="O17" s="24" t="str">
        <f ca="1">IF(AND($C17="Objetivo",O$7&gt;=$F17,O$7&lt;=$F17+$G17-1),2,IF(AND($C17="Hito",O$7&gt;=$F17,O$7&lt;=$F17+$G17-1),1,""))</f>
        <v/>
      </c>
      <c r="P17" s="24" t="str">
        <f ca="1">IF(AND($C17="Objetivo",P$7&gt;=$F17,P$7&lt;=$F17+$G17-1),2,IF(AND($C17="Hito",P$7&gt;=$F17,P$7&lt;=$F17+$G17-1),1,""))</f>
        <v/>
      </c>
      <c r="Q17" s="24" t="str">
        <f ca="1">IF(AND($C17="Objetivo",Q$7&gt;=$F17,Q$7&lt;=$F17+$G17-1),2,IF(AND($C17="Hito",Q$7&gt;=$F17,Q$7&lt;=$F17+$G17-1),1,""))</f>
        <v/>
      </c>
      <c r="R17" s="24" t="str">
        <f ca="1">IF(AND($C17="Objetivo",R$7&gt;=$F17,R$7&lt;=$F17+$G17-1),2,IF(AND($C17="Hito",R$7&gt;=$F17,R$7&lt;=$F17+$G17-1),1,""))</f>
        <v/>
      </c>
      <c r="S17" s="24" t="str">
        <f ca="1">IF(AND($C17="Objetivo",S$7&gt;=$F17,S$7&lt;=$F17+$G17-1),2,IF(AND($C17="Hito",S$7&gt;=$F17,S$7&lt;=$F17+$G17-1),1,""))</f>
        <v/>
      </c>
      <c r="T17" s="24" t="str">
        <f ca="1">IF(AND($C17="Objetivo",T$7&gt;=$F17,T$7&lt;=$F17+$G17-1),2,IF(AND($C17="Hito",T$7&gt;=$F17,T$7&lt;=$F17+$G17-1),1,""))</f>
        <v/>
      </c>
      <c r="U17" s="24" t="str">
        <f ca="1">IF(AND($C17="Objetivo",U$7&gt;=$F17,U$7&lt;=$F17+$G17-1),2,IF(AND($C17="Hito",U$7&gt;=$F17,U$7&lt;=$F17+$G17-1),1,""))</f>
        <v/>
      </c>
      <c r="V17" s="24" t="str">
        <f ca="1">IF(AND($C17="Objetivo",V$7&gt;=$F17,V$7&lt;=$F17+$G17-1),2,IF(AND($C17="Hito",V$7&gt;=$F17,V$7&lt;=$F17+$G17-1),1,""))</f>
        <v/>
      </c>
      <c r="W17" s="24" t="str">
        <f ca="1">IF(AND($C17="Objetivo",W$7&gt;=$F17,W$7&lt;=$F17+$G17-1),2,IF(AND($C17="Hito",W$7&gt;=$F17,W$7&lt;=$F17+$G17-1),1,""))</f>
        <v/>
      </c>
      <c r="X17" s="24" t="str">
        <f ca="1">IF(AND($C17="Objetivo",X$7&gt;=$F17,X$7&lt;=$F17+$G17-1),2,IF(AND($C17="Hito",X$7&gt;=$F17,X$7&lt;=$F17+$G17-1),1,""))</f>
        <v/>
      </c>
      <c r="Y17" s="24" t="str">
        <f ca="1">IF(AND($C17="Objetivo",Y$7&gt;=$F17,Y$7&lt;=$F17+$G17-1),2,IF(AND($C17="Hito",Y$7&gt;=$F17,Y$7&lt;=$F17+$G17-1),1,""))</f>
        <v/>
      </c>
      <c r="Z17" s="24" t="str">
        <f ca="1">IF(AND($C17="Objetivo",Z$7&gt;=$F17,Z$7&lt;=$F17+$G17-1),2,IF(AND($C17="Hito",Z$7&gt;=$F17,Z$7&lt;=$F17+$G17-1),1,""))</f>
        <v/>
      </c>
      <c r="AA17" s="24" t="str">
        <f ca="1">IF(AND($C17="Objetivo",AA$7&gt;=$F17,AA$7&lt;=$F17+$G17-1),2,IF(AND($C17="Hito",AA$7&gt;=$F17,AA$7&lt;=$F17+$G17-1),1,""))</f>
        <v/>
      </c>
      <c r="AB17" s="24" t="str">
        <f ca="1">IF(AND($C17="Objetivo",AB$7&gt;=$F17,AB$7&lt;=$F17+$G17-1),2,IF(AND($C17="Hito",AB$7&gt;=$F17,AB$7&lt;=$F17+$G17-1),1,""))</f>
        <v/>
      </c>
      <c r="AC17" s="24" t="str">
        <f ca="1">IF(AND($C17="Objetivo",AC$7&gt;=$F17,AC$7&lt;=$F17+$G17-1),2,IF(AND($C17="Hito",AC$7&gt;=$F17,AC$7&lt;=$F17+$G17-1),1,""))</f>
        <v/>
      </c>
      <c r="AD17" s="24" t="str">
        <f ca="1">IF(AND($C17="Objetivo",AD$7&gt;=$F17,AD$7&lt;=$F17+$G17-1),2,IF(AND($C17="Hito",AD$7&gt;=$F17,AD$7&lt;=$F17+$G17-1),1,""))</f>
        <v/>
      </c>
      <c r="AE17" s="24" t="str">
        <f ca="1">IF(AND($C17="Objetivo",AE$7&gt;=$F17,AE$7&lt;=$F17+$G17-1),2,IF(AND($C17="Hito",AE$7&gt;=$F17,AE$7&lt;=$F17+$G17-1),1,""))</f>
        <v/>
      </c>
      <c r="AF17" s="24" t="str">
        <f ca="1">IF(AND($C17="Objetivo",AF$7&gt;=$F17,AF$7&lt;=$F17+$G17-1),2,IF(AND($C17="Hito",AF$7&gt;=$F17,AF$7&lt;=$F17+$G17-1),1,""))</f>
        <v/>
      </c>
      <c r="AG17" s="24" t="str">
        <f ca="1">IF(AND($C17="Objetivo",AG$7&gt;=$F17,AG$7&lt;=$F17+$G17-1),2,IF(AND($C17="Hito",AG$7&gt;=$F17,AG$7&lt;=$F17+$G17-1),1,""))</f>
        <v/>
      </c>
      <c r="AH17" s="24" t="str">
        <f ca="1">IF(AND($C17="Objetivo",AH$7&gt;=$F17,AH$7&lt;=$F17+$G17-1),2,IF(AND($C17="Hito",AH$7&gt;=$F17,AH$7&lt;=$F17+$G17-1),1,""))</f>
        <v/>
      </c>
      <c r="AI17" s="24" t="str">
        <f ca="1">IF(AND($C17="Objetivo",AI$7&gt;=$F17,AI$7&lt;=$F17+$G17-1),2,IF(AND($C17="Hito",AI$7&gt;=$F17,AI$7&lt;=$F17+$G17-1),1,""))</f>
        <v/>
      </c>
      <c r="AJ17" s="24" t="str">
        <f ca="1">IF(AND($C17="Objetivo",AJ$7&gt;=$F17,AJ$7&lt;=$F17+$G17-1),2,IF(AND($C17="Hito",AJ$7&gt;=$F17,AJ$7&lt;=$F17+$G17-1),1,""))</f>
        <v/>
      </c>
      <c r="AK17" s="24" t="str">
        <f ca="1">IF(AND($C17="Objetivo",AK$7&gt;=$F17,AK$7&lt;=$F17+$G17-1),2,IF(AND($C17="Hito",AK$7&gt;=$F17,AK$7&lt;=$F17+$G17-1),1,""))</f>
        <v/>
      </c>
      <c r="AL17" s="24" t="str">
        <f ca="1">IF(AND($C17="Objetivo",AL$7&gt;=$F17,AL$7&lt;=$F17+$G17-1),2,IF(AND($C17="Hito",AL$7&gt;=$F17,AL$7&lt;=$F17+$G17-1),1,""))</f>
        <v/>
      </c>
      <c r="AM17" s="24" t="str">
        <f ca="1">IF(AND($C17="Objetivo",AM$7&gt;=$F17,AM$7&lt;=$F17+$G17-1),2,IF(AND($C17="Hito",AM$7&gt;=$F17,AM$7&lt;=$F17+$G17-1),1,""))</f>
        <v/>
      </c>
      <c r="AN17" s="24" t="str">
        <f ca="1">IF(AND($C17="Objetivo",AN$7&gt;=$F17,AN$7&lt;=$F17+$G17-1),2,IF(AND($C17="Hito",AN$7&gt;=$F17,AN$7&lt;=$F17+$G17-1),1,""))</f>
        <v/>
      </c>
      <c r="AO17" s="24" t="str">
        <f ca="1">IF(AND($C17="Objetivo",AO$7&gt;=$F17,AO$7&lt;=$F17+$G17-1),2,IF(AND($C17="Hito",AO$7&gt;=$F17,AO$7&lt;=$F17+$G17-1),1,""))</f>
        <v/>
      </c>
      <c r="AP17" s="24" t="str">
        <f ca="1">IF(AND($C17="Objetivo",AP$7&gt;=$F17,AP$7&lt;=$F17+$G17-1),2,IF(AND($C17="Hito",AP$7&gt;=$F17,AP$7&lt;=$F17+$G17-1),1,""))</f>
        <v/>
      </c>
      <c r="AQ17" s="24" t="str">
        <f ca="1">IF(AND($C17="Objetivo",AQ$7&gt;=$F17,AQ$7&lt;=$F17+$G17-1),2,IF(AND($C17="Hito",AQ$7&gt;=$F17,AQ$7&lt;=$F17+$G17-1),1,""))</f>
        <v/>
      </c>
      <c r="AR17" s="24" t="str">
        <f ca="1">IF(AND($C17="Objetivo",AR$7&gt;=$F17,AR$7&lt;=$F17+$G17-1),2,IF(AND($C17="Hito",AR$7&gt;=$F17,AR$7&lt;=$F17+$G17-1),1,""))</f>
        <v/>
      </c>
      <c r="AS17" s="24" t="str">
        <f ca="1">IF(AND($C17="Objetivo",AS$7&gt;=$F17,AS$7&lt;=$F17+$G17-1),2,IF(AND($C17="Hito",AS$7&gt;=$F17,AS$7&lt;=$F17+$G17-1),1,""))</f>
        <v/>
      </c>
      <c r="AT17" s="24" t="str">
        <f ca="1">IF(AND($C17="Objetivo",AT$7&gt;=$F17,AT$7&lt;=$F17+$G17-1),2,IF(AND($C17="Hito",AT$7&gt;=$F17,AT$7&lt;=$F17+$G17-1),1,""))</f>
        <v/>
      </c>
      <c r="AU17" s="24" t="str">
        <f ca="1">IF(AND($C17="Objetivo",AU$7&gt;=$F17,AU$7&lt;=$F17+$G17-1),2,IF(AND($C17="Hito",AU$7&gt;=$F17,AU$7&lt;=$F17+$G17-1),1,""))</f>
        <v/>
      </c>
      <c r="AV17" s="24" t="str">
        <f ca="1">IF(AND($C17="Objetivo",AV$7&gt;=$F17,AV$7&lt;=$F17+$G17-1),2,IF(AND($C17="Hito",AV$7&gt;=$F17,AV$7&lt;=$F17+$G17-1),1,""))</f>
        <v/>
      </c>
      <c r="AW17" s="24" t="str">
        <f ca="1">IF(AND($C17="Objetivo",AW$7&gt;=$F17,AW$7&lt;=$F17+$G17-1),2,IF(AND($C17="Hito",AW$7&gt;=$F17,AW$7&lt;=$F17+$G17-1),1,""))</f>
        <v/>
      </c>
      <c r="AX17" s="24" t="str">
        <f ca="1">IF(AND($C17="Objetivo",AX$7&gt;=$F17,AX$7&lt;=$F17+$G17-1),2,IF(AND($C17="Hito",AX$7&gt;=$F17,AX$7&lt;=$F17+$G17-1),1,""))</f>
        <v/>
      </c>
      <c r="AY17" s="24" t="str">
        <f ca="1">IF(AND($C17="Objetivo",AY$7&gt;=$F17,AY$7&lt;=$F17+$G17-1),2,IF(AND($C17="Hito",AY$7&gt;=$F17,AY$7&lt;=$F17+$G17-1),1,""))</f>
        <v/>
      </c>
      <c r="AZ17" s="24" t="str">
        <f ca="1">IF(AND($C17="Objetivo",AZ$7&gt;=$F17,AZ$7&lt;=$F17+$G17-1),2,IF(AND($C17="Hito",AZ$7&gt;=$F17,AZ$7&lt;=$F17+$G17-1),1,""))</f>
        <v/>
      </c>
      <c r="BA17" s="24" t="str">
        <f ca="1">IF(AND($C17="Objetivo",BA$7&gt;=$F17,BA$7&lt;=$F17+$G17-1),2,IF(AND($C17="Hito",BA$7&gt;=$F17,BA$7&lt;=$F17+$G17-1),1,""))</f>
        <v/>
      </c>
      <c r="BB17" s="24" t="str">
        <f ca="1">IF(AND($C17="Objetivo",BB$7&gt;=$F17,BB$7&lt;=$F17+$G17-1),2,IF(AND($C17="Hito",BB$7&gt;=$F17,BB$7&lt;=$F17+$G17-1),1,""))</f>
        <v/>
      </c>
      <c r="BC17" s="24" t="str">
        <f ca="1">IF(AND($C17="Objetivo",BC$7&gt;=$F17,BC$7&lt;=$F17+$G17-1),2,IF(AND($C17="Hito",BC$7&gt;=$F17,BC$7&lt;=$F17+$G17-1),1,""))</f>
        <v/>
      </c>
      <c r="BD17" s="24" t="str">
        <f ca="1">IF(AND($C17="Objetivo",BD$7&gt;=$F17,BD$7&lt;=$F17+$G17-1),2,IF(AND($C17="Hito",BD$7&gt;=$F17,BD$7&lt;=$F17+$G17-1),1,""))</f>
        <v/>
      </c>
      <c r="BE17" s="24" t="str">
        <f ca="1">IF(AND($C17="Objetivo",BE$7&gt;=$F17,BE$7&lt;=$F17+$G17-1),2,IF(AND($C17="Hito",BE$7&gt;=$F17,BE$7&lt;=$F17+$G17-1),1,""))</f>
        <v/>
      </c>
      <c r="BF17" s="24" t="str">
        <f ca="1">IF(AND($C17="Objetivo",BF$7&gt;=$F17,BF$7&lt;=$F17+$G17-1),2,IF(AND($C17="Hito",BF$7&gt;=$F17,BF$7&lt;=$F17+$G17-1),1,""))</f>
        <v/>
      </c>
      <c r="BG17" s="24" t="str">
        <f ca="1">IF(AND($C17="Objetivo",BG$7&gt;=$F17,BG$7&lt;=$F17+$G17-1),2,IF(AND($C17="Hito",BG$7&gt;=$F17,BG$7&lt;=$F17+$G17-1),1,""))</f>
        <v/>
      </c>
      <c r="BH17" s="24" t="str">
        <f ca="1">IF(AND($C17="Objetivo",BH$7&gt;=$F17,BH$7&lt;=$F17+$G17-1),2,IF(AND($C17="Hito",BH$7&gt;=$F17,BH$7&lt;=$F17+$G17-1),1,""))</f>
        <v/>
      </c>
      <c r="BI17" s="24" t="str">
        <f ca="1">IF(AND($C17="Objetivo",BI$7&gt;=$F17,BI$7&lt;=$F17+$G17-1),2,IF(AND($C17="Hito",BI$7&gt;=$F17,BI$7&lt;=$F17+$G17-1),1,""))</f>
        <v/>
      </c>
      <c r="BJ17" s="24" t="str">
        <f ca="1">IF(AND($C17="Objetivo",BJ$7&gt;=$F17,BJ$7&lt;=$F17+$G17-1),2,IF(AND($C17="Hito",BJ$7&gt;=$F17,BJ$7&lt;=$F17+$G17-1),1,""))</f>
        <v/>
      </c>
      <c r="BK17" s="24" t="str">
        <f ca="1">IF(AND($C17="Objetivo",BK$7&gt;=$F17,BK$7&lt;=$F17+$G17-1),2,IF(AND($C17="Hito",BK$7&gt;=$F17,BK$7&lt;=$F17+$G17-1),1,""))</f>
        <v/>
      </c>
      <c r="BL17" s="24" t="str">
        <f ca="1">IF(AND($C17="Objetivo",BL$7&gt;=$F17,BL$7&lt;=$F17+$G17-1),2,IF(AND($C17="Hito",BL$7&gt;=$F17,BL$7&lt;=$F17+$G17-1),1,""))</f>
        <v/>
      </c>
      <c r="BM17" s="24" t="str">
        <f ca="1">IF(AND($C17="Objetivo",BM$7&gt;=$F17,BM$7&lt;=$F17+$G17-1),2,IF(AND($C17="Hito",BM$7&gt;=$F17,BM$7&lt;=$F17+$G17-1),1,""))</f>
        <v/>
      </c>
      <c r="BN17" s="24" t="str">
        <f ca="1">IF(AND($C17="Objetivo",BN$7&gt;=$F17,BN$7&lt;=$F17+$G17-1),2,IF(AND($C17="Hito",BN$7&gt;=$F17,BN$7&lt;=$F17+$G17-1),1,""))</f>
        <v/>
      </c>
      <c r="BO17" s="24" t="str">
        <f ca="1">IF(AND($C17="Objetivo",BO$7&gt;=$F17,BO$7&lt;=$F17+$G17-1),2,IF(AND($C17="Hito",BO$7&gt;=$F17,BO$7&lt;=$F17+$G17-1),1,""))</f>
        <v/>
      </c>
      <c r="BP17" s="24" t="str">
        <f ca="1">IF(AND($C17="Objetivo",BP$7&gt;=$F17,BP$7&lt;=$F17+$G17-1),2,IF(AND($C17="Hito",BP$7&gt;=$F17,BP$7&lt;=$F17+$G17-1),1,""))</f>
        <v/>
      </c>
      <c r="BQ17" s="24" t="str">
        <f ca="1">IF(AND($C17="Objetivo",BQ$7&gt;=$F17,BQ$7&lt;=$F17+$G17-1),2,IF(AND($C17="Hito",BQ$7&gt;=$F17,BQ$7&lt;=$F17+$G17-1),1,""))</f>
        <v/>
      </c>
      <c r="BR17" s="24" t="str">
        <f ca="1">IF(AND($C17="Objetivo",BR$7&gt;=$F17,BR$7&lt;=$F17+$G17-1),2,IF(AND($C17="Hito",BR$7&gt;=$F17,BR$7&lt;=$F17+$G17-1),1,""))</f>
        <v/>
      </c>
      <c r="BS17" s="24" t="str">
        <f ca="1">IF(AND($C17="Objetivo",BS$7&gt;=$F17,BS$7&lt;=$F17+$G17-1),2,IF(AND($C17="Hito",BS$7&gt;=$F17,BS$7&lt;=$F17+$G17-1),1,""))</f>
        <v/>
      </c>
      <c r="BT17" s="24" t="str">
        <f ca="1">IF(AND($C17="Objetivo",BT$7&gt;=$F17,BT$7&lt;=$F17+$G17-1),2,IF(AND($C17="Hito",BT$7&gt;=$F17,BT$7&lt;=$F17+$G17-1),1,""))</f>
        <v/>
      </c>
      <c r="BU17" s="24" t="str">
        <f ca="1">IF(AND($C17="Objetivo",BU$7&gt;=$F17,BU$7&lt;=$F17+$G17-1),2,IF(AND($C17="Hito",BU$7&gt;=$F17,BU$7&lt;=$F17+$G17-1),1,""))</f>
        <v/>
      </c>
      <c r="BV17" s="24" t="str">
        <f ca="1">IF(AND($C17="Objetivo",BV$7&gt;=$F17,BV$7&lt;=$F17+$G17-1),2,IF(AND($C17="Hito",BV$7&gt;=$F17,BV$7&lt;=$F17+$G17-1),1,""))</f>
        <v/>
      </c>
      <c r="BW17" s="24" t="str">
        <f ca="1">IF(AND($C17="Objetivo",BW$7&gt;=$F17,BW$7&lt;=$F17+$G17-1),2,IF(AND($C17="Hito",BW$7&gt;=$F17,BW$7&lt;=$F17+$G17-1),1,""))</f>
        <v/>
      </c>
      <c r="BX17" s="24" t="str">
        <f ca="1">IF(AND($C17="Objetivo",BX$7&gt;=$F17,BX$7&lt;=$F17+$G17-1),2,IF(AND($C17="Hito",BX$7&gt;=$F17,BX$7&lt;=$F17+$G17-1),1,""))</f>
        <v/>
      </c>
      <c r="BY17" s="24" t="str">
        <f ca="1">IF(AND($C17="Objetivo",BY$7&gt;=$F17,BY$7&lt;=$F17+$G17-1),2,IF(AND($C17="Hito",BY$7&gt;=$F17,BY$7&lt;=$F17+$G17-1),1,""))</f>
        <v/>
      </c>
      <c r="BZ17" s="24" t="str">
        <f ca="1">IF(AND($C17="Objetivo",BZ$7&gt;=$F17,BZ$7&lt;=$F17+$G17-1),2,IF(AND($C17="Hito",BZ$7&gt;=$F17,BZ$7&lt;=$F17+$G17-1),1,""))</f>
        <v/>
      </c>
      <c r="CA17" s="24" t="str">
        <f ca="1">IF(AND($C17="Objetivo",CA$7&gt;=$F17,CA$7&lt;=$F17+$G17-1),2,IF(AND($C17="Hito",CA$7&gt;=$F17,CA$7&lt;=$F17+$G17-1),1,""))</f>
        <v/>
      </c>
      <c r="CB17" s="24" t="str">
        <f ca="1">IF(AND($C17="Objetivo",CB$7&gt;=$F17,CB$7&lt;=$F17+$G17-1),2,IF(AND($C17="Hito",CB$7&gt;=$F17,CB$7&lt;=$F17+$G17-1),1,""))</f>
        <v/>
      </c>
      <c r="CC17" s="24"/>
      <c r="CD17" s="24"/>
    </row>
    <row r="18" spans="1:82" s="1" customFormat="1" ht="40.200000000000003" customHeight="1" x14ac:dyDescent="0.3">
      <c r="A18" s="10"/>
      <c r="B18" s="57" t="s">
        <v>43</v>
      </c>
      <c r="C18" s="53" t="s">
        <v>24</v>
      </c>
      <c r="D18" s="53" t="s">
        <v>49</v>
      </c>
      <c r="E18" s="54">
        <v>0</v>
      </c>
      <c r="F18" s="55">
        <v>45754</v>
      </c>
      <c r="G18" s="56">
        <v>10</v>
      </c>
      <c r="H18" s="53"/>
      <c r="I18" s="24" t="str">
        <f ca="1">IF(AND($C18="Objetivo",I$7&gt;=$F18,I$7&lt;=$F18+$G18-1),2,IF(AND($C18="Hito",I$7&gt;=$F18,I$7&lt;=$F18+$G18-1),1,""))</f>
        <v/>
      </c>
      <c r="J18" s="24" t="str">
        <f ca="1">IF(AND($C18="Objetivo",J$7&gt;=$F18,J$7&lt;=$F18+$G18-1),2,IF(AND($C18="Hito",J$7&gt;=$F18,J$7&lt;=$F18+$G18-1),1,""))</f>
        <v/>
      </c>
      <c r="K18" s="24" t="str">
        <f ca="1">IF(AND($C18="Objetivo",K$7&gt;=$F18,K$7&lt;=$F18+$G18-1),2,IF(AND($C18="Hito",K$7&gt;=$F18,K$7&lt;=$F18+$G18-1),1,""))</f>
        <v/>
      </c>
      <c r="L18" s="24" t="str">
        <f ca="1">IF(AND($C18="Objetivo",L$7&gt;=$F18,L$7&lt;=$F18+$G18-1),2,IF(AND($C18="Hito",L$7&gt;=$F18,L$7&lt;=$F18+$G18-1),1,""))</f>
        <v/>
      </c>
      <c r="M18" s="24" t="str">
        <f ca="1">IF(AND($C18="Objetivo",M$7&gt;=$F18,M$7&lt;=$F18+$G18-1),2,IF(AND($C18="Hito",M$7&gt;=$F18,M$7&lt;=$F18+$G18-1),1,""))</f>
        <v/>
      </c>
      <c r="N18" s="24" t="str">
        <f ca="1">IF(AND($C18="Objetivo",N$7&gt;=$F18,N$7&lt;=$F18+$G18-1),2,IF(AND($C18="Hito",N$7&gt;=$F18,N$7&lt;=$F18+$G18-1),1,""))</f>
        <v/>
      </c>
      <c r="O18" s="24" t="str">
        <f ca="1">IF(AND($C18="Objetivo",O$7&gt;=$F18,O$7&lt;=$F18+$G18-1),2,IF(AND($C18="Hito",O$7&gt;=$F18,O$7&lt;=$F18+$G18-1),1,""))</f>
        <v/>
      </c>
      <c r="P18" s="24" t="str">
        <f ca="1">IF(AND($C18="Objetivo",P$7&gt;=$F18,P$7&lt;=$F18+$G18-1),2,IF(AND($C18="Hito",P$7&gt;=$F18,P$7&lt;=$F18+$G18-1),1,""))</f>
        <v/>
      </c>
      <c r="Q18" s="24" t="str">
        <f ca="1">IF(AND($C18="Objetivo",Q$7&gt;=$F18,Q$7&lt;=$F18+$G18-1),2,IF(AND($C18="Hito",Q$7&gt;=$F18,Q$7&lt;=$F18+$G18-1),1,""))</f>
        <v/>
      </c>
      <c r="R18" s="24" t="str">
        <f ca="1">IF(AND($C18="Objetivo",R$7&gt;=$F18,R$7&lt;=$F18+$G18-1),2,IF(AND($C18="Hito",R$7&gt;=$F18,R$7&lt;=$F18+$G18-1),1,""))</f>
        <v/>
      </c>
      <c r="S18" s="24" t="str">
        <f ca="1">IF(AND($C18="Objetivo",S$7&gt;=$F18,S$7&lt;=$F18+$G18-1),2,IF(AND($C18="Hito",S$7&gt;=$F18,S$7&lt;=$F18+$G18-1),1,""))</f>
        <v/>
      </c>
      <c r="T18" s="24" t="str">
        <f ca="1">IF(AND($C18="Objetivo",T$7&gt;=$F18,T$7&lt;=$F18+$G18-1),2,IF(AND($C18="Hito",T$7&gt;=$F18,T$7&lt;=$F18+$G18-1),1,""))</f>
        <v/>
      </c>
      <c r="U18" s="24" t="str">
        <f ca="1">IF(AND($C18="Objetivo",U$7&gt;=$F18,U$7&lt;=$F18+$G18-1),2,IF(AND($C18="Hito",U$7&gt;=$F18,U$7&lt;=$F18+$G18-1),1,""))</f>
        <v/>
      </c>
      <c r="V18" s="24" t="str">
        <f ca="1">IF(AND($C18="Objetivo",V$7&gt;=$F18,V$7&lt;=$F18+$G18-1),2,IF(AND($C18="Hito",V$7&gt;=$F18,V$7&lt;=$F18+$G18-1),1,""))</f>
        <v/>
      </c>
      <c r="W18" s="24" t="str">
        <f ca="1">IF(AND($C18="Objetivo",W$7&gt;=$F18,W$7&lt;=$F18+$G18-1),2,IF(AND($C18="Hito",W$7&gt;=$F18,W$7&lt;=$F18+$G18-1),1,""))</f>
        <v/>
      </c>
      <c r="X18" s="24" t="str">
        <f ca="1">IF(AND($C18="Objetivo",X$7&gt;=$F18,X$7&lt;=$F18+$G18-1),2,IF(AND($C18="Hito",X$7&gt;=$F18,X$7&lt;=$F18+$G18-1),1,""))</f>
        <v/>
      </c>
      <c r="Y18" s="24" t="str">
        <f ca="1">IF(AND($C18="Objetivo",Y$7&gt;=$F18,Y$7&lt;=$F18+$G18-1),2,IF(AND($C18="Hito",Y$7&gt;=$F18,Y$7&lt;=$F18+$G18-1),1,""))</f>
        <v/>
      </c>
      <c r="Z18" s="24" t="str">
        <f ca="1">IF(AND($C18="Objetivo",Z$7&gt;=$F18,Z$7&lt;=$F18+$G18-1),2,IF(AND($C18="Hito",Z$7&gt;=$F18,Z$7&lt;=$F18+$G18-1),1,""))</f>
        <v/>
      </c>
      <c r="AA18" s="24" t="str">
        <f ca="1">IF(AND($C18="Objetivo",AA$7&gt;=$F18,AA$7&lt;=$F18+$G18-1),2,IF(AND($C18="Hito",AA$7&gt;=$F18,AA$7&lt;=$F18+$G18-1),1,""))</f>
        <v/>
      </c>
      <c r="AB18" s="24" t="str">
        <f ca="1">IF(AND($C18="Objetivo",AB$7&gt;=$F18,AB$7&lt;=$F18+$G18-1),2,IF(AND($C18="Hito",AB$7&gt;=$F18,AB$7&lt;=$F18+$G18-1),1,""))</f>
        <v/>
      </c>
      <c r="AC18" s="24" t="str">
        <f ca="1">IF(AND($C18="Objetivo",AC$7&gt;=$F18,AC$7&lt;=$F18+$G18-1),2,IF(AND($C18="Hito",AC$7&gt;=$F18,AC$7&lt;=$F18+$G18-1),1,""))</f>
        <v/>
      </c>
      <c r="AD18" s="24" t="str">
        <f ca="1">IF(AND($C18="Objetivo",AD$7&gt;=$F18,AD$7&lt;=$F18+$G18-1),2,IF(AND($C18="Hito",AD$7&gt;=$F18,AD$7&lt;=$F18+$G18-1),1,""))</f>
        <v/>
      </c>
      <c r="AE18" s="24" t="str">
        <f ca="1">IF(AND($C18="Objetivo",AE$7&gt;=$F18,AE$7&lt;=$F18+$G18-1),2,IF(AND($C18="Hito",AE$7&gt;=$F18,AE$7&lt;=$F18+$G18-1),1,""))</f>
        <v/>
      </c>
      <c r="AF18" s="24" t="str">
        <f ca="1">IF(AND($C18="Objetivo",AF$7&gt;=$F18,AF$7&lt;=$F18+$G18-1),2,IF(AND($C18="Hito",AF$7&gt;=$F18,AF$7&lt;=$F18+$G18-1),1,""))</f>
        <v/>
      </c>
      <c r="AG18" s="24" t="str">
        <f ca="1">IF(AND($C18="Objetivo",AG$7&gt;=$F18,AG$7&lt;=$F18+$G18-1),2,IF(AND($C18="Hito",AG$7&gt;=$F18,AG$7&lt;=$F18+$G18-1),1,""))</f>
        <v/>
      </c>
      <c r="AH18" s="24" t="str">
        <f ca="1">IF(AND($C18="Objetivo",AH$7&gt;=$F18,AH$7&lt;=$F18+$G18-1),2,IF(AND($C18="Hito",AH$7&gt;=$F18,AH$7&lt;=$F18+$G18-1),1,""))</f>
        <v/>
      </c>
      <c r="AI18" s="24" t="str">
        <f ca="1">IF(AND($C18="Objetivo",AI$7&gt;=$F18,AI$7&lt;=$F18+$G18-1),2,IF(AND($C18="Hito",AI$7&gt;=$F18,AI$7&lt;=$F18+$G18-1),1,""))</f>
        <v/>
      </c>
      <c r="AJ18" s="24" t="str">
        <f ca="1">IF(AND($C18="Objetivo",AJ$7&gt;=$F18,AJ$7&lt;=$F18+$G18-1),2,IF(AND($C18="Hito",AJ$7&gt;=$F18,AJ$7&lt;=$F18+$G18-1),1,""))</f>
        <v/>
      </c>
      <c r="AK18" s="24" t="str">
        <f ca="1">IF(AND($C18="Objetivo",AK$7&gt;=$F18,AK$7&lt;=$F18+$G18-1),2,IF(AND($C18="Hito",AK$7&gt;=$F18,AK$7&lt;=$F18+$G18-1),1,""))</f>
        <v/>
      </c>
      <c r="AL18" s="24" t="str">
        <f ca="1">IF(AND($C18="Objetivo",AL$7&gt;=$F18,AL$7&lt;=$F18+$G18-1),2,IF(AND($C18="Hito",AL$7&gt;=$F18,AL$7&lt;=$F18+$G18-1),1,""))</f>
        <v/>
      </c>
      <c r="AM18" s="24" t="str">
        <f ca="1">IF(AND($C18="Objetivo",AM$7&gt;=$F18,AM$7&lt;=$F18+$G18-1),2,IF(AND($C18="Hito",AM$7&gt;=$F18,AM$7&lt;=$F18+$G18-1),1,""))</f>
        <v/>
      </c>
      <c r="AN18" s="24" t="str">
        <f ca="1">IF(AND($C18="Objetivo",AN$7&gt;=$F18,AN$7&lt;=$F18+$G18-1),2,IF(AND($C18="Hito",AN$7&gt;=$F18,AN$7&lt;=$F18+$G18-1),1,""))</f>
        <v/>
      </c>
      <c r="AO18" s="24" t="str">
        <f ca="1">IF(AND($C18="Objetivo",AO$7&gt;=$F18,AO$7&lt;=$F18+$G18-1),2,IF(AND($C18="Hito",AO$7&gt;=$F18,AO$7&lt;=$F18+$G18-1),1,""))</f>
        <v/>
      </c>
      <c r="AP18" s="24" t="str">
        <f ca="1">IF(AND($C18="Objetivo",AP$7&gt;=$F18,AP$7&lt;=$F18+$G18-1),2,IF(AND($C18="Hito",AP$7&gt;=$F18,AP$7&lt;=$F18+$G18-1),1,""))</f>
        <v/>
      </c>
      <c r="AQ18" s="24" t="str">
        <f ca="1">IF(AND($C18="Objetivo",AQ$7&gt;=$F18,AQ$7&lt;=$F18+$G18-1),2,IF(AND($C18="Hito",AQ$7&gt;=$F18,AQ$7&lt;=$F18+$G18-1),1,""))</f>
        <v/>
      </c>
      <c r="AR18" s="24" t="str">
        <f ca="1">IF(AND($C18="Objetivo",AR$7&gt;=$F18,AR$7&lt;=$F18+$G18-1),2,IF(AND($C18="Hito",AR$7&gt;=$F18,AR$7&lt;=$F18+$G18-1),1,""))</f>
        <v/>
      </c>
      <c r="AS18" s="24" t="str">
        <f ca="1">IF(AND($C18="Objetivo",AS$7&gt;=$F18,AS$7&lt;=$F18+$G18-1),2,IF(AND($C18="Hito",AS$7&gt;=$F18,AS$7&lt;=$F18+$G18-1),1,""))</f>
        <v/>
      </c>
      <c r="AT18" s="24" t="str">
        <f ca="1">IF(AND($C18="Objetivo",AT$7&gt;=$F18,AT$7&lt;=$F18+$G18-1),2,IF(AND($C18="Hito",AT$7&gt;=$F18,AT$7&lt;=$F18+$G18-1),1,""))</f>
        <v/>
      </c>
      <c r="AU18" s="24" t="str">
        <f ca="1">IF(AND($C18="Objetivo",AU$7&gt;=$F18,AU$7&lt;=$F18+$G18-1),2,IF(AND($C18="Hito",AU$7&gt;=$F18,AU$7&lt;=$F18+$G18-1),1,""))</f>
        <v/>
      </c>
      <c r="AV18" s="24" t="str">
        <f ca="1">IF(AND($C18="Objetivo",AV$7&gt;=$F18,AV$7&lt;=$F18+$G18-1),2,IF(AND($C18="Hito",AV$7&gt;=$F18,AV$7&lt;=$F18+$G18-1),1,""))</f>
        <v/>
      </c>
      <c r="AW18" s="24" t="str">
        <f ca="1">IF(AND($C18="Objetivo",AW$7&gt;=$F18,AW$7&lt;=$F18+$G18-1),2,IF(AND($C18="Hito",AW$7&gt;=$F18,AW$7&lt;=$F18+$G18-1),1,""))</f>
        <v/>
      </c>
      <c r="AX18" s="24" t="str">
        <f ca="1">IF(AND($C18="Objetivo",AX$7&gt;=$F18,AX$7&lt;=$F18+$G18-1),2,IF(AND($C18="Hito",AX$7&gt;=$F18,AX$7&lt;=$F18+$G18-1),1,""))</f>
        <v/>
      </c>
      <c r="AY18" s="24" t="str">
        <f ca="1">IF(AND($C18="Objetivo",AY$7&gt;=$F18,AY$7&lt;=$F18+$G18-1),2,IF(AND($C18="Hito",AY$7&gt;=$F18,AY$7&lt;=$F18+$G18-1),1,""))</f>
        <v/>
      </c>
      <c r="AZ18" s="24" t="str">
        <f ca="1">IF(AND($C18="Objetivo",AZ$7&gt;=$F18,AZ$7&lt;=$F18+$G18-1),2,IF(AND($C18="Hito",AZ$7&gt;=$F18,AZ$7&lt;=$F18+$G18-1),1,""))</f>
        <v/>
      </c>
      <c r="BA18" s="24" t="str">
        <f ca="1">IF(AND($C18="Objetivo",BA$7&gt;=$F18,BA$7&lt;=$F18+$G18-1),2,IF(AND($C18="Hito",BA$7&gt;=$F18,BA$7&lt;=$F18+$G18-1),1,""))</f>
        <v/>
      </c>
      <c r="BB18" s="24" t="str">
        <f ca="1">IF(AND($C18="Objetivo",BB$7&gt;=$F18,BB$7&lt;=$F18+$G18-1),2,IF(AND($C18="Hito",BB$7&gt;=$F18,BB$7&lt;=$F18+$G18-1),1,""))</f>
        <v/>
      </c>
      <c r="BC18" s="24" t="str">
        <f ca="1">IF(AND($C18="Objetivo",BC$7&gt;=$F18,BC$7&lt;=$F18+$G18-1),2,IF(AND($C18="Hito",BC$7&gt;=$F18,BC$7&lt;=$F18+$G18-1),1,""))</f>
        <v/>
      </c>
      <c r="BD18" s="24" t="str">
        <f ca="1">IF(AND($C18="Objetivo",BD$7&gt;=$F18,BD$7&lt;=$F18+$G18-1),2,IF(AND($C18="Hito",BD$7&gt;=$F18,BD$7&lt;=$F18+$G18-1),1,""))</f>
        <v/>
      </c>
      <c r="BE18" s="24" t="str">
        <f ca="1">IF(AND($C18="Objetivo",BE$7&gt;=$F18,BE$7&lt;=$F18+$G18-1),2,IF(AND($C18="Hito",BE$7&gt;=$F18,BE$7&lt;=$F18+$G18-1),1,""))</f>
        <v/>
      </c>
      <c r="BF18" s="24" t="str">
        <f ca="1">IF(AND($C18="Objetivo",BF$7&gt;=$F18,BF$7&lt;=$F18+$G18-1),2,IF(AND($C18="Hito",BF$7&gt;=$F18,BF$7&lt;=$F18+$G18-1),1,""))</f>
        <v/>
      </c>
      <c r="BG18" s="24" t="str">
        <f ca="1">IF(AND($C18="Objetivo",BG$7&gt;=$F18,BG$7&lt;=$F18+$G18-1),2,IF(AND($C18="Hito",BG$7&gt;=$F18,BG$7&lt;=$F18+$G18-1),1,""))</f>
        <v/>
      </c>
      <c r="BH18" s="24" t="str">
        <f ca="1">IF(AND($C18="Objetivo",BH$7&gt;=$F18,BH$7&lt;=$F18+$G18-1),2,IF(AND($C18="Hito",BH$7&gt;=$F18,BH$7&lt;=$F18+$G18-1),1,""))</f>
        <v/>
      </c>
      <c r="BI18" s="24" t="str">
        <f ca="1">IF(AND($C18="Objetivo",BI$7&gt;=$F18,BI$7&lt;=$F18+$G18-1),2,IF(AND($C18="Hito",BI$7&gt;=$F18,BI$7&lt;=$F18+$G18-1),1,""))</f>
        <v/>
      </c>
      <c r="BJ18" s="24" t="str">
        <f ca="1">IF(AND($C18="Objetivo",BJ$7&gt;=$F18,BJ$7&lt;=$F18+$G18-1),2,IF(AND($C18="Hito",BJ$7&gt;=$F18,BJ$7&lt;=$F18+$G18-1),1,""))</f>
        <v/>
      </c>
      <c r="BK18" s="24" t="str">
        <f ca="1">IF(AND($C18="Objetivo",BK$7&gt;=$F18,BK$7&lt;=$F18+$G18-1),2,IF(AND($C18="Hito",BK$7&gt;=$F18,BK$7&lt;=$F18+$G18-1),1,""))</f>
        <v/>
      </c>
      <c r="BL18" s="24" t="str">
        <f ca="1">IF(AND($C18="Objetivo",BL$7&gt;=$F18,BL$7&lt;=$F18+$G18-1),2,IF(AND($C18="Hito",BL$7&gt;=$F18,BL$7&lt;=$F18+$G18-1),1,""))</f>
        <v/>
      </c>
      <c r="BM18" s="24" t="str">
        <f ca="1">IF(AND($C18="Objetivo",BM$7&gt;=$F18,BM$7&lt;=$F18+$G18-1),2,IF(AND($C18="Hito",BM$7&gt;=$F18,BM$7&lt;=$F18+$G18-1),1,""))</f>
        <v/>
      </c>
      <c r="BN18" s="24" t="str">
        <f ca="1">IF(AND($C18="Objetivo",BN$7&gt;=$F18,BN$7&lt;=$F18+$G18-1),2,IF(AND($C18="Hito",BN$7&gt;=$F18,BN$7&lt;=$F18+$G18-1),1,""))</f>
        <v/>
      </c>
      <c r="BO18" s="24" t="str">
        <f ca="1">IF(AND($C18="Objetivo",BO$7&gt;=$F18,BO$7&lt;=$F18+$G18-1),2,IF(AND($C18="Hito",BO$7&gt;=$F18,BO$7&lt;=$F18+$G18-1),1,""))</f>
        <v/>
      </c>
      <c r="BP18" s="24" t="str">
        <f ca="1">IF(AND($C18="Objetivo",BP$7&gt;=$F18,BP$7&lt;=$F18+$G18-1),2,IF(AND($C18="Hito",BP$7&gt;=$F18,BP$7&lt;=$F18+$G18-1),1,""))</f>
        <v/>
      </c>
      <c r="BQ18" s="24" t="str">
        <f ca="1">IF(AND($C18="Objetivo",BQ$7&gt;=$F18,BQ$7&lt;=$F18+$G18-1),2,IF(AND($C18="Hito",BQ$7&gt;=$F18,BQ$7&lt;=$F18+$G18-1),1,""))</f>
        <v/>
      </c>
      <c r="BR18" s="24" t="str">
        <f ca="1">IF(AND($C18="Objetivo",BR$7&gt;=$F18,BR$7&lt;=$F18+$G18-1),2,IF(AND($C18="Hito",BR$7&gt;=$F18,BR$7&lt;=$F18+$G18-1),1,""))</f>
        <v/>
      </c>
      <c r="BS18" s="24" t="str">
        <f ca="1">IF(AND($C18="Objetivo",BS$7&gt;=$F18,BS$7&lt;=$F18+$G18-1),2,IF(AND($C18="Hito",BS$7&gt;=$F18,BS$7&lt;=$F18+$G18-1),1,""))</f>
        <v/>
      </c>
      <c r="BT18" s="24" t="str">
        <f ca="1">IF(AND($C18="Objetivo",BT$7&gt;=$F18,BT$7&lt;=$F18+$G18-1),2,IF(AND($C18="Hito",BT$7&gt;=$F18,BT$7&lt;=$F18+$G18-1),1,""))</f>
        <v/>
      </c>
      <c r="BU18" s="24" t="str">
        <f ca="1">IF(AND($C18="Objetivo",BU$7&gt;=$F18,BU$7&lt;=$F18+$G18-1),2,IF(AND($C18="Hito",BU$7&gt;=$F18,BU$7&lt;=$F18+$G18-1),1,""))</f>
        <v/>
      </c>
      <c r="BV18" s="24" t="str">
        <f ca="1">IF(AND($C18="Objetivo",BV$7&gt;=$F18,BV$7&lt;=$F18+$G18-1),2,IF(AND($C18="Hito",BV$7&gt;=$F18,BV$7&lt;=$F18+$G18-1),1,""))</f>
        <v/>
      </c>
      <c r="BW18" s="24" t="str">
        <f ca="1">IF(AND($C18="Objetivo",BW$7&gt;=$F18,BW$7&lt;=$F18+$G18-1),2,IF(AND($C18="Hito",BW$7&gt;=$F18,BW$7&lt;=$F18+$G18-1),1,""))</f>
        <v/>
      </c>
      <c r="BX18" s="24" t="str">
        <f ca="1">IF(AND($C18="Objetivo",BX$7&gt;=$F18,BX$7&lt;=$F18+$G18-1),2,IF(AND($C18="Hito",BX$7&gt;=$F18,BX$7&lt;=$F18+$G18-1),1,""))</f>
        <v/>
      </c>
      <c r="BY18" s="24" t="str">
        <f ca="1">IF(AND($C18="Objetivo",BY$7&gt;=$F18,BY$7&lt;=$F18+$G18-1),2,IF(AND($C18="Hito",BY$7&gt;=$F18,BY$7&lt;=$F18+$G18-1),1,""))</f>
        <v/>
      </c>
      <c r="BZ18" s="24" t="str">
        <f ca="1">IF(AND($C18="Objetivo",BZ$7&gt;=$F18,BZ$7&lt;=$F18+$G18-1),2,IF(AND($C18="Hito",BZ$7&gt;=$F18,BZ$7&lt;=$F18+$G18-1),1,""))</f>
        <v/>
      </c>
      <c r="CA18" s="24" t="str">
        <f ca="1">IF(AND($C18="Objetivo",CA$7&gt;=$F18,CA$7&lt;=$F18+$G18-1),2,IF(AND($C18="Hito",CA$7&gt;=$F18,CA$7&lt;=$F18+$G18-1),1,""))</f>
        <v/>
      </c>
      <c r="CB18" s="24" t="str">
        <f ca="1">IF(AND($C18="Objetivo",CB$7&gt;=$F18,CB$7&lt;=$F18+$G18-1),2,IF(AND($C18="Hito",CB$7&gt;=$F18,CB$7&lt;=$F18+$G18-1),1,""))</f>
        <v/>
      </c>
      <c r="CC18" s="24"/>
      <c r="CD18" s="24"/>
    </row>
    <row r="19" spans="1:82" s="1" customFormat="1" ht="40.200000000000003" customHeight="1" x14ac:dyDescent="0.3">
      <c r="A19" s="9"/>
      <c r="B19" s="57" t="s">
        <v>44</v>
      </c>
      <c r="C19" s="53" t="s">
        <v>22</v>
      </c>
      <c r="D19" s="53" t="s">
        <v>48</v>
      </c>
      <c r="E19" s="54">
        <v>0</v>
      </c>
      <c r="F19" s="55">
        <v>45752</v>
      </c>
      <c r="G19" s="56">
        <v>6</v>
      </c>
      <c r="H19" s="53"/>
      <c r="I19" s="24" t="str">
        <f ca="1">IF(AND($C19="Objetivo",I$7&gt;=$F19,I$7&lt;=$F19+$G19-1),2,IF(AND($C19="Hito",I$7&gt;=$F19,I$7&lt;=$F19+$G19-1),1,""))</f>
        <v/>
      </c>
      <c r="J19" s="24" t="str">
        <f ca="1">IF(AND($C19="Objetivo",J$7&gt;=$F19,J$7&lt;=$F19+$G19-1),2,IF(AND($C19="Hito",J$7&gt;=$F19,J$7&lt;=$F19+$G19-1),1,""))</f>
        <v/>
      </c>
      <c r="K19" s="24" t="str">
        <f ca="1">IF(AND($C19="Objetivo",K$7&gt;=$F19,K$7&lt;=$F19+$G19-1),2,IF(AND($C19="Hito",K$7&gt;=$F19,K$7&lt;=$F19+$G19-1),1,""))</f>
        <v/>
      </c>
      <c r="L19" s="24" t="str">
        <f ca="1">IF(AND($C19="Objetivo",L$7&gt;=$F19,L$7&lt;=$F19+$G19-1),2,IF(AND($C19="Hito",L$7&gt;=$F19,L$7&lt;=$F19+$G19-1),1,""))</f>
        <v/>
      </c>
      <c r="M19" s="24" t="str">
        <f ca="1">IF(AND($C19="Objetivo",M$7&gt;=$F19,M$7&lt;=$F19+$G19-1),2,IF(AND($C19="Hito",M$7&gt;=$F19,M$7&lt;=$F19+$G19-1),1,""))</f>
        <v/>
      </c>
      <c r="N19" s="24" t="str">
        <f ca="1">IF(AND($C19="Objetivo",N$7&gt;=$F19,N$7&lt;=$F19+$G19-1),2,IF(AND($C19="Hito",N$7&gt;=$F19,N$7&lt;=$F19+$G19-1),1,""))</f>
        <v/>
      </c>
      <c r="O19" s="24" t="str">
        <f ca="1">IF(AND($C19="Objetivo",O$7&gt;=$F19,O$7&lt;=$F19+$G19-1),2,IF(AND($C19="Hito",O$7&gt;=$F19,O$7&lt;=$F19+$G19-1),1,""))</f>
        <v/>
      </c>
      <c r="P19" s="24" t="str">
        <f ca="1">IF(AND($C19="Objetivo",P$7&gt;=$F19,P$7&lt;=$F19+$G19-1),2,IF(AND($C19="Hito",P$7&gt;=$F19,P$7&lt;=$F19+$G19-1),1,""))</f>
        <v/>
      </c>
      <c r="Q19" s="24" t="str">
        <f ca="1">IF(AND($C19="Objetivo",Q$7&gt;=$F19,Q$7&lt;=$F19+$G19-1),2,IF(AND($C19="Hito",Q$7&gt;=$F19,Q$7&lt;=$F19+$G19-1),1,""))</f>
        <v/>
      </c>
      <c r="R19" s="24" t="str">
        <f ca="1">IF(AND($C19="Objetivo",R$7&gt;=$F19,R$7&lt;=$F19+$G19-1),2,IF(AND($C19="Hito",R$7&gt;=$F19,R$7&lt;=$F19+$G19-1),1,""))</f>
        <v/>
      </c>
      <c r="S19" s="24" t="str">
        <f ca="1">IF(AND($C19="Objetivo",S$7&gt;=$F19,S$7&lt;=$F19+$G19-1),2,IF(AND($C19="Hito",S$7&gt;=$F19,S$7&lt;=$F19+$G19-1),1,""))</f>
        <v/>
      </c>
      <c r="T19" s="24" t="str">
        <f ca="1">IF(AND($C19="Objetivo",T$7&gt;=$F19,T$7&lt;=$F19+$G19-1),2,IF(AND($C19="Hito",T$7&gt;=$F19,T$7&lt;=$F19+$G19-1),1,""))</f>
        <v/>
      </c>
      <c r="U19" s="24" t="str">
        <f ca="1">IF(AND($C19="Objetivo",U$7&gt;=$F19,U$7&lt;=$F19+$G19-1),2,IF(AND($C19="Hito",U$7&gt;=$F19,U$7&lt;=$F19+$G19-1),1,""))</f>
        <v/>
      </c>
      <c r="V19" s="24" t="str">
        <f ca="1">IF(AND($C19="Objetivo",V$7&gt;=$F19,V$7&lt;=$F19+$G19-1),2,IF(AND($C19="Hito",V$7&gt;=$F19,V$7&lt;=$F19+$G19-1),1,""))</f>
        <v/>
      </c>
      <c r="W19" s="24" t="str">
        <f ca="1">IF(AND($C19="Objetivo",W$7&gt;=$F19,W$7&lt;=$F19+$G19-1),2,IF(AND($C19="Hito",W$7&gt;=$F19,W$7&lt;=$F19+$G19-1),1,""))</f>
        <v/>
      </c>
      <c r="X19" s="24" t="str">
        <f ca="1">IF(AND($C19="Objetivo",X$7&gt;=$F19,X$7&lt;=$F19+$G19-1),2,IF(AND($C19="Hito",X$7&gt;=$F19,X$7&lt;=$F19+$G19-1),1,""))</f>
        <v/>
      </c>
      <c r="Y19" s="24" t="str">
        <f ca="1">IF(AND($C19="Objetivo",Y$7&gt;=$F19,Y$7&lt;=$F19+$G19-1),2,IF(AND($C19="Hito",Y$7&gt;=$F19,Y$7&lt;=$F19+$G19-1),1,""))</f>
        <v/>
      </c>
      <c r="Z19" s="24" t="str">
        <f ca="1">IF(AND($C19="Objetivo",Z$7&gt;=$F19,Z$7&lt;=$F19+$G19-1),2,IF(AND($C19="Hito",Z$7&gt;=$F19,Z$7&lt;=$F19+$G19-1),1,""))</f>
        <v/>
      </c>
      <c r="AA19" s="24" t="str">
        <f ca="1">IF(AND($C19="Objetivo",AA$7&gt;=$F19,AA$7&lt;=$F19+$G19-1),2,IF(AND($C19="Hito",AA$7&gt;=$F19,AA$7&lt;=$F19+$G19-1),1,""))</f>
        <v/>
      </c>
      <c r="AB19" s="24" t="str">
        <f ca="1">IF(AND($C19="Objetivo",AB$7&gt;=$F19,AB$7&lt;=$F19+$G19-1),2,IF(AND($C19="Hito",AB$7&gt;=$F19,AB$7&lt;=$F19+$G19-1),1,""))</f>
        <v/>
      </c>
      <c r="AC19" s="24" t="str">
        <f ca="1">IF(AND($C19="Objetivo",AC$7&gt;=$F19,AC$7&lt;=$F19+$G19-1),2,IF(AND($C19="Hito",AC$7&gt;=$F19,AC$7&lt;=$F19+$G19-1),1,""))</f>
        <v/>
      </c>
      <c r="AD19" s="24" t="str">
        <f ca="1">IF(AND($C19="Objetivo",AD$7&gt;=$F19,AD$7&lt;=$F19+$G19-1),2,IF(AND($C19="Hito",AD$7&gt;=$F19,AD$7&lt;=$F19+$G19-1),1,""))</f>
        <v/>
      </c>
      <c r="AE19" s="24" t="str">
        <f ca="1">IF(AND($C19="Objetivo",AE$7&gt;=$F19,AE$7&lt;=$F19+$G19-1),2,IF(AND($C19="Hito",AE$7&gt;=$F19,AE$7&lt;=$F19+$G19-1),1,""))</f>
        <v/>
      </c>
      <c r="AF19" s="24" t="str">
        <f ca="1">IF(AND($C19="Objetivo",AF$7&gt;=$F19,AF$7&lt;=$F19+$G19-1),2,IF(AND($C19="Hito",AF$7&gt;=$F19,AF$7&lt;=$F19+$G19-1),1,""))</f>
        <v/>
      </c>
      <c r="AG19" s="24" t="str">
        <f ca="1">IF(AND($C19="Objetivo",AG$7&gt;=$F19,AG$7&lt;=$F19+$G19-1),2,IF(AND($C19="Hito",AG$7&gt;=$F19,AG$7&lt;=$F19+$G19-1),1,""))</f>
        <v/>
      </c>
      <c r="AH19" s="24" t="str">
        <f ca="1">IF(AND($C19="Objetivo",AH$7&gt;=$F19,AH$7&lt;=$F19+$G19-1),2,IF(AND($C19="Hito",AH$7&gt;=$F19,AH$7&lt;=$F19+$G19-1),1,""))</f>
        <v/>
      </c>
      <c r="AI19" s="24" t="str">
        <f ca="1">IF(AND($C19="Objetivo",AI$7&gt;=$F19,AI$7&lt;=$F19+$G19-1),2,IF(AND($C19="Hito",AI$7&gt;=$F19,AI$7&lt;=$F19+$G19-1),1,""))</f>
        <v/>
      </c>
      <c r="AJ19" s="24" t="str">
        <f ca="1">IF(AND($C19="Objetivo",AJ$7&gt;=$F19,AJ$7&lt;=$F19+$G19-1),2,IF(AND($C19="Hito",AJ$7&gt;=$F19,AJ$7&lt;=$F19+$G19-1),1,""))</f>
        <v/>
      </c>
      <c r="AK19" s="24" t="str">
        <f ca="1">IF(AND($C19="Objetivo",AK$7&gt;=$F19,AK$7&lt;=$F19+$G19-1),2,IF(AND($C19="Hito",AK$7&gt;=$F19,AK$7&lt;=$F19+$G19-1),1,""))</f>
        <v/>
      </c>
      <c r="AL19" s="24" t="str">
        <f ca="1">IF(AND($C19="Objetivo",AL$7&gt;=$F19,AL$7&lt;=$F19+$G19-1),2,IF(AND($C19="Hito",AL$7&gt;=$F19,AL$7&lt;=$F19+$G19-1),1,""))</f>
        <v/>
      </c>
      <c r="AM19" s="24" t="str">
        <f ca="1">IF(AND($C19="Objetivo",AM$7&gt;=$F19,AM$7&lt;=$F19+$G19-1),2,IF(AND($C19="Hito",AM$7&gt;=$F19,AM$7&lt;=$F19+$G19-1),1,""))</f>
        <v/>
      </c>
      <c r="AN19" s="24" t="str">
        <f ca="1">IF(AND($C19="Objetivo",AN$7&gt;=$F19,AN$7&lt;=$F19+$G19-1),2,IF(AND($C19="Hito",AN$7&gt;=$F19,AN$7&lt;=$F19+$G19-1),1,""))</f>
        <v/>
      </c>
      <c r="AO19" s="24" t="str">
        <f ca="1">IF(AND($C19="Objetivo",AO$7&gt;=$F19,AO$7&lt;=$F19+$G19-1),2,IF(AND($C19="Hito",AO$7&gt;=$F19,AO$7&lt;=$F19+$G19-1),1,""))</f>
        <v/>
      </c>
      <c r="AP19" s="24" t="str">
        <f ca="1">IF(AND($C19="Objetivo",AP$7&gt;=$F19,AP$7&lt;=$F19+$G19-1),2,IF(AND($C19="Hito",AP$7&gt;=$F19,AP$7&lt;=$F19+$G19-1),1,""))</f>
        <v/>
      </c>
      <c r="AQ19" s="24" t="str">
        <f ca="1">IF(AND($C19="Objetivo",AQ$7&gt;=$F19,AQ$7&lt;=$F19+$G19-1),2,IF(AND($C19="Hito",AQ$7&gt;=$F19,AQ$7&lt;=$F19+$G19-1),1,""))</f>
        <v/>
      </c>
      <c r="AR19" s="24" t="str">
        <f ca="1">IF(AND($C19="Objetivo",AR$7&gt;=$F19,AR$7&lt;=$F19+$G19-1),2,IF(AND($C19="Hito",AR$7&gt;=$F19,AR$7&lt;=$F19+$G19-1),1,""))</f>
        <v/>
      </c>
      <c r="AS19" s="24" t="str">
        <f ca="1">IF(AND($C19="Objetivo",AS$7&gt;=$F19,AS$7&lt;=$F19+$G19-1),2,IF(AND($C19="Hito",AS$7&gt;=$F19,AS$7&lt;=$F19+$G19-1),1,""))</f>
        <v/>
      </c>
      <c r="AT19" s="24" t="str">
        <f ca="1">IF(AND($C19="Objetivo",AT$7&gt;=$F19,AT$7&lt;=$F19+$G19-1),2,IF(AND($C19="Hito",AT$7&gt;=$F19,AT$7&lt;=$F19+$G19-1),1,""))</f>
        <v/>
      </c>
      <c r="AU19" s="24" t="str">
        <f ca="1">IF(AND($C19="Objetivo",AU$7&gt;=$F19,AU$7&lt;=$F19+$G19-1),2,IF(AND($C19="Hito",AU$7&gt;=$F19,AU$7&lt;=$F19+$G19-1),1,""))</f>
        <v/>
      </c>
      <c r="AV19" s="24" t="str">
        <f ca="1">IF(AND($C19="Objetivo",AV$7&gt;=$F19,AV$7&lt;=$F19+$G19-1),2,IF(AND($C19="Hito",AV$7&gt;=$F19,AV$7&lt;=$F19+$G19-1),1,""))</f>
        <v/>
      </c>
      <c r="AW19" s="24" t="str">
        <f ca="1">IF(AND($C19="Objetivo",AW$7&gt;=$F19,AW$7&lt;=$F19+$G19-1),2,IF(AND($C19="Hito",AW$7&gt;=$F19,AW$7&lt;=$F19+$G19-1),1,""))</f>
        <v/>
      </c>
      <c r="AX19" s="24" t="str">
        <f ca="1">IF(AND($C19="Objetivo",AX$7&gt;=$F19,AX$7&lt;=$F19+$G19-1),2,IF(AND($C19="Hito",AX$7&gt;=$F19,AX$7&lt;=$F19+$G19-1),1,""))</f>
        <v/>
      </c>
      <c r="AY19" s="24" t="str">
        <f ca="1">IF(AND($C19="Objetivo",AY$7&gt;=$F19,AY$7&lt;=$F19+$G19-1),2,IF(AND($C19="Hito",AY$7&gt;=$F19,AY$7&lt;=$F19+$G19-1),1,""))</f>
        <v/>
      </c>
      <c r="AZ19" s="24" t="str">
        <f ca="1">IF(AND($C19="Objetivo",AZ$7&gt;=$F19,AZ$7&lt;=$F19+$G19-1),2,IF(AND($C19="Hito",AZ$7&gt;=$F19,AZ$7&lt;=$F19+$G19-1),1,""))</f>
        <v/>
      </c>
      <c r="BA19" s="24" t="str">
        <f ca="1">IF(AND($C19="Objetivo",BA$7&gt;=$F19,BA$7&lt;=$F19+$G19-1),2,IF(AND($C19="Hito",BA$7&gt;=$F19,BA$7&lt;=$F19+$G19-1),1,""))</f>
        <v/>
      </c>
      <c r="BB19" s="24" t="str">
        <f ca="1">IF(AND($C19="Objetivo",BB$7&gt;=$F19,BB$7&lt;=$F19+$G19-1),2,IF(AND($C19="Hito",BB$7&gt;=$F19,BB$7&lt;=$F19+$G19-1),1,""))</f>
        <v/>
      </c>
      <c r="BC19" s="24" t="str">
        <f ca="1">IF(AND($C19="Objetivo",BC$7&gt;=$F19,BC$7&lt;=$F19+$G19-1),2,IF(AND($C19="Hito",BC$7&gt;=$F19,BC$7&lt;=$F19+$G19-1),1,""))</f>
        <v/>
      </c>
      <c r="BD19" s="24" t="str">
        <f ca="1">IF(AND($C19="Objetivo",BD$7&gt;=$F19,BD$7&lt;=$F19+$G19-1),2,IF(AND($C19="Hito",BD$7&gt;=$F19,BD$7&lt;=$F19+$G19-1),1,""))</f>
        <v/>
      </c>
      <c r="BE19" s="24" t="str">
        <f ca="1">IF(AND($C19="Objetivo",BE$7&gt;=$F19,BE$7&lt;=$F19+$G19-1),2,IF(AND($C19="Hito",BE$7&gt;=$F19,BE$7&lt;=$F19+$G19-1),1,""))</f>
        <v/>
      </c>
      <c r="BF19" s="24" t="str">
        <f ca="1">IF(AND($C19="Objetivo",BF$7&gt;=$F19,BF$7&lt;=$F19+$G19-1),2,IF(AND($C19="Hito",BF$7&gt;=$F19,BF$7&lt;=$F19+$G19-1),1,""))</f>
        <v/>
      </c>
      <c r="BG19" s="24" t="str">
        <f ca="1">IF(AND($C19="Objetivo",BG$7&gt;=$F19,BG$7&lt;=$F19+$G19-1),2,IF(AND($C19="Hito",BG$7&gt;=$F19,BG$7&lt;=$F19+$G19-1),1,""))</f>
        <v/>
      </c>
      <c r="BH19" s="24" t="str">
        <f ca="1">IF(AND($C19="Objetivo",BH$7&gt;=$F19,BH$7&lt;=$F19+$G19-1),2,IF(AND($C19="Hito",BH$7&gt;=$F19,BH$7&lt;=$F19+$G19-1),1,""))</f>
        <v/>
      </c>
      <c r="BI19" s="24" t="str">
        <f ca="1">IF(AND($C19="Objetivo",BI$7&gt;=$F19,BI$7&lt;=$F19+$G19-1),2,IF(AND($C19="Hito",BI$7&gt;=$F19,BI$7&lt;=$F19+$G19-1),1,""))</f>
        <v/>
      </c>
      <c r="BJ19" s="24" t="str">
        <f ca="1">IF(AND($C19="Objetivo",BJ$7&gt;=$F19,BJ$7&lt;=$F19+$G19-1),2,IF(AND($C19="Hito",BJ$7&gt;=$F19,BJ$7&lt;=$F19+$G19-1),1,""))</f>
        <v/>
      </c>
      <c r="BK19" s="24" t="str">
        <f ca="1">IF(AND($C19="Objetivo",BK$7&gt;=$F19,BK$7&lt;=$F19+$G19-1),2,IF(AND($C19="Hito",BK$7&gt;=$F19,BK$7&lt;=$F19+$G19-1),1,""))</f>
        <v/>
      </c>
      <c r="BL19" s="24" t="str">
        <f ca="1">IF(AND($C19="Objetivo",BL$7&gt;=$F19,BL$7&lt;=$F19+$G19-1),2,IF(AND($C19="Hito",BL$7&gt;=$F19,BL$7&lt;=$F19+$G19-1),1,""))</f>
        <v/>
      </c>
      <c r="BM19" s="24" t="str">
        <f ca="1">IF(AND($C19="Objetivo",BM$7&gt;=$F19,BM$7&lt;=$F19+$G19-1),2,IF(AND($C19="Hito",BM$7&gt;=$F19,BM$7&lt;=$F19+$G19-1),1,""))</f>
        <v/>
      </c>
      <c r="BN19" s="24" t="str">
        <f ca="1">IF(AND($C19="Objetivo",BN$7&gt;=$F19,BN$7&lt;=$F19+$G19-1),2,IF(AND($C19="Hito",BN$7&gt;=$F19,BN$7&lt;=$F19+$G19-1),1,""))</f>
        <v/>
      </c>
      <c r="BO19" s="24" t="str">
        <f ca="1">IF(AND($C19="Objetivo",BO$7&gt;=$F19,BO$7&lt;=$F19+$G19-1),2,IF(AND($C19="Hito",BO$7&gt;=$F19,BO$7&lt;=$F19+$G19-1),1,""))</f>
        <v/>
      </c>
      <c r="BP19" s="24" t="str">
        <f ca="1">IF(AND($C19="Objetivo",BP$7&gt;=$F19,BP$7&lt;=$F19+$G19-1),2,IF(AND($C19="Hito",BP$7&gt;=$F19,BP$7&lt;=$F19+$G19-1),1,""))</f>
        <v/>
      </c>
      <c r="BQ19" s="24" t="str">
        <f ca="1">IF(AND($C19="Objetivo",BQ$7&gt;=$F19,BQ$7&lt;=$F19+$G19-1),2,IF(AND($C19="Hito",BQ$7&gt;=$F19,BQ$7&lt;=$F19+$G19-1),1,""))</f>
        <v/>
      </c>
      <c r="BR19" s="24" t="str">
        <f ca="1">IF(AND($C19="Objetivo",BR$7&gt;=$F19,BR$7&lt;=$F19+$G19-1),2,IF(AND($C19="Hito",BR$7&gt;=$F19,BR$7&lt;=$F19+$G19-1),1,""))</f>
        <v/>
      </c>
      <c r="BS19" s="24" t="str">
        <f ca="1">IF(AND($C19="Objetivo",BS$7&gt;=$F19,BS$7&lt;=$F19+$G19-1),2,IF(AND($C19="Hito",BS$7&gt;=$F19,BS$7&lt;=$F19+$G19-1),1,""))</f>
        <v/>
      </c>
      <c r="BT19" s="24" t="str">
        <f ca="1">IF(AND($C19="Objetivo",BT$7&gt;=$F19,BT$7&lt;=$F19+$G19-1),2,IF(AND($C19="Hito",BT$7&gt;=$F19,BT$7&lt;=$F19+$G19-1),1,""))</f>
        <v/>
      </c>
      <c r="BU19" s="24" t="str">
        <f ca="1">IF(AND($C19="Objetivo",BU$7&gt;=$F19,BU$7&lt;=$F19+$G19-1),2,IF(AND($C19="Hito",BU$7&gt;=$F19,BU$7&lt;=$F19+$G19-1),1,""))</f>
        <v/>
      </c>
      <c r="BV19" s="24" t="str">
        <f ca="1">IF(AND($C19="Objetivo",BV$7&gt;=$F19,BV$7&lt;=$F19+$G19-1),2,IF(AND($C19="Hito",BV$7&gt;=$F19,BV$7&lt;=$F19+$G19-1),1,""))</f>
        <v/>
      </c>
      <c r="BW19" s="24" t="str">
        <f ca="1">IF(AND($C19="Objetivo",BW$7&gt;=$F19,BW$7&lt;=$F19+$G19-1),2,IF(AND($C19="Hito",BW$7&gt;=$F19,BW$7&lt;=$F19+$G19-1),1,""))</f>
        <v/>
      </c>
      <c r="BX19" s="24" t="str">
        <f ca="1">IF(AND($C19="Objetivo",BX$7&gt;=$F19,BX$7&lt;=$F19+$G19-1),2,IF(AND($C19="Hito",BX$7&gt;=$F19,BX$7&lt;=$F19+$G19-1),1,""))</f>
        <v/>
      </c>
      <c r="BY19" s="24" t="str">
        <f ca="1">IF(AND($C19="Objetivo",BY$7&gt;=$F19,BY$7&lt;=$F19+$G19-1),2,IF(AND($C19="Hito",BY$7&gt;=$F19,BY$7&lt;=$F19+$G19-1),1,""))</f>
        <v/>
      </c>
      <c r="BZ19" s="24" t="str">
        <f ca="1">IF(AND($C19="Objetivo",BZ$7&gt;=$F19,BZ$7&lt;=$F19+$G19-1),2,IF(AND($C19="Hito",BZ$7&gt;=$F19,BZ$7&lt;=$F19+$G19-1),1,""))</f>
        <v/>
      </c>
      <c r="CA19" s="24" t="str">
        <f ca="1">IF(AND($C19="Objetivo",CA$7&gt;=$F19,CA$7&lt;=$F19+$G19-1),2,IF(AND($C19="Hito",CA$7&gt;=$F19,CA$7&lt;=$F19+$G19-1),1,""))</f>
        <v/>
      </c>
      <c r="CB19" s="24" t="str">
        <f ca="1">IF(AND($C19="Objetivo",CB$7&gt;=$F19,CB$7&lt;=$F19+$G19-1),2,IF(AND($C19="Hito",CB$7&gt;=$F19,CB$7&lt;=$F19+$G19-1),1,""))</f>
        <v/>
      </c>
      <c r="CC19" s="24"/>
      <c r="CD19" s="24"/>
    </row>
    <row r="20" spans="1:82" s="1" customFormat="1" ht="40.200000000000003" customHeight="1" x14ac:dyDescent="0.3">
      <c r="A20" s="9"/>
      <c r="B20" s="57" t="s">
        <v>45</v>
      </c>
      <c r="C20" s="53" t="s">
        <v>22</v>
      </c>
      <c r="D20" s="53" t="s">
        <v>48</v>
      </c>
      <c r="E20" s="54">
        <v>0</v>
      </c>
      <c r="F20" s="55">
        <v>45752</v>
      </c>
      <c r="G20" s="56">
        <v>9</v>
      </c>
      <c r="H20" s="53"/>
      <c r="I20" s="24" t="str">
        <f ca="1">IF(AND($C20="Objetivo",I$7&gt;=$F20,I$7&lt;=$F20+$G20-1),2,IF(AND($C20="Hito",I$7&gt;=$F20,I$7&lt;=$F20+$G20-1),1,""))</f>
        <v/>
      </c>
      <c r="J20" s="24" t="str">
        <f ca="1">IF(AND($C20="Objetivo",J$7&gt;=$F20,J$7&lt;=$F20+$G20-1),2,IF(AND($C20="Hito",J$7&gt;=$F20,J$7&lt;=$F20+$G20-1),1,""))</f>
        <v/>
      </c>
      <c r="K20" s="24" t="str">
        <f ca="1">IF(AND($C20="Objetivo",K$7&gt;=$F20,K$7&lt;=$F20+$G20-1),2,IF(AND($C20="Hito",K$7&gt;=$F20,K$7&lt;=$F20+$G20-1),1,""))</f>
        <v/>
      </c>
      <c r="L20" s="24" t="str">
        <f ca="1">IF(AND($C20="Objetivo",L$7&gt;=$F20,L$7&lt;=$F20+$G20-1),2,IF(AND($C20="Hito",L$7&gt;=$F20,L$7&lt;=$F20+$G20-1),1,""))</f>
        <v/>
      </c>
      <c r="M20" s="24" t="str">
        <f ca="1">IF(AND($C20="Objetivo",M$7&gt;=$F20,M$7&lt;=$F20+$G20-1),2,IF(AND($C20="Hito",M$7&gt;=$F20,M$7&lt;=$F20+$G20-1),1,""))</f>
        <v/>
      </c>
      <c r="N20" s="24" t="str">
        <f ca="1">IF(AND($C20="Objetivo",N$7&gt;=$F20,N$7&lt;=$F20+$G20-1),2,IF(AND($C20="Hito",N$7&gt;=$F20,N$7&lt;=$F20+$G20-1),1,""))</f>
        <v/>
      </c>
      <c r="O20" s="24" t="str">
        <f ca="1">IF(AND($C20="Objetivo",O$7&gt;=$F20,O$7&lt;=$F20+$G20-1),2,IF(AND($C20="Hito",O$7&gt;=$F20,O$7&lt;=$F20+$G20-1),1,""))</f>
        <v/>
      </c>
      <c r="P20" s="24" t="str">
        <f ca="1">IF(AND($C20="Objetivo",P$7&gt;=$F20,P$7&lt;=$F20+$G20-1),2,IF(AND($C20="Hito",P$7&gt;=$F20,P$7&lt;=$F20+$G20-1),1,""))</f>
        <v/>
      </c>
      <c r="Q20" s="24" t="str">
        <f ca="1">IF(AND($C20="Objetivo",Q$7&gt;=$F20,Q$7&lt;=$F20+$G20-1),2,IF(AND($C20="Hito",Q$7&gt;=$F20,Q$7&lt;=$F20+$G20-1),1,""))</f>
        <v/>
      </c>
      <c r="R20" s="24" t="str">
        <f ca="1">IF(AND($C20="Objetivo",R$7&gt;=$F20,R$7&lt;=$F20+$G20-1),2,IF(AND($C20="Hito",R$7&gt;=$F20,R$7&lt;=$F20+$G20-1),1,""))</f>
        <v/>
      </c>
      <c r="S20" s="24" t="str">
        <f ca="1">IF(AND($C20="Objetivo",S$7&gt;=$F20,S$7&lt;=$F20+$G20-1),2,IF(AND($C20="Hito",S$7&gt;=$F20,S$7&lt;=$F20+$G20-1),1,""))</f>
        <v/>
      </c>
      <c r="T20" s="24" t="str">
        <f ca="1">IF(AND($C20="Objetivo",T$7&gt;=$F20,T$7&lt;=$F20+$G20-1),2,IF(AND($C20="Hito",T$7&gt;=$F20,T$7&lt;=$F20+$G20-1),1,""))</f>
        <v/>
      </c>
      <c r="U20" s="24" t="str">
        <f ca="1">IF(AND($C20="Objetivo",U$7&gt;=$F20,U$7&lt;=$F20+$G20-1),2,IF(AND($C20="Hito",U$7&gt;=$F20,U$7&lt;=$F20+$G20-1),1,""))</f>
        <v/>
      </c>
      <c r="V20" s="24" t="str">
        <f ca="1">IF(AND($C20="Objetivo",V$7&gt;=$F20,V$7&lt;=$F20+$G20-1),2,IF(AND($C20="Hito",V$7&gt;=$F20,V$7&lt;=$F20+$G20-1),1,""))</f>
        <v/>
      </c>
      <c r="W20" s="24" t="str">
        <f ca="1">IF(AND($C20="Objetivo",W$7&gt;=$F20,W$7&lt;=$F20+$G20-1),2,IF(AND($C20="Hito",W$7&gt;=$F20,W$7&lt;=$F20+$G20-1),1,""))</f>
        <v/>
      </c>
      <c r="X20" s="24" t="str">
        <f ca="1">IF(AND($C20="Objetivo",X$7&gt;=$F20,X$7&lt;=$F20+$G20-1),2,IF(AND($C20="Hito",X$7&gt;=$F20,X$7&lt;=$F20+$G20-1),1,""))</f>
        <v/>
      </c>
      <c r="Y20" s="24" t="str">
        <f ca="1">IF(AND($C20="Objetivo",Y$7&gt;=$F20,Y$7&lt;=$F20+$G20-1),2,IF(AND($C20="Hito",Y$7&gt;=$F20,Y$7&lt;=$F20+$G20-1),1,""))</f>
        <v/>
      </c>
      <c r="Z20" s="24" t="str">
        <f ca="1">IF(AND($C20="Objetivo",Z$7&gt;=$F20,Z$7&lt;=$F20+$G20-1),2,IF(AND($C20="Hito",Z$7&gt;=$F20,Z$7&lt;=$F20+$G20-1),1,""))</f>
        <v/>
      </c>
      <c r="AA20" s="24" t="str">
        <f ca="1">IF(AND($C20="Objetivo",AA$7&gt;=$F20,AA$7&lt;=$F20+$G20-1),2,IF(AND($C20="Hito",AA$7&gt;=$F20,AA$7&lt;=$F20+$G20-1),1,""))</f>
        <v/>
      </c>
      <c r="AB20" s="24" t="str">
        <f ca="1">IF(AND($C20="Objetivo",AB$7&gt;=$F20,AB$7&lt;=$F20+$G20-1),2,IF(AND($C20="Hito",AB$7&gt;=$F20,AB$7&lt;=$F20+$G20-1),1,""))</f>
        <v/>
      </c>
      <c r="AC20" s="24" t="str">
        <f ca="1">IF(AND($C20="Objetivo",AC$7&gt;=$F20,AC$7&lt;=$F20+$G20-1),2,IF(AND($C20="Hito",AC$7&gt;=$F20,AC$7&lt;=$F20+$G20-1),1,""))</f>
        <v/>
      </c>
      <c r="AD20" s="24" t="str">
        <f ca="1">IF(AND($C20="Objetivo",AD$7&gt;=$F20,AD$7&lt;=$F20+$G20-1),2,IF(AND($C20="Hito",AD$7&gt;=$F20,AD$7&lt;=$F20+$G20-1),1,""))</f>
        <v/>
      </c>
      <c r="AE20" s="24" t="str">
        <f ca="1">IF(AND($C20="Objetivo",AE$7&gt;=$F20,AE$7&lt;=$F20+$G20-1),2,IF(AND($C20="Hito",AE$7&gt;=$F20,AE$7&lt;=$F20+$G20-1),1,""))</f>
        <v/>
      </c>
      <c r="AF20" s="24" t="str">
        <f ca="1">IF(AND($C20="Objetivo",AF$7&gt;=$F20,AF$7&lt;=$F20+$G20-1),2,IF(AND($C20="Hito",AF$7&gt;=$F20,AF$7&lt;=$F20+$G20-1),1,""))</f>
        <v/>
      </c>
      <c r="AG20" s="24" t="str">
        <f ca="1">IF(AND($C20="Objetivo",AG$7&gt;=$F20,AG$7&lt;=$F20+$G20-1),2,IF(AND($C20="Hito",AG$7&gt;=$F20,AG$7&lt;=$F20+$G20-1),1,""))</f>
        <v/>
      </c>
      <c r="AH20" s="24" t="str">
        <f ca="1">IF(AND($C20="Objetivo",AH$7&gt;=$F20,AH$7&lt;=$F20+$G20-1),2,IF(AND($C20="Hito",AH$7&gt;=$F20,AH$7&lt;=$F20+$G20-1),1,""))</f>
        <v/>
      </c>
      <c r="AI20" s="24" t="str">
        <f ca="1">IF(AND($C20="Objetivo",AI$7&gt;=$F20,AI$7&lt;=$F20+$G20-1),2,IF(AND($C20="Hito",AI$7&gt;=$F20,AI$7&lt;=$F20+$G20-1),1,""))</f>
        <v/>
      </c>
      <c r="AJ20" s="24" t="str">
        <f ca="1">IF(AND($C20="Objetivo",AJ$7&gt;=$F20,AJ$7&lt;=$F20+$G20-1),2,IF(AND($C20="Hito",AJ$7&gt;=$F20,AJ$7&lt;=$F20+$G20-1),1,""))</f>
        <v/>
      </c>
      <c r="AK20" s="24" t="str">
        <f ca="1">IF(AND($C20="Objetivo",AK$7&gt;=$F20,AK$7&lt;=$F20+$G20-1),2,IF(AND($C20="Hito",AK$7&gt;=$F20,AK$7&lt;=$F20+$G20-1),1,""))</f>
        <v/>
      </c>
      <c r="AL20" s="24" t="str">
        <f ca="1">IF(AND($C20="Objetivo",AL$7&gt;=$F20,AL$7&lt;=$F20+$G20-1),2,IF(AND($C20="Hito",AL$7&gt;=$F20,AL$7&lt;=$F20+$G20-1),1,""))</f>
        <v/>
      </c>
      <c r="AM20" s="24" t="str">
        <f ca="1">IF(AND($C20="Objetivo",AM$7&gt;=$F20,AM$7&lt;=$F20+$G20-1),2,IF(AND($C20="Hito",AM$7&gt;=$F20,AM$7&lt;=$F20+$G20-1),1,""))</f>
        <v/>
      </c>
      <c r="AN20" s="24" t="str">
        <f ca="1">IF(AND($C20="Objetivo",AN$7&gt;=$F20,AN$7&lt;=$F20+$G20-1),2,IF(AND($C20="Hito",AN$7&gt;=$F20,AN$7&lt;=$F20+$G20-1),1,""))</f>
        <v/>
      </c>
      <c r="AO20" s="24" t="str">
        <f ca="1">IF(AND($C20="Objetivo",AO$7&gt;=$F20,AO$7&lt;=$F20+$G20-1),2,IF(AND($C20="Hito",AO$7&gt;=$F20,AO$7&lt;=$F20+$G20-1),1,""))</f>
        <v/>
      </c>
      <c r="AP20" s="24" t="str">
        <f ca="1">IF(AND($C20="Objetivo",AP$7&gt;=$F20,AP$7&lt;=$F20+$G20-1),2,IF(AND($C20="Hito",AP$7&gt;=$F20,AP$7&lt;=$F20+$G20-1),1,""))</f>
        <v/>
      </c>
      <c r="AQ20" s="24" t="str">
        <f ca="1">IF(AND($C20="Objetivo",AQ$7&gt;=$F20,AQ$7&lt;=$F20+$G20-1),2,IF(AND($C20="Hito",AQ$7&gt;=$F20,AQ$7&lt;=$F20+$G20-1),1,""))</f>
        <v/>
      </c>
      <c r="AR20" s="24" t="str">
        <f ca="1">IF(AND($C20="Objetivo",AR$7&gt;=$F20,AR$7&lt;=$F20+$G20-1),2,IF(AND($C20="Hito",AR$7&gt;=$F20,AR$7&lt;=$F20+$G20-1),1,""))</f>
        <v/>
      </c>
      <c r="AS20" s="24" t="str">
        <f ca="1">IF(AND($C20="Objetivo",AS$7&gt;=$F20,AS$7&lt;=$F20+$G20-1),2,IF(AND($C20="Hito",AS$7&gt;=$F20,AS$7&lt;=$F20+$G20-1),1,""))</f>
        <v/>
      </c>
      <c r="AT20" s="24" t="str">
        <f ca="1">IF(AND($C20="Objetivo",AT$7&gt;=$F20,AT$7&lt;=$F20+$G20-1),2,IF(AND($C20="Hito",AT$7&gt;=$F20,AT$7&lt;=$F20+$G20-1),1,""))</f>
        <v/>
      </c>
      <c r="AU20" s="24" t="str">
        <f ca="1">IF(AND($C20="Objetivo",AU$7&gt;=$F20,AU$7&lt;=$F20+$G20-1),2,IF(AND($C20="Hito",AU$7&gt;=$F20,AU$7&lt;=$F20+$G20-1),1,""))</f>
        <v/>
      </c>
      <c r="AV20" s="24" t="str">
        <f ca="1">IF(AND($C20="Objetivo",AV$7&gt;=$F20,AV$7&lt;=$F20+$G20-1),2,IF(AND($C20="Hito",AV$7&gt;=$F20,AV$7&lt;=$F20+$G20-1),1,""))</f>
        <v/>
      </c>
      <c r="AW20" s="24" t="str">
        <f ca="1">IF(AND($C20="Objetivo",AW$7&gt;=$F20,AW$7&lt;=$F20+$G20-1),2,IF(AND($C20="Hito",AW$7&gt;=$F20,AW$7&lt;=$F20+$G20-1),1,""))</f>
        <v/>
      </c>
      <c r="AX20" s="24" t="str">
        <f ca="1">IF(AND($C20="Objetivo",AX$7&gt;=$F20,AX$7&lt;=$F20+$G20-1),2,IF(AND($C20="Hito",AX$7&gt;=$F20,AX$7&lt;=$F20+$G20-1),1,""))</f>
        <v/>
      </c>
      <c r="AY20" s="24" t="str">
        <f ca="1">IF(AND($C20="Objetivo",AY$7&gt;=$F20,AY$7&lt;=$F20+$G20-1),2,IF(AND($C20="Hito",AY$7&gt;=$F20,AY$7&lt;=$F20+$G20-1),1,""))</f>
        <v/>
      </c>
      <c r="AZ20" s="24" t="str">
        <f ca="1">IF(AND($C20="Objetivo",AZ$7&gt;=$F20,AZ$7&lt;=$F20+$G20-1),2,IF(AND($C20="Hito",AZ$7&gt;=$F20,AZ$7&lt;=$F20+$G20-1),1,""))</f>
        <v/>
      </c>
      <c r="BA20" s="24" t="str">
        <f ca="1">IF(AND($C20="Objetivo",BA$7&gt;=$F20,BA$7&lt;=$F20+$G20-1),2,IF(AND($C20="Hito",BA$7&gt;=$F20,BA$7&lt;=$F20+$G20-1),1,""))</f>
        <v/>
      </c>
      <c r="BB20" s="24" t="str">
        <f ca="1">IF(AND($C20="Objetivo",BB$7&gt;=$F20,BB$7&lt;=$F20+$G20-1),2,IF(AND($C20="Hito",BB$7&gt;=$F20,BB$7&lt;=$F20+$G20-1),1,""))</f>
        <v/>
      </c>
      <c r="BC20" s="24" t="str">
        <f ca="1">IF(AND($C20="Objetivo",BC$7&gt;=$F20,BC$7&lt;=$F20+$G20-1),2,IF(AND($C20="Hito",BC$7&gt;=$F20,BC$7&lt;=$F20+$G20-1),1,""))</f>
        <v/>
      </c>
      <c r="BD20" s="24" t="str">
        <f ca="1">IF(AND($C20="Objetivo",BD$7&gt;=$F20,BD$7&lt;=$F20+$G20-1),2,IF(AND($C20="Hito",BD$7&gt;=$F20,BD$7&lt;=$F20+$G20-1),1,""))</f>
        <v/>
      </c>
      <c r="BE20" s="24" t="str">
        <f ca="1">IF(AND($C20="Objetivo",BE$7&gt;=$F20,BE$7&lt;=$F20+$G20-1),2,IF(AND($C20="Hito",BE$7&gt;=$F20,BE$7&lt;=$F20+$G20-1),1,""))</f>
        <v/>
      </c>
      <c r="BF20" s="24" t="str">
        <f ca="1">IF(AND($C20="Objetivo",BF$7&gt;=$F20,BF$7&lt;=$F20+$G20-1),2,IF(AND($C20="Hito",BF$7&gt;=$F20,BF$7&lt;=$F20+$G20-1),1,""))</f>
        <v/>
      </c>
      <c r="BG20" s="24" t="str">
        <f ca="1">IF(AND($C20="Objetivo",BG$7&gt;=$F20,BG$7&lt;=$F20+$G20-1),2,IF(AND($C20="Hito",BG$7&gt;=$F20,BG$7&lt;=$F20+$G20-1),1,""))</f>
        <v/>
      </c>
      <c r="BH20" s="24" t="str">
        <f ca="1">IF(AND($C20="Objetivo",BH$7&gt;=$F20,BH$7&lt;=$F20+$G20-1),2,IF(AND($C20="Hito",BH$7&gt;=$F20,BH$7&lt;=$F20+$G20-1),1,""))</f>
        <v/>
      </c>
      <c r="BI20" s="24" t="str">
        <f ca="1">IF(AND($C20="Objetivo",BI$7&gt;=$F20,BI$7&lt;=$F20+$G20-1),2,IF(AND($C20="Hito",BI$7&gt;=$F20,BI$7&lt;=$F20+$G20-1),1,""))</f>
        <v/>
      </c>
      <c r="BJ20" s="24" t="str">
        <f ca="1">IF(AND($C20="Objetivo",BJ$7&gt;=$F20,BJ$7&lt;=$F20+$G20-1),2,IF(AND($C20="Hito",BJ$7&gt;=$F20,BJ$7&lt;=$F20+$G20-1),1,""))</f>
        <v/>
      </c>
      <c r="BK20" s="24" t="str">
        <f ca="1">IF(AND($C20="Objetivo",BK$7&gt;=$F20,BK$7&lt;=$F20+$G20-1),2,IF(AND($C20="Hito",BK$7&gt;=$F20,BK$7&lt;=$F20+$G20-1),1,""))</f>
        <v/>
      </c>
      <c r="BL20" s="24" t="str">
        <f ca="1">IF(AND($C20="Objetivo",BL$7&gt;=$F20,BL$7&lt;=$F20+$G20-1),2,IF(AND($C20="Hito",BL$7&gt;=$F20,BL$7&lt;=$F20+$G20-1),1,""))</f>
        <v/>
      </c>
      <c r="BM20" s="24" t="str">
        <f ca="1">IF(AND($C20="Objetivo",BM$7&gt;=$F20,BM$7&lt;=$F20+$G20-1),2,IF(AND($C20="Hito",BM$7&gt;=$F20,BM$7&lt;=$F20+$G20-1),1,""))</f>
        <v/>
      </c>
      <c r="BN20" s="24" t="str">
        <f ca="1">IF(AND($C20="Objetivo",BN$7&gt;=$F20,BN$7&lt;=$F20+$G20-1),2,IF(AND($C20="Hito",BN$7&gt;=$F20,BN$7&lt;=$F20+$G20-1),1,""))</f>
        <v/>
      </c>
      <c r="BO20" s="24" t="str">
        <f ca="1">IF(AND($C20="Objetivo",BO$7&gt;=$F20,BO$7&lt;=$F20+$G20-1),2,IF(AND($C20="Hito",BO$7&gt;=$F20,BO$7&lt;=$F20+$G20-1),1,""))</f>
        <v/>
      </c>
      <c r="BP20" s="24" t="str">
        <f ca="1">IF(AND($C20="Objetivo",BP$7&gt;=$F20,BP$7&lt;=$F20+$G20-1),2,IF(AND($C20="Hito",BP$7&gt;=$F20,BP$7&lt;=$F20+$G20-1),1,""))</f>
        <v/>
      </c>
      <c r="BQ20" s="24" t="str">
        <f ca="1">IF(AND($C20="Objetivo",BQ$7&gt;=$F20,BQ$7&lt;=$F20+$G20-1),2,IF(AND($C20="Hito",BQ$7&gt;=$F20,BQ$7&lt;=$F20+$G20-1),1,""))</f>
        <v/>
      </c>
      <c r="BR20" s="24" t="str">
        <f ca="1">IF(AND($C20="Objetivo",BR$7&gt;=$F20,BR$7&lt;=$F20+$G20-1),2,IF(AND($C20="Hito",BR$7&gt;=$F20,BR$7&lt;=$F20+$G20-1),1,""))</f>
        <v/>
      </c>
      <c r="BS20" s="24" t="str">
        <f ca="1">IF(AND($C20="Objetivo",BS$7&gt;=$F20,BS$7&lt;=$F20+$G20-1),2,IF(AND($C20="Hito",BS$7&gt;=$F20,BS$7&lt;=$F20+$G20-1),1,""))</f>
        <v/>
      </c>
      <c r="BT20" s="24" t="str">
        <f ca="1">IF(AND($C20="Objetivo",BT$7&gt;=$F20,BT$7&lt;=$F20+$G20-1),2,IF(AND($C20="Hito",BT$7&gt;=$F20,BT$7&lt;=$F20+$G20-1),1,""))</f>
        <v/>
      </c>
      <c r="BU20" s="24" t="str">
        <f ca="1">IF(AND($C20="Objetivo",BU$7&gt;=$F20,BU$7&lt;=$F20+$G20-1),2,IF(AND($C20="Hito",BU$7&gt;=$F20,BU$7&lt;=$F20+$G20-1),1,""))</f>
        <v/>
      </c>
      <c r="BV20" s="24" t="str">
        <f ca="1">IF(AND($C20="Objetivo",BV$7&gt;=$F20,BV$7&lt;=$F20+$G20-1),2,IF(AND($C20="Hito",BV$7&gt;=$F20,BV$7&lt;=$F20+$G20-1),1,""))</f>
        <v/>
      </c>
      <c r="BW20" s="24" t="str">
        <f ca="1">IF(AND($C20="Objetivo",BW$7&gt;=$F20,BW$7&lt;=$F20+$G20-1),2,IF(AND($C20="Hito",BW$7&gt;=$F20,BW$7&lt;=$F20+$G20-1),1,""))</f>
        <v/>
      </c>
      <c r="BX20" s="24" t="str">
        <f ca="1">IF(AND($C20="Objetivo",BX$7&gt;=$F20,BX$7&lt;=$F20+$G20-1),2,IF(AND($C20="Hito",BX$7&gt;=$F20,BX$7&lt;=$F20+$G20-1),1,""))</f>
        <v/>
      </c>
      <c r="BY20" s="24" t="str">
        <f ca="1">IF(AND($C20="Objetivo",BY$7&gt;=$F20,BY$7&lt;=$F20+$G20-1),2,IF(AND($C20="Hito",BY$7&gt;=$F20,BY$7&lt;=$F20+$G20-1),1,""))</f>
        <v/>
      </c>
      <c r="BZ20" s="24" t="str">
        <f ca="1">IF(AND($C20="Objetivo",BZ$7&gt;=$F20,BZ$7&lt;=$F20+$G20-1),2,IF(AND($C20="Hito",BZ$7&gt;=$F20,BZ$7&lt;=$F20+$G20-1),1,""))</f>
        <v/>
      </c>
      <c r="CA20" s="24" t="str">
        <f ca="1">IF(AND($C20="Objetivo",CA$7&gt;=$F20,CA$7&lt;=$F20+$G20-1),2,IF(AND($C20="Hito",CA$7&gt;=$F20,CA$7&lt;=$F20+$G20-1),1,""))</f>
        <v/>
      </c>
      <c r="CB20" s="24" t="str">
        <f ca="1">IF(AND($C20="Objetivo",CB$7&gt;=$F20,CB$7&lt;=$F20+$G20-1),2,IF(AND($C20="Hito",CB$7&gt;=$F20,CB$7&lt;=$F20+$G20-1),1,""))</f>
        <v/>
      </c>
      <c r="CC20" s="24"/>
      <c r="CD20" s="24"/>
    </row>
    <row r="21" spans="1:82" s="1" customFormat="1" ht="40.200000000000003" customHeight="1" x14ac:dyDescent="0.3">
      <c r="A21" s="9"/>
      <c r="B21" s="57" t="s">
        <v>46</v>
      </c>
      <c r="C21" s="53" t="s">
        <v>22</v>
      </c>
      <c r="D21" s="53" t="s">
        <v>49</v>
      </c>
      <c r="E21" s="54">
        <v>0</v>
      </c>
      <c r="F21" s="55">
        <v>45752</v>
      </c>
      <c r="G21" s="56">
        <v>12</v>
      </c>
      <c r="H21" s="53"/>
      <c r="I21" s="24" t="str">
        <f ca="1">IF(AND($C21="Objetivo",I$7&gt;=$F21,I$7&lt;=$F21+$G21-1),2,IF(AND($C21="Hito",I$7&gt;=$F21,I$7&lt;=$F21+$G21-1),1,""))</f>
        <v/>
      </c>
      <c r="J21" s="24" t="str">
        <f ca="1">IF(AND($C21="Objetivo",J$7&gt;=$F21,J$7&lt;=$F21+$G21-1),2,IF(AND($C21="Hito",J$7&gt;=$F21,J$7&lt;=$F21+$G21-1),1,""))</f>
        <v/>
      </c>
      <c r="K21" s="24" t="str">
        <f ca="1">IF(AND($C21="Objetivo",K$7&gt;=$F21,K$7&lt;=$F21+$G21-1),2,IF(AND($C21="Hito",K$7&gt;=$F21,K$7&lt;=$F21+$G21-1),1,""))</f>
        <v/>
      </c>
      <c r="L21" s="24" t="str">
        <f ca="1">IF(AND($C21="Objetivo",L$7&gt;=$F21,L$7&lt;=$F21+$G21-1),2,IF(AND($C21="Hito",L$7&gt;=$F21,L$7&lt;=$F21+$G21-1),1,""))</f>
        <v/>
      </c>
      <c r="M21" s="24" t="str">
        <f ca="1">IF(AND($C21="Objetivo",M$7&gt;=$F21,M$7&lt;=$F21+$G21-1),2,IF(AND($C21="Hito",M$7&gt;=$F21,M$7&lt;=$F21+$G21-1),1,""))</f>
        <v/>
      </c>
      <c r="N21" s="24" t="str">
        <f ca="1">IF(AND($C21="Objetivo",N$7&gt;=$F21,N$7&lt;=$F21+$G21-1),2,IF(AND($C21="Hito",N$7&gt;=$F21,N$7&lt;=$F21+$G21-1),1,""))</f>
        <v/>
      </c>
      <c r="O21" s="24" t="str">
        <f ca="1">IF(AND($C21="Objetivo",O$7&gt;=$F21,O$7&lt;=$F21+$G21-1),2,IF(AND($C21="Hito",O$7&gt;=$F21,O$7&lt;=$F21+$G21-1),1,""))</f>
        <v/>
      </c>
      <c r="P21" s="24" t="str">
        <f ca="1">IF(AND($C21="Objetivo",P$7&gt;=$F21,P$7&lt;=$F21+$G21-1),2,IF(AND($C21="Hito",P$7&gt;=$F21,P$7&lt;=$F21+$G21-1),1,""))</f>
        <v/>
      </c>
      <c r="Q21" s="24" t="str">
        <f ca="1">IF(AND($C21="Objetivo",Q$7&gt;=$F21,Q$7&lt;=$F21+$G21-1),2,IF(AND($C21="Hito",Q$7&gt;=$F21,Q$7&lt;=$F21+$G21-1),1,""))</f>
        <v/>
      </c>
      <c r="R21" s="24" t="str">
        <f ca="1">IF(AND($C21="Objetivo",R$7&gt;=$F21,R$7&lt;=$F21+$G21-1),2,IF(AND($C21="Hito",R$7&gt;=$F21,R$7&lt;=$F21+$G21-1),1,""))</f>
        <v/>
      </c>
      <c r="S21" s="24" t="str">
        <f ca="1">IF(AND($C21="Objetivo",S$7&gt;=$F21,S$7&lt;=$F21+$G21-1),2,IF(AND($C21="Hito",S$7&gt;=$F21,S$7&lt;=$F21+$G21-1),1,""))</f>
        <v/>
      </c>
      <c r="T21" s="24" t="str">
        <f ca="1">IF(AND($C21="Objetivo",T$7&gt;=$F21,T$7&lt;=$F21+$G21-1),2,IF(AND($C21="Hito",T$7&gt;=$F21,T$7&lt;=$F21+$G21-1),1,""))</f>
        <v/>
      </c>
      <c r="U21" s="24" t="str">
        <f ca="1">IF(AND($C21="Objetivo",U$7&gt;=$F21,U$7&lt;=$F21+$G21-1),2,IF(AND($C21="Hito",U$7&gt;=$F21,U$7&lt;=$F21+$G21-1),1,""))</f>
        <v/>
      </c>
      <c r="V21" s="24" t="str">
        <f ca="1">IF(AND($C21="Objetivo",V$7&gt;=$F21,V$7&lt;=$F21+$G21-1),2,IF(AND($C21="Hito",V$7&gt;=$F21,V$7&lt;=$F21+$G21-1),1,""))</f>
        <v/>
      </c>
      <c r="W21" s="24" t="str">
        <f ca="1">IF(AND($C21="Objetivo",W$7&gt;=$F21,W$7&lt;=$F21+$G21-1),2,IF(AND($C21="Hito",W$7&gt;=$F21,W$7&lt;=$F21+$G21-1),1,""))</f>
        <v/>
      </c>
      <c r="X21" s="24" t="str">
        <f ca="1">IF(AND($C21="Objetivo",X$7&gt;=$F21,X$7&lt;=$F21+$G21-1),2,IF(AND($C21="Hito",X$7&gt;=$F21,X$7&lt;=$F21+$G21-1),1,""))</f>
        <v/>
      </c>
      <c r="Y21" s="24" t="str">
        <f ca="1">IF(AND($C21="Objetivo",Y$7&gt;=$F21,Y$7&lt;=$F21+$G21-1),2,IF(AND($C21="Hito",Y$7&gt;=$F21,Y$7&lt;=$F21+$G21-1),1,""))</f>
        <v/>
      </c>
      <c r="Z21" s="24" t="str">
        <f ca="1">IF(AND($C21="Objetivo",Z$7&gt;=$F21,Z$7&lt;=$F21+$G21-1),2,IF(AND($C21="Hito",Z$7&gt;=$F21,Z$7&lt;=$F21+$G21-1),1,""))</f>
        <v/>
      </c>
      <c r="AA21" s="24" t="str">
        <f ca="1">IF(AND($C21="Objetivo",AA$7&gt;=$F21,AA$7&lt;=$F21+$G21-1),2,IF(AND($C21="Hito",AA$7&gt;=$F21,AA$7&lt;=$F21+$G21-1),1,""))</f>
        <v/>
      </c>
      <c r="AB21" s="24" t="str">
        <f ca="1">IF(AND($C21="Objetivo",AB$7&gt;=$F21,AB$7&lt;=$F21+$G21-1),2,IF(AND($C21="Hito",AB$7&gt;=$F21,AB$7&lt;=$F21+$G21-1),1,""))</f>
        <v/>
      </c>
      <c r="AC21" s="24" t="str">
        <f ca="1">IF(AND($C21="Objetivo",AC$7&gt;=$F21,AC$7&lt;=$F21+$G21-1),2,IF(AND($C21="Hito",AC$7&gt;=$F21,AC$7&lt;=$F21+$G21-1),1,""))</f>
        <v/>
      </c>
      <c r="AD21" s="24" t="str">
        <f ca="1">IF(AND($C21="Objetivo",AD$7&gt;=$F21,AD$7&lt;=$F21+$G21-1),2,IF(AND($C21="Hito",AD$7&gt;=$F21,AD$7&lt;=$F21+$G21-1),1,""))</f>
        <v/>
      </c>
      <c r="AE21" s="24" t="str">
        <f ca="1">IF(AND($C21="Objetivo",AE$7&gt;=$F21,AE$7&lt;=$F21+$G21-1),2,IF(AND($C21="Hito",AE$7&gt;=$F21,AE$7&lt;=$F21+$G21-1),1,""))</f>
        <v/>
      </c>
      <c r="AF21" s="24" t="str">
        <f ca="1">IF(AND($C21="Objetivo",AF$7&gt;=$F21,AF$7&lt;=$F21+$G21-1),2,IF(AND($C21="Hito",AF$7&gt;=$F21,AF$7&lt;=$F21+$G21-1),1,""))</f>
        <v/>
      </c>
      <c r="AG21" s="24" t="str">
        <f ca="1">IF(AND($C21="Objetivo",AG$7&gt;=$F21,AG$7&lt;=$F21+$G21-1),2,IF(AND($C21="Hito",AG$7&gt;=$F21,AG$7&lt;=$F21+$G21-1),1,""))</f>
        <v/>
      </c>
      <c r="AH21" s="24" t="str">
        <f ca="1">IF(AND($C21="Objetivo",AH$7&gt;=$F21,AH$7&lt;=$F21+$G21-1),2,IF(AND($C21="Hito",AH$7&gt;=$F21,AH$7&lt;=$F21+$G21-1),1,""))</f>
        <v/>
      </c>
      <c r="AI21" s="24" t="str">
        <f ca="1">IF(AND($C21="Objetivo",AI$7&gt;=$F21,AI$7&lt;=$F21+$G21-1),2,IF(AND($C21="Hito",AI$7&gt;=$F21,AI$7&lt;=$F21+$G21-1),1,""))</f>
        <v/>
      </c>
      <c r="AJ21" s="24" t="str">
        <f ca="1">IF(AND($C21="Objetivo",AJ$7&gt;=$F21,AJ$7&lt;=$F21+$G21-1),2,IF(AND($C21="Hito",AJ$7&gt;=$F21,AJ$7&lt;=$F21+$G21-1),1,""))</f>
        <v/>
      </c>
      <c r="AK21" s="24" t="str">
        <f ca="1">IF(AND($C21="Objetivo",AK$7&gt;=$F21,AK$7&lt;=$F21+$G21-1),2,IF(AND($C21="Hito",AK$7&gt;=$F21,AK$7&lt;=$F21+$G21-1),1,""))</f>
        <v/>
      </c>
      <c r="AL21" s="24" t="str">
        <f ca="1">IF(AND($C21="Objetivo",AL$7&gt;=$F21,AL$7&lt;=$F21+$G21-1),2,IF(AND($C21="Hito",AL$7&gt;=$F21,AL$7&lt;=$F21+$G21-1),1,""))</f>
        <v/>
      </c>
      <c r="AM21" s="24" t="str">
        <f ca="1">IF(AND($C21="Objetivo",AM$7&gt;=$F21,AM$7&lt;=$F21+$G21-1),2,IF(AND($C21="Hito",AM$7&gt;=$F21,AM$7&lt;=$F21+$G21-1),1,""))</f>
        <v/>
      </c>
      <c r="AN21" s="24" t="str">
        <f ca="1">IF(AND($C21="Objetivo",AN$7&gt;=$F21,AN$7&lt;=$F21+$G21-1),2,IF(AND($C21="Hito",AN$7&gt;=$F21,AN$7&lt;=$F21+$G21-1),1,""))</f>
        <v/>
      </c>
      <c r="AO21" s="24" t="str">
        <f ca="1">IF(AND($C21="Objetivo",AO$7&gt;=$F21,AO$7&lt;=$F21+$G21-1),2,IF(AND($C21="Hito",AO$7&gt;=$F21,AO$7&lt;=$F21+$G21-1),1,""))</f>
        <v/>
      </c>
      <c r="AP21" s="24" t="str">
        <f ca="1">IF(AND($C21="Objetivo",AP$7&gt;=$F21,AP$7&lt;=$F21+$G21-1),2,IF(AND($C21="Hito",AP$7&gt;=$F21,AP$7&lt;=$F21+$G21-1),1,""))</f>
        <v/>
      </c>
      <c r="AQ21" s="24" t="str">
        <f ca="1">IF(AND($C21="Objetivo",AQ$7&gt;=$F21,AQ$7&lt;=$F21+$G21-1),2,IF(AND($C21="Hito",AQ$7&gt;=$F21,AQ$7&lt;=$F21+$G21-1),1,""))</f>
        <v/>
      </c>
      <c r="AR21" s="24" t="str">
        <f ca="1">IF(AND($C21="Objetivo",AR$7&gt;=$F21,AR$7&lt;=$F21+$G21-1),2,IF(AND($C21="Hito",AR$7&gt;=$F21,AR$7&lt;=$F21+$G21-1),1,""))</f>
        <v/>
      </c>
      <c r="AS21" s="24" t="str">
        <f ca="1">IF(AND($C21="Objetivo",AS$7&gt;=$F21,AS$7&lt;=$F21+$G21-1),2,IF(AND($C21="Hito",AS$7&gt;=$F21,AS$7&lt;=$F21+$G21-1),1,""))</f>
        <v/>
      </c>
      <c r="AT21" s="24" t="str">
        <f ca="1">IF(AND($C21="Objetivo",AT$7&gt;=$F21,AT$7&lt;=$F21+$G21-1),2,IF(AND($C21="Hito",AT$7&gt;=$F21,AT$7&lt;=$F21+$G21-1),1,""))</f>
        <v/>
      </c>
      <c r="AU21" s="24" t="str">
        <f ca="1">IF(AND($C21="Objetivo",AU$7&gt;=$F21,AU$7&lt;=$F21+$G21-1),2,IF(AND($C21="Hito",AU$7&gt;=$F21,AU$7&lt;=$F21+$G21-1),1,""))</f>
        <v/>
      </c>
      <c r="AV21" s="24" t="str">
        <f ca="1">IF(AND($C21="Objetivo",AV$7&gt;=$F21,AV$7&lt;=$F21+$G21-1),2,IF(AND($C21="Hito",AV$7&gt;=$F21,AV$7&lt;=$F21+$G21-1),1,""))</f>
        <v/>
      </c>
      <c r="AW21" s="24" t="str">
        <f ca="1">IF(AND($C21="Objetivo",AW$7&gt;=$F21,AW$7&lt;=$F21+$G21-1),2,IF(AND($C21="Hito",AW$7&gt;=$F21,AW$7&lt;=$F21+$G21-1),1,""))</f>
        <v/>
      </c>
      <c r="AX21" s="24" t="str">
        <f ca="1">IF(AND($C21="Objetivo",AX$7&gt;=$F21,AX$7&lt;=$F21+$G21-1),2,IF(AND($C21="Hito",AX$7&gt;=$F21,AX$7&lt;=$F21+$G21-1),1,""))</f>
        <v/>
      </c>
      <c r="AY21" s="24" t="str">
        <f ca="1">IF(AND($C21="Objetivo",AY$7&gt;=$F21,AY$7&lt;=$F21+$G21-1),2,IF(AND($C21="Hito",AY$7&gt;=$F21,AY$7&lt;=$F21+$G21-1),1,""))</f>
        <v/>
      </c>
      <c r="AZ21" s="24" t="str">
        <f ca="1">IF(AND($C21="Objetivo",AZ$7&gt;=$F21,AZ$7&lt;=$F21+$G21-1),2,IF(AND($C21="Hito",AZ$7&gt;=$F21,AZ$7&lt;=$F21+$G21-1),1,""))</f>
        <v/>
      </c>
      <c r="BA21" s="24" t="str">
        <f ca="1">IF(AND($C21="Objetivo",BA$7&gt;=$F21,BA$7&lt;=$F21+$G21-1),2,IF(AND($C21="Hito",BA$7&gt;=$F21,BA$7&lt;=$F21+$G21-1),1,""))</f>
        <v/>
      </c>
      <c r="BB21" s="24" t="str">
        <f ca="1">IF(AND($C21="Objetivo",BB$7&gt;=$F21,BB$7&lt;=$F21+$G21-1),2,IF(AND($C21="Hito",BB$7&gt;=$F21,BB$7&lt;=$F21+$G21-1),1,""))</f>
        <v/>
      </c>
      <c r="BC21" s="24" t="str">
        <f ca="1">IF(AND($C21="Objetivo",BC$7&gt;=$F21,BC$7&lt;=$F21+$G21-1),2,IF(AND($C21="Hito",BC$7&gt;=$F21,BC$7&lt;=$F21+$G21-1),1,""))</f>
        <v/>
      </c>
      <c r="BD21" s="24" t="str">
        <f ca="1">IF(AND($C21="Objetivo",BD$7&gt;=$F21,BD$7&lt;=$F21+$G21-1),2,IF(AND($C21="Hito",BD$7&gt;=$F21,BD$7&lt;=$F21+$G21-1),1,""))</f>
        <v/>
      </c>
      <c r="BE21" s="24" t="str">
        <f ca="1">IF(AND($C21="Objetivo",BE$7&gt;=$F21,BE$7&lt;=$F21+$G21-1),2,IF(AND($C21="Hito",BE$7&gt;=$F21,BE$7&lt;=$F21+$G21-1),1,""))</f>
        <v/>
      </c>
      <c r="BF21" s="24" t="str">
        <f ca="1">IF(AND($C21="Objetivo",BF$7&gt;=$F21,BF$7&lt;=$F21+$G21-1),2,IF(AND($C21="Hito",BF$7&gt;=$F21,BF$7&lt;=$F21+$G21-1),1,""))</f>
        <v/>
      </c>
      <c r="BG21" s="24" t="str">
        <f ca="1">IF(AND($C21="Objetivo",BG$7&gt;=$F21,BG$7&lt;=$F21+$G21-1),2,IF(AND($C21="Hito",BG$7&gt;=$F21,BG$7&lt;=$F21+$G21-1),1,""))</f>
        <v/>
      </c>
      <c r="BH21" s="24" t="str">
        <f ca="1">IF(AND($C21="Objetivo",BH$7&gt;=$F21,BH$7&lt;=$F21+$G21-1),2,IF(AND($C21="Hito",BH$7&gt;=$F21,BH$7&lt;=$F21+$G21-1),1,""))</f>
        <v/>
      </c>
      <c r="BI21" s="24" t="str">
        <f ca="1">IF(AND($C21="Objetivo",BI$7&gt;=$F21,BI$7&lt;=$F21+$G21-1),2,IF(AND($C21="Hito",BI$7&gt;=$F21,BI$7&lt;=$F21+$G21-1),1,""))</f>
        <v/>
      </c>
      <c r="BJ21" s="24" t="str">
        <f ca="1">IF(AND($C21="Objetivo",BJ$7&gt;=$F21,BJ$7&lt;=$F21+$G21-1),2,IF(AND($C21="Hito",BJ$7&gt;=$F21,BJ$7&lt;=$F21+$G21-1),1,""))</f>
        <v/>
      </c>
      <c r="BK21" s="24" t="str">
        <f ca="1">IF(AND($C21="Objetivo",BK$7&gt;=$F21,BK$7&lt;=$F21+$G21-1),2,IF(AND($C21="Hito",BK$7&gt;=$F21,BK$7&lt;=$F21+$G21-1),1,""))</f>
        <v/>
      </c>
      <c r="BL21" s="24" t="str">
        <f ca="1">IF(AND($C21="Objetivo",BL$7&gt;=$F21,BL$7&lt;=$F21+$G21-1),2,IF(AND($C21="Hito",BL$7&gt;=$F21,BL$7&lt;=$F21+$G21-1),1,""))</f>
        <v/>
      </c>
      <c r="BM21" s="24" t="str">
        <f ca="1">IF(AND($C21="Objetivo",BM$7&gt;=$F21,BM$7&lt;=$F21+$G21-1),2,IF(AND($C21="Hito",BM$7&gt;=$F21,BM$7&lt;=$F21+$G21-1),1,""))</f>
        <v/>
      </c>
      <c r="BN21" s="24" t="str">
        <f ca="1">IF(AND($C21="Objetivo",BN$7&gt;=$F21,BN$7&lt;=$F21+$G21-1),2,IF(AND($C21="Hito",BN$7&gt;=$F21,BN$7&lt;=$F21+$G21-1),1,""))</f>
        <v/>
      </c>
      <c r="BO21" s="24" t="str">
        <f ca="1">IF(AND($C21="Objetivo",BO$7&gt;=$F21,BO$7&lt;=$F21+$G21-1),2,IF(AND($C21="Hito",BO$7&gt;=$F21,BO$7&lt;=$F21+$G21-1),1,""))</f>
        <v/>
      </c>
      <c r="BP21" s="24" t="str">
        <f ca="1">IF(AND($C21="Objetivo",BP$7&gt;=$F21,BP$7&lt;=$F21+$G21-1),2,IF(AND($C21="Hito",BP$7&gt;=$F21,BP$7&lt;=$F21+$G21-1),1,""))</f>
        <v/>
      </c>
      <c r="BQ21" s="24" t="str">
        <f ca="1">IF(AND($C21="Objetivo",BQ$7&gt;=$F21,BQ$7&lt;=$F21+$G21-1),2,IF(AND($C21="Hito",BQ$7&gt;=$F21,BQ$7&lt;=$F21+$G21-1),1,""))</f>
        <v/>
      </c>
      <c r="BR21" s="24" t="str">
        <f ca="1">IF(AND($C21="Objetivo",BR$7&gt;=$F21,BR$7&lt;=$F21+$G21-1),2,IF(AND($C21="Hito",BR$7&gt;=$F21,BR$7&lt;=$F21+$G21-1),1,""))</f>
        <v/>
      </c>
      <c r="BS21" s="24" t="str">
        <f ca="1">IF(AND($C21="Objetivo",BS$7&gt;=$F21,BS$7&lt;=$F21+$G21-1),2,IF(AND($C21="Hito",BS$7&gt;=$F21,BS$7&lt;=$F21+$G21-1),1,""))</f>
        <v/>
      </c>
      <c r="BT21" s="24" t="str">
        <f ca="1">IF(AND($C21="Objetivo",BT$7&gt;=$F21,BT$7&lt;=$F21+$G21-1),2,IF(AND($C21="Hito",BT$7&gt;=$F21,BT$7&lt;=$F21+$G21-1),1,""))</f>
        <v/>
      </c>
      <c r="BU21" s="24" t="str">
        <f ca="1">IF(AND($C21="Objetivo",BU$7&gt;=$F21,BU$7&lt;=$F21+$G21-1),2,IF(AND($C21="Hito",BU$7&gt;=$F21,BU$7&lt;=$F21+$G21-1),1,""))</f>
        <v/>
      </c>
      <c r="BV21" s="24" t="str">
        <f ca="1">IF(AND($C21="Objetivo",BV$7&gt;=$F21,BV$7&lt;=$F21+$G21-1),2,IF(AND($C21="Hito",BV$7&gt;=$F21,BV$7&lt;=$F21+$G21-1),1,""))</f>
        <v/>
      </c>
      <c r="BW21" s="24" t="str">
        <f ca="1">IF(AND($C21="Objetivo",BW$7&gt;=$F21,BW$7&lt;=$F21+$G21-1),2,IF(AND($C21="Hito",BW$7&gt;=$F21,BW$7&lt;=$F21+$G21-1),1,""))</f>
        <v/>
      </c>
      <c r="BX21" s="24" t="str">
        <f ca="1">IF(AND($C21="Objetivo",BX$7&gt;=$F21,BX$7&lt;=$F21+$G21-1),2,IF(AND($C21="Hito",BX$7&gt;=$F21,BX$7&lt;=$F21+$G21-1),1,""))</f>
        <v/>
      </c>
      <c r="BY21" s="24" t="str">
        <f ca="1">IF(AND($C21="Objetivo",BY$7&gt;=$F21,BY$7&lt;=$F21+$G21-1),2,IF(AND($C21="Hito",BY$7&gt;=$F21,BY$7&lt;=$F21+$G21-1),1,""))</f>
        <v/>
      </c>
      <c r="BZ21" s="24" t="str">
        <f ca="1">IF(AND($C21="Objetivo",BZ$7&gt;=$F21,BZ$7&lt;=$F21+$G21-1),2,IF(AND($C21="Hito",BZ$7&gt;=$F21,BZ$7&lt;=$F21+$G21-1),1,""))</f>
        <v/>
      </c>
      <c r="CA21" s="24" t="str">
        <f ca="1">IF(AND($C21="Objetivo",CA$7&gt;=$F21,CA$7&lt;=$F21+$G21-1),2,IF(AND($C21="Hito",CA$7&gt;=$F21,CA$7&lt;=$F21+$G21-1),1,""))</f>
        <v/>
      </c>
      <c r="CB21" s="24" t="str">
        <f ca="1">IF(AND($C21="Objetivo",CB$7&gt;=$F21,CB$7&lt;=$F21+$G21-1),2,IF(AND($C21="Hito",CB$7&gt;=$F21,CB$7&lt;=$F21+$G21-1),1,""))</f>
        <v/>
      </c>
      <c r="CC21" s="24"/>
      <c r="CD21" s="24"/>
    </row>
    <row r="22" spans="1:82" s="1" customFormat="1" ht="40.200000000000003" customHeight="1" x14ac:dyDescent="0.3">
      <c r="A22" s="9"/>
      <c r="B22" s="57" t="s">
        <v>47</v>
      </c>
      <c r="C22" s="53"/>
      <c r="D22" s="53" t="s">
        <v>33</v>
      </c>
      <c r="E22" s="54">
        <v>0</v>
      </c>
      <c r="F22" s="55">
        <v>45750</v>
      </c>
      <c r="G22" s="56">
        <v>14</v>
      </c>
      <c r="H22" s="53"/>
      <c r="I22" s="24" t="str">
        <f ca="1">IF(AND($C22="Objetivo",I$7&gt;=$F22,I$7&lt;=$F22+$G22-1),2,IF(AND($C22="Hito",I$7&gt;=$F22,I$7&lt;=$F22+$G22-1),1,""))</f>
        <v/>
      </c>
      <c r="J22" s="24" t="str">
        <f ca="1">IF(AND($C22="Objetivo",J$7&gt;=$F22,J$7&lt;=$F22+$G22-1),2,IF(AND($C22="Hito",J$7&gt;=$F22,J$7&lt;=$F22+$G22-1),1,""))</f>
        <v/>
      </c>
      <c r="K22" s="24" t="str">
        <f ca="1">IF(AND($C22="Objetivo",K$7&gt;=$F22,K$7&lt;=$F22+$G22-1),2,IF(AND($C22="Hito",K$7&gt;=$F22,K$7&lt;=$F22+$G22-1),1,""))</f>
        <v/>
      </c>
      <c r="L22" s="24" t="str">
        <f ca="1">IF(AND($C22="Objetivo",L$7&gt;=$F22,L$7&lt;=$F22+$G22-1),2,IF(AND($C22="Hito",L$7&gt;=$F22,L$7&lt;=$F22+$G22-1),1,""))</f>
        <v/>
      </c>
      <c r="M22" s="24" t="str">
        <f ca="1">IF(AND($C22="Objetivo",M$7&gt;=$F22,M$7&lt;=$F22+$G22-1),2,IF(AND($C22="Hito",M$7&gt;=$F22,M$7&lt;=$F22+$G22-1),1,""))</f>
        <v/>
      </c>
      <c r="N22" s="24" t="str">
        <f ca="1">IF(AND($C22="Objetivo",N$7&gt;=$F22,N$7&lt;=$F22+$G22-1),2,IF(AND($C22="Hito",N$7&gt;=$F22,N$7&lt;=$F22+$G22-1),1,""))</f>
        <v/>
      </c>
      <c r="O22" s="24" t="str">
        <f ca="1">IF(AND($C22="Objetivo",O$7&gt;=$F22,O$7&lt;=$F22+$G22-1),2,IF(AND($C22="Hito",O$7&gt;=$F22,O$7&lt;=$F22+$G22-1),1,""))</f>
        <v/>
      </c>
      <c r="P22" s="24" t="str">
        <f ca="1">IF(AND($C22="Objetivo",P$7&gt;=$F22,P$7&lt;=$F22+$G22-1),2,IF(AND($C22="Hito",P$7&gt;=$F22,P$7&lt;=$F22+$G22-1),1,""))</f>
        <v/>
      </c>
      <c r="Q22" s="24" t="str">
        <f ca="1">IF(AND($C22="Objetivo",Q$7&gt;=$F22,Q$7&lt;=$F22+$G22-1),2,IF(AND($C22="Hito",Q$7&gt;=$F22,Q$7&lt;=$F22+$G22-1),1,""))</f>
        <v/>
      </c>
      <c r="R22" s="24" t="str">
        <f ca="1">IF(AND($C22="Objetivo",R$7&gt;=$F22,R$7&lt;=$F22+$G22-1),2,IF(AND($C22="Hito",R$7&gt;=$F22,R$7&lt;=$F22+$G22-1),1,""))</f>
        <v/>
      </c>
      <c r="S22" s="24" t="str">
        <f ca="1">IF(AND($C22="Objetivo",S$7&gt;=$F22,S$7&lt;=$F22+$G22-1),2,IF(AND($C22="Hito",S$7&gt;=$F22,S$7&lt;=$F22+$G22-1),1,""))</f>
        <v/>
      </c>
      <c r="T22" s="24" t="str">
        <f ca="1">IF(AND($C22="Objetivo",T$7&gt;=$F22,T$7&lt;=$F22+$G22-1),2,IF(AND($C22="Hito",T$7&gt;=$F22,T$7&lt;=$F22+$G22-1),1,""))</f>
        <v/>
      </c>
      <c r="U22" s="24" t="str">
        <f ca="1">IF(AND($C22="Objetivo",U$7&gt;=$F22,U$7&lt;=$F22+$G22-1),2,IF(AND($C22="Hito",U$7&gt;=$F22,U$7&lt;=$F22+$G22-1),1,""))</f>
        <v/>
      </c>
      <c r="V22" s="24" t="str">
        <f ca="1">IF(AND($C22="Objetivo",V$7&gt;=$F22,V$7&lt;=$F22+$G22-1),2,IF(AND($C22="Hito",V$7&gt;=$F22,V$7&lt;=$F22+$G22-1),1,""))</f>
        <v/>
      </c>
      <c r="W22" s="24" t="str">
        <f ca="1">IF(AND($C22="Objetivo",W$7&gt;=$F22,W$7&lt;=$F22+$G22-1),2,IF(AND($C22="Hito",W$7&gt;=$F22,W$7&lt;=$F22+$G22-1),1,""))</f>
        <v/>
      </c>
      <c r="X22" s="24" t="str">
        <f ca="1">IF(AND($C22="Objetivo",X$7&gt;=$F22,X$7&lt;=$F22+$G22-1),2,IF(AND($C22="Hito",X$7&gt;=$F22,X$7&lt;=$F22+$G22-1),1,""))</f>
        <v/>
      </c>
      <c r="Y22" s="24" t="str">
        <f ca="1">IF(AND($C22="Objetivo",Y$7&gt;=$F22,Y$7&lt;=$F22+$G22-1),2,IF(AND($C22="Hito",Y$7&gt;=$F22,Y$7&lt;=$F22+$G22-1),1,""))</f>
        <v/>
      </c>
      <c r="Z22" s="24" t="str">
        <f ca="1">IF(AND($C22="Objetivo",Z$7&gt;=$F22,Z$7&lt;=$F22+$G22-1),2,IF(AND($C22="Hito",Z$7&gt;=$F22,Z$7&lt;=$F22+$G22-1),1,""))</f>
        <v/>
      </c>
      <c r="AA22" s="24" t="str">
        <f ca="1">IF(AND($C22="Objetivo",AA$7&gt;=$F22,AA$7&lt;=$F22+$G22-1),2,IF(AND($C22="Hito",AA$7&gt;=$F22,AA$7&lt;=$F22+$G22-1),1,""))</f>
        <v/>
      </c>
      <c r="AB22" s="24" t="str">
        <f ca="1">IF(AND($C22="Objetivo",AB$7&gt;=$F22,AB$7&lt;=$F22+$G22-1),2,IF(AND($C22="Hito",AB$7&gt;=$F22,AB$7&lt;=$F22+$G22-1),1,""))</f>
        <v/>
      </c>
      <c r="AC22" s="24" t="str">
        <f ca="1">IF(AND($C22="Objetivo",AC$7&gt;=$F22,AC$7&lt;=$F22+$G22-1),2,IF(AND($C22="Hito",AC$7&gt;=$F22,AC$7&lt;=$F22+$G22-1),1,""))</f>
        <v/>
      </c>
      <c r="AD22" s="24" t="str">
        <f ca="1">IF(AND($C22="Objetivo",AD$7&gt;=$F22,AD$7&lt;=$F22+$G22-1),2,IF(AND($C22="Hito",AD$7&gt;=$F22,AD$7&lt;=$F22+$G22-1),1,""))</f>
        <v/>
      </c>
      <c r="AE22" s="24" t="str">
        <f ca="1">IF(AND($C22="Objetivo",AE$7&gt;=$F22,AE$7&lt;=$F22+$G22-1),2,IF(AND($C22="Hito",AE$7&gt;=$F22,AE$7&lt;=$F22+$G22-1),1,""))</f>
        <v/>
      </c>
      <c r="AF22" s="24" t="str">
        <f ca="1">IF(AND($C22="Objetivo",AF$7&gt;=$F22,AF$7&lt;=$F22+$G22-1),2,IF(AND($C22="Hito",AF$7&gt;=$F22,AF$7&lt;=$F22+$G22-1),1,""))</f>
        <v/>
      </c>
      <c r="AG22" s="24" t="str">
        <f ca="1">IF(AND($C22="Objetivo",AG$7&gt;=$F22,AG$7&lt;=$F22+$G22-1),2,IF(AND($C22="Hito",AG$7&gt;=$F22,AG$7&lt;=$F22+$G22-1),1,""))</f>
        <v/>
      </c>
      <c r="AH22" s="24" t="str">
        <f ca="1">IF(AND($C22="Objetivo",AH$7&gt;=$F22,AH$7&lt;=$F22+$G22-1),2,IF(AND($C22="Hito",AH$7&gt;=$F22,AH$7&lt;=$F22+$G22-1),1,""))</f>
        <v/>
      </c>
      <c r="AI22" s="24" t="str">
        <f ca="1">IF(AND($C22="Objetivo",AI$7&gt;=$F22,AI$7&lt;=$F22+$G22-1),2,IF(AND($C22="Hito",AI$7&gt;=$F22,AI$7&lt;=$F22+$G22-1),1,""))</f>
        <v/>
      </c>
      <c r="AJ22" s="24" t="str">
        <f ca="1">IF(AND($C22="Objetivo",AJ$7&gt;=$F22,AJ$7&lt;=$F22+$G22-1),2,IF(AND($C22="Hito",AJ$7&gt;=$F22,AJ$7&lt;=$F22+$G22-1),1,""))</f>
        <v/>
      </c>
      <c r="AK22" s="24" t="str">
        <f ca="1">IF(AND($C22="Objetivo",AK$7&gt;=$F22,AK$7&lt;=$F22+$G22-1),2,IF(AND($C22="Hito",AK$7&gt;=$F22,AK$7&lt;=$F22+$G22-1),1,""))</f>
        <v/>
      </c>
      <c r="AL22" s="24" t="str">
        <f ca="1">IF(AND($C22="Objetivo",AL$7&gt;=$F22,AL$7&lt;=$F22+$G22-1),2,IF(AND($C22="Hito",AL$7&gt;=$F22,AL$7&lt;=$F22+$G22-1),1,""))</f>
        <v/>
      </c>
      <c r="AM22" s="24" t="str">
        <f ca="1">IF(AND($C22="Objetivo",AM$7&gt;=$F22,AM$7&lt;=$F22+$G22-1),2,IF(AND($C22="Hito",AM$7&gt;=$F22,AM$7&lt;=$F22+$G22-1),1,""))</f>
        <v/>
      </c>
      <c r="AN22" s="24" t="str">
        <f ca="1">IF(AND($C22="Objetivo",AN$7&gt;=$F22,AN$7&lt;=$F22+$G22-1),2,IF(AND($C22="Hito",AN$7&gt;=$F22,AN$7&lt;=$F22+$G22-1),1,""))</f>
        <v/>
      </c>
      <c r="AO22" s="24" t="str">
        <f ca="1">IF(AND($C22="Objetivo",AO$7&gt;=$F22,AO$7&lt;=$F22+$G22-1),2,IF(AND($C22="Hito",AO$7&gt;=$F22,AO$7&lt;=$F22+$G22-1),1,""))</f>
        <v/>
      </c>
      <c r="AP22" s="24" t="str">
        <f ca="1">IF(AND($C22="Objetivo",AP$7&gt;=$F22,AP$7&lt;=$F22+$G22-1),2,IF(AND($C22="Hito",AP$7&gt;=$F22,AP$7&lt;=$F22+$G22-1),1,""))</f>
        <v/>
      </c>
      <c r="AQ22" s="24" t="str">
        <f ca="1">IF(AND($C22="Objetivo",AQ$7&gt;=$F22,AQ$7&lt;=$F22+$G22-1),2,IF(AND($C22="Hito",AQ$7&gt;=$F22,AQ$7&lt;=$F22+$G22-1),1,""))</f>
        <v/>
      </c>
      <c r="AR22" s="24" t="str">
        <f ca="1">IF(AND($C22="Objetivo",AR$7&gt;=$F22,AR$7&lt;=$F22+$G22-1),2,IF(AND($C22="Hito",AR$7&gt;=$F22,AR$7&lt;=$F22+$G22-1),1,""))</f>
        <v/>
      </c>
      <c r="AS22" s="24" t="str">
        <f ca="1">IF(AND($C22="Objetivo",AS$7&gt;=$F22,AS$7&lt;=$F22+$G22-1),2,IF(AND($C22="Hito",AS$7&gt;=$F22,AS$7&lt;=$F22+$G22-1),1,""))</f>
        <v/>
      </c>
      <c r="AT22" s="24" t="str">
        <f ca="1">IF(AND($C22="Objetivo",AT$7&gt;=$F22,AT$7&lt;=$F22+$G22-1),2,IF(AND($C22="Hito",AT$7&gt;=$F22,AT$7&lt;=$F22+$G22-1),1,""))</f>
        <v/>
      </c>
      <c r="AU22" s="24" t="str">
        <f ca="1">IF(AND($C22="Objetivo",AU$7&gt;=$F22,AU$7&lt;=$F22+$G22-1),2,IF(AND($C22="Hito",AU$7&gt;=$F22,AU$7&lt;=$F22+$G22-1),1,""))</f>
        <v/>
      </c>
      <c r="AV22" s="24" t="str">
        <f ca="1">IF(AND($C22="Objetivo",AV$7&gt;=$F22,AV$7&lt;=$F22+$G22-1),2,IF(AND($C22="Hito",AV$7&gt;=$F22,AV$7&lt;=$F22+$G22-1),1,""))</f>
        <v/>
      </c>
      <c r="AW22" s="24" t="str">
        <f ca="1">IF(AND($C22="Objetivo",AW$7&gt;=$F22,AW$7&lt;=$F22+$G22-1),2,IF(AND($C22="Hito",AW$7&gt;=$F22,AW$7&lt;=$F22+$G22-1),1,""))</f>
        <v/>
      </c>
      <c r="AX22" s="24" t="str">
        <f ca="1">IF(AND($C22="Objetivo",AX$7&gt;=$F22,AX$7&lt;=$F22+$G22-1),2,IF(AND($C22="Hito",AX$7&gt;=$F22,AX$7&lt;=$F22+$G22-1),1,""))</f>
        <v/>
      </c>
      <c r="AY22" s="24" t="str">
        <f ca="1">IF(AND($C22="Objetivo",AY$7&gt;=$F22,AY$7&lt;=$F22+$G22-1),2,IF(AND($C22="Hito",AY$7&gt;=$F22,AY$7&lt;=$F22+$G22-1),1,""))</f>
        <v/>
      </c>
      <c r="AZ22" s="24" t="str">
        <f ca="1">IF(AND($C22="Objetivo",AZ$7&gt;=$F22,AZ$7&lt;=$F22+$G22-1),2,IF(AND($C22="Hito",AZ$7&gt;=$F22,AZ$7&lt;=$F22+$G22-1),1,""))</f>
        <v/>
      </c>
      <c r="BA22" s="24" t="str">
        <f ca="1">IF(AND($C22="Objetivo",BA$7&gt;=$F22,BA$7&lt;=$F22+$G22-1),2,IF(AND($C22="Hito",BA$7&gt;=$F22,BA$7&lt;=$F22+$G22-1),1,""))</f>
        <v/>
      </c>
      <c r="BB22" s="24" t="str">
        <f ca="1">IF(AND($C22="Objetivo",BB$7&gt;=$F22,BB$7&lt;=$F22+$G22-1),2,IF(AND($C22="Hito",BB$7&gt;=$F22,BB$7&lt;=$F22+$G22-1),1,""))</f>
        <v/>
      </c>
      <c r="BC22" s="24" t="str">
        <f ca="1">IF(AND($C22="Objetivo",BC$7&gt;=$F22,BC$7&lt;=$F22+$G22-1),2,IF(AND($C22="Hito",BC$7&gt;=$F22,BC$7&lt;=$F22+$G22-1),1,""))</f>
        <v/>
      </c>
      <c r="BD22" s="24" t="str">
        <f ca="1">IF(AND($C22="Objetivo",BD$7&gt;=$F22,BD$7&lt;=$F22+$G22-1),2,IF(AND($C22="Hito",BD$7&gt;=$F22,BD$7&lt;=$F22+$G22-1),1,""))</f>
        <v/>
      </c>
      <c r="BE22" s="24" t="str">
        <f ca="1">IF(AND($C22="Objetivo",BE$7&gt;=$F22,BE$7&lt;=$F22+$G22-1),2,IF(AND($C22="Hito",BE$7&gt;=$F22,BE$7&lt;=$F22+$G22-1),1,""))</f>
        <v/>
      </c>
      <c r="BF22" s="24" t="str">
        <f ca="1">IF(AND($C22="Objetivo",BF$7&gt;=$F22,BF$7&lt;=$F22+$G22-1),2,IF(AND($C22="Hito",BF$7&gt;=$F22,BF$7&lt;=$F22+$G22-1),1,""))</f>
        <v/>
      </c>
      <c r="BG22" s="24" t="str">
        <f ca="1">IF(AND($C22="Objetivo",BG$7&gt;=$F22,BG$7&lt;=$F22+$G22-1),2,IF(AND($C22="Hito",BG$7&gt;=$F22,BG$7&lt;=$F22+$G22-1),1,""))</f>
        <v/>
      </c>
      <c r="BH22" s="24" t="str">
        <f ca="1">IF(AND($C22="Objetivo",BH$7&gt;=$F22,BH$7&lt;=$F22+$G22-1),2,IF(AND($C22="Hito",BH$7&gt;=$F22,BH$7&lt;=$F22+$G22-1),1,""))</f>
        <v/>
      </c>
      <c r="BI22" s="24" t="str">
        <f ca="1">IF(AND($C22="Objetivo",BI$7&gt;=$F22,BI$7&lt;=$F22+$G22-1),2,IF(AND($C22="Hito",BI$7&gt;=$F22,BI$7&lt;=$F22+$G22-1),1,""))</f>
        <v/>
      </c>
      <c r="BJ22" s="24" t="str">
        <f ca="1">IF(AND($C22="Objetivo",BJ$7&gt;=$F22,BJ$7&lt;=$F22+$G22-1),2,IF(AND($C22="Hito",BJ$7&gt;=$F22,BJ$7&lt;=$F22+$G22-1),1,""))</f>
        <v/>
      </c>
      <c r="BK22" s="24" t="str">
        <f ca="1">IF(AND($C22="Objetivo",BK$7&gt;=$F22,BK$7&lt;=$F22+$G22-1),2,IF(AND($C22="Hito",BK$7&gt;=$F22,BK$7&lt;=$F22+$G22-1),1,""))</f>
        <v/>
      </c>
      <c r="BL22" s="24" t="str">
        <f ca="1">IF(AND($C22="Objetivo",BL$7&gt;=$F22,BL$7&lt;=$F22+$G22-1),2,IF(AND($C22="Hito",BL$7&gt;=$F22,BL$7&lt;=$F22+$G22-1),1,""))</f>
        <v/>
      </c>
      <c r="BM22" s="24" t="str">
        <f ca="1">IF(AND($C22="Objetivo",BM$7&gt;=$F22,BM$7&lt;=$F22+$G22-1),2,IF(AND($C22="Hito",BM$7&gt;=$F22,BM$7&lt;=$F22+$G22-1),1,""))</f>
        <v/>
      </c>
      <c r="BN22" s="24" t="str">
        <f ca="1">IF(AND($C22="Objetivo",BN$7&gt;=$F22,BN$7&lt;=$F22+$G22-1),2,IF(AND($C22="Hito",BN$7&gt;=$F22,BN$7&lt;=$F22+$G22-1),1,""))</f>
        <v/>
      </c>
      <c r="BO22" s="24" t="str">
        <f ca="1">IF(AND($C22="Objetivo",BO$7&gt;=$F22,BO$7&lt;=$F22+$G22-1),2,IF(AND($C22="Hito",BO$7&gt;=$F22,BO$7&lt;=$F22+$G22-1),1,""))</f>
        <v/>
      </c>
      <c r="BP22" s="24" t="str">
        <f ca="1">IF(AND($C22="Objetivo",BP$7&gt;=$F22,BP$7&lt;=$F22+$G22-1),2,IF(AND($C22="Hito",BP$7&gt;=$F22,BP$7&lt;=$F22+$G22-1),1,""))</f>
        <v/>
      </c>
      <c r="BQ22" s="24" t="str">
        <f ca="1">IF(AND($C22="Objetivo",BQ$7&gt;=$F22,BQ$7&lt;=$F22+$G22-1),2,IF(AND($C22="Hito",BQ$7&gt;=$F22,BQ$7&lt;=$F22+$G22-1),1,""))</f>
        <v/>
      </c>
      <c r="BR22" s="24" t="str">
        <f ca="1">IF(AND($C22="Objetivo",BR$7&gt;=$F22,BR$7&lt;=$F22+$G22-1),2,IF(AND($C22="Hito",BR$7&gt;=$F22,BR$7&lt;=$F22+$G22-1),1,""))</f>
        <v/>
      </c>
      <c r="BS22" s="24" t="str">
        <f ca="1">IF(AND($C22="Objetivo",BS$7&gt;=$F22,BS$7&lt;=$F22+$G22-1),2,IF(AND($C22="Hito",BS$7&gt;=$F22,BS$7&lt;=$F22+$G22-1),1,""))</f>
        <v/>
      </c>
      <c r="BT22" s="24" t="str">
        <f ca="1">IF(AND($C22="Objetivo",BT$7&gt;=$F22,BT$7&lt;=$F22+$G22-1),2,IF(AND($C22="Hito",BT$7&gt;=$F22,BT$7&lt;=$F22+$G22-1),1,""))</f>
        <v/>
      </c>
      <c r="BU22" s="24" t="str">
        <f ca="1">IF(AND($C22="Objetivo",BU$7&gt;=$F22,BU$7&lt;=$F22+$G22-1),2,IF(AND($C22="Hito",BU$7&gt;=$F22,BU$7&lt;=$F22+$G22-1),1,""))</f>
        <v/>
      </c>
      <c r="BV22" s="24" t="str">
        <f ca="1">IF(AND($C22="Objetivo",BV$7&gt;=$F22,BV$7&lt;=$F22+$G22-1),2,IF(AND($C22="Hito",BV$7&gt;=$F22,BV$7&lt;=$F22+$G22-1),1,""))</f>
        <v/>
      </c>
      <c r="BW22" s="24" t="str">
        <f ca="1">IF(AND($C22="Objetivo",BW$7&gt;=$F22,BW$7&lt;=$F22+$G22-1),2,IF(AND($C22="Hito",BW$7&gt;=$F22,BW$7&lt;=$F22+$G22-1),1,""))</f>
        <v/>
      </c>
      <c r="BX22" s="24" t="str">
        <f ca="1">IF(AND($C22="Objetivo",BX$7&gt;=$F22,BX$7&lt;=$F22+$G22-1),2,IF(AND($C22="Hito",BX$7&gt;=$F22,BX$7&lt;=$F22+$G22-1),1,""))</f>
        <v/>
      </c>
      <c r="BY22" s="24" t="str">
        <f ca="1">IF(AND($C22="Objetivo",BY$7&gt;=$F22,BY$7&lt;=$F22+$G22-1),2,IF(AND($C22="Hito",BY$7&gt;=$F22,BY$7&lt;=$F22+$G22-1),1,""))</f>
        <v/>
      </c>
      <c r="BZ22" s="24" t="str">
        <f ca="1">IF(AND($C22="Objetivo",BZ$7&gt;=$F22,BZ$7&lt;=$F22+$G22-1),2,IF(AND($C22="Hito",BZ$7&gt;=$F22,BZ$7&lt;=$F22+$G22-1),1,""))</f>
        <v/>
      </c>
      <c r="CA22" s="24" t="str">
        <f ca="1">IF(AND($C22="Objetivo",CA$7&gt;=$F22,CA$7&lt;=$F22+$G22-1),2,IF(AND($C22="Hito",CA$7&gt;=$F22,CA$7&lt;=$F22+$G22-1),1,""))</f>
        <v/>
      </c>
      <c r="CB22" s="24" t="str">
        <f ca="1">IF(AND($C22="Objetivo",CB$7&gt;=$F22,CB$7&lt;=$F22+$G22-1),2,IF(AND($C22="Hito",CB$7&gt;=$F22,CB$7&lt;=$F22+$G22-1),1,""))</f>
        <v/>
      </c>
      <c r="CC22" s="24"/>
      <c r="CD22" s="24"/>
    </row>
    <row r="23" spans="1:82" s="1" customFormat="1" ht="40.200000000000003" customHeight="1" x14ac:dyDescent="0.3">
      <c r="A23" s="9"/>
      <c r="B23" s="99" t="s">
        <v>56</v>
      </c>
      <c r="C23" s="53"/>
      <c r="D23" s="53"/>
      <c r="E23" s="54"/>
      <c r="F23" s="55"/>
      <c r="G23" s="56"/>
      <c r="H23" s="53"/>
      <c r="I23" s="24" t="str">
        <f ca="1">IF(AND($C23="Objetivo",I$7&gt;=$F23,I$7&lt;=$F23+$G23-1),2,IF(AND($C23="Hito",I$7&gt;=$F23,I$7&lt;=$F23+$G23-1),1,""))</f>
        <v/>
      </c>
      <c r="J23" s="24" t="str">
        <f ca="1">IF(AND($C23="Objetivo",J$7&gt;=$F23,J$7&lt;=$F23+$G23-1),2,IF(AND($C23="Hito",J$7&gt;=$F23,J$7&lt;=$F23+$G23-1),1,""))</f>
        <v/>
      </c>
      <c r="K23" s="24" t="str">
        <f ca="1">IF(AND($C23="Objetivo",K$7&gt;=$F23,K$7&lt;=$F23+$G23-1),2,IF(AND($C23="Hito",K$7&gt;=$F23,K$7&lt;=$F23+$G23-1),1,""))</f>
        <v/>
      </c>
      <c r="L23" s="24" t="str">
        <f ca="1">IF(AND($C23="Objetivo",L$7&gt;=$F23,L$7&lt;=$F23+$G23-1),2,IF(AND($C23="Hito",L$7&gt;=$F23,L$7&lt;=$F23+$G23-1),1,""))</f>
        <v/>
      </c>
      <c r="M23" s="24" t="str">
        <f ca="1">IF(AND($C23="Objetivo",M$7&gt;=$F23,M$7&lt;=$F23+$G23-1),2,IF(AND($C23="Hito",M$7&gt;=$F23,M$7&lt;=$F23+$G23-1),1,""))</f>
        <v/>
      </c>
      <c r="N23" s="24" t="str">
        <f ca="1">IF(AND($C23="Objetivo",N$7&gt;=$F23,N$7&lt;=$F23+$G23-1),2,IF(AND($C23="Hito",N$7&gt;=$F23,N$7&lt;=$F23+$G23-1),1,""))</f>
        <v/>
      </c>
      <c r="O23" s="24" t="str">
        <f ca="1">IF(AND($C23="Objetivo",O$7&gt;=$F23,O$7&lt;=$F23+$G23-1),2,IF(AND($C23="Hito",O$7&gt;=$F23,O$7&lt;=$F23+$G23-1),1,""))</f>
        <v/>
      </c>
      <c r="P23" s="24" t="str">
        <f ca="1">IF(AND($C23="Objetivo",P$7&gt;=$F23,P$7&lt;=$F23+$G23-1),2,IF(AND($C23="Hito",P$7&gt;=$F23,P$7&lt;=$F23+$G23-1),1,""))</f>
        <v/>
      </c>
      <c r="Q23" s="24" t="str">
        <f ca="1">IF(AND($C23="Objetivo",Q$7&gt;=$F23,Q$7&lt;=$F23+$G23-1),2,IF(AND($C23="Hito",Q$7&gt;=$F23,Q$7&lt;=$F23+$G23-1),1,""))</f>
        <v/>
      </c>
      <c r="R23" s="24" t="str">
        <f ca="1">IF(AND($C23="Objetivo",R$7&gt;=$F23,R$7&lt;=$F23+$G23-1),2,IF(AND($C23="Hito",R$7&gt;=$F23,R$7&lt;=$F23+$G23-1),1,""))</f>
        <v/>
      </c>
      <c r="S23" s="24" t="str">
        <f ca="1">IF(AND($C23="Objetivo",S$7&gt;=$F23,S$7&lt;=$F23+$G23-1),2,IF(AND($C23="Hito",S$7&gt;=$F23,S$7&lt;=$F23+$G23-1),1,""))</f>
        <v/>
      </c>
      <c r="T23" s="24" t="str">
        <f ca="1">IF(AND($C23="Objetivo",T$7&gt;=$F23,T$7&lt;=$F23+$G23-1),2,IF(AND($C23="Hito",T$7&gt;=$F23,T$7&lt;=$F23+$G23-1),1,""))</f>
        <v/>
      </c>
      <c r="U23" s="24" t="str">
        <f ca="1">IF(AND($C23="Objetivo",U$7&gt;=$F23,U$7&lt;=$F23+$G23-1),2,IF(AND($C23="Hito",U$7&gt;=$F23,U$7&lt;=$F23+$G23-1),1,""))</f>
        <v/>
      </c>
      <c r="V23" s="24" t="str">
        <f ca="1">IF(AND($C23="Objetivo",V$7&gt;=$F23,V$7&lt;=$F23+$G23-1),2,IF(AND($C23="Hito",V$7&gt;=$F23,V$7&lt;=$F23+$G23-1),1,""))</f>
        <v/>
      </c>
      <c r="W23" s="24" t="str">
        <f ca="1">IF(AND($C23="Objetivo",W$7&gt;=$F23,W$7&lt;=$F23+$G23-1),2,IF(AND($C23="Hito",W$7&gt;=$F23,W$7&lt;=$F23+$G23-1),1,""))</f>
        <v/>
      </c>
      <c r="X23" s="24" t="str">
        <f ca="1">IF(AND($C23="Objetivo",X$7&gt;=$F23,X$7&lt;=$F23+$G23-1),2,IF(AND($C23="Hito",X$7&gt;=$F23,X$7&lt;=$F23+$G23-1),1,""))</f>
        <v/>
      </c>
      <c r="Y23" s="24" t="str">
        <f ca="1">IF(AND($C23="Objetivo",Y$7&gt;=$F23,Y$7&lt;=$F23+$G23-1),2,IF(AND($C23="Hito",Y$7&gt;=$F23,Y$7&lt;=$F23+$G23-1),1,""))</f>
        <v/>
      </c>
      <c r="Z23" s="24" t="str">
        <f ca="1">IF(AND($C23="Objetivo",Z$7&gt;=$F23,Z$7&lt;=$F23+$G23-1),2,IF(AND($C23="Hito",Z$7&gt;=$F23,Z$7&lt;=$F23+$G23-1),1,""))</f>
        <v/>
      </c>
      <c r="AA23" s="24" t="str">
        <f ca="1">IF(AND($C23="Objetivo",AA$7&gt;=$F23,AA$7&lt;=$F23+$G23-1),2,IF(AND($C23="Hito",AA$7&gt;=$F23,AA$7&lt;=$F23+$G23-1),1,""))</f>
        <v/>
      </c>
      <c r="AB23" s="24" t="str">
        <f ca="1">IF(AND($C23="Objetivo",AB$7&gt;=$F23,AB$7&lt;=$F23+$G23-1),2,IF(AND($C23="Hito",AB$7&gt;=$F23,AB$7&lt;=$F23+$G23-1),1,""))</f>
        <v/>
      </c>
      <c r="AC23" s="24" t="str">
        <f ca="1">IF(AND($C23="Objetivo",AC$7&gt;=$F23,AC$7&lt;=$F23+$G23-1),2,IF(AND($C23="Hito",AC$7&gt;=$F23,AC$7&lt;=$F23+$G23-1),1,""))</f>
        <v/>
      </c>
      <c r="AD23" s="24" t="str">
        <f ca="1">IF(AND($C23="Objetivo",AD$7&gt;=$F23,AD$7&lt;=$F23+$G23-1),2,IF(AND($C23="Hito",AD$7&gt;=$F23,AD$7&lt;=$F23+$G23-1),1,""))</f>
        <v/>
      </c>
      <c r="AE23" s="24" t="str">
        <f ca="1">IF(AND($C23="Objetivo",AE$7&gt;=$F23,AE$7&lt;=$F23+$G23-1),2,IF(AND($C23="Hito",AE$7&gt;=$F23,AE$7&lt;=$F23+$G23-1),1,""))</f>
        <v/>
      </c>
      <c r="AF23" s="24" t="str">
        <f ca="1">IF(AND($C23="Objetivo",AF$7&gt;=$F23,AF$7&lt;=$F23+$G23-1),2,IF(AND($C23="Hito",AF$7&gt;=$F23,AF$7&lt;=$F23+$G23-1),1,""))</f>
        <v/>
      </c>
      <c r="AG23" s="24" t="str">
        <f ca="1">IF(AND($C23="Objetivo",AG$7&gt;=$F23,AG$7&lt;=$F23+$G23-1),2,IF(AND($C23="Hito",AG$7&gt;=$F23,AG$7&lt;=$F23+$G23-1),1,""))</f>
        <v/>
      </c>
      <c r="AH23" s="24" t="str">
        <f ca="1">IF(AND($C23="Objetivo",AH$7&gt;=$F23,AH$7&lt;=$F23+$G23-1),2,IF(AND($C23="Hito",AH$7&gt;=$F23,AH$7&lt;=$F23+$G23-1),1,""))</f>
        <v/>
      </c>
      <c r="AI23" s="24" t="str">
        <f ca="1">IF(AND($C23="Objetivo",AI$7&gt;=$F23,AI$7&lt;=$F23+$G23-1),2,IF(AND($C23="Hito",AI$7&gt;=$F23,AI$7&lt;=$F23+$G23-1),1,""))</f>
        <v/>
      </c>
      <c r="AJ23" s="24" t="str">
        <f ca="1">IF(AND($C23="Objetivo",AJ$7&gt;=$F23,AJ$7&lt;=$F23+$G23-1),2,IF(AND($C23="Hito",AJ$7&gt;=$F23,AJ$7&lt;=$F23+$G23-1),1,""))</f>
        <v/>
      </c>
      <c r="AK23" s="24" t="str">
        <f ca="1">IF(AND($C23="Objetivo",AK$7&gt;=$F23,AK$7&lt;=$F23+$G23-1),2,IF(AND($C23="Hito",AK$7&gt;=$F23,AK$7&lt;=$F23+$G23-1),1,""))</f>
        <v/>
      </c>
      <c r="AL23" s="24" t="str">
        <f ca="1">IF(AND($C23="Objetivo",AL$7&gt;=$F23,AL$7&lt;=$F23+$G23-1),2,IF(AND($C23="Hito",AL$7&gt;=$F23,AL$7&lt;=$F23+$G23-1),1,""))</f>
        <v/>
      </c>
      <c r="AM23" s="24" t="str">
        <f ca="1">IF(AND($C23="Objetivo",AM$7&gt;=$F23,AM$7&lt;=$F23+$G23-1),2,IF(AND($C23="Hito",AM$7&gt;=$F23,AM$7&lt;=$F23+$G23-1),1,""))</f>
        <v/>
      </c>
      <c r="AN23" s="24" t="str">
        <f ca="1">IF(AND($C23="Objetivo",AN$7&gt;=$F23,AN$7&lt;=$F23+$G23-1),2,IF(AND($C23="Hito",AN$7&gt;=$F23,AN$7&lt;=$F23+$G23-1),1,""))</f>
        <v/>
      </c>
      <c r="AO23" s="24" t="str">
        <f ca="1">IF(AND($C23="Objetivo",AO$7&gt;=$F23,AO$7&lt;=$F23+$G23-1),2,IF(AND($C23="Hito",AO$7&gt;=$F23,AO$7&lt;=$F23+$G23-1),1,""))</f>
        <v/>
      </c>
      <c r="AP23" s="24" t="str">
        <f ca="1">IF(AND($C23="Objetivo",AP$7&gt;=$F23,AP$7&lt;=$F23+$G23-1),2,IF(AND($C23="Hito",AP$7&gt;=$F23,AP$7&lt;=$F23+$G23-1),1,""))</f>
        <v/>
      </c>
      <c r="AQ23" s="24" t="str">
        <f ca="1">IF(AND($C23="Objetivo",AQ$7&gt;=$F23,AQ$7&lt;=$F23+$G23-1),2,IF(AND($C23="Hito",AQ$7&gt;=$F23,AQ$7&lt;=$F23+$G23-1),1,""))</f>
        <v/>
      </c>
      <c r="AR23" s="24" t="str">
        <f ca="1">IF(AND($C23="Objetivo",AR$7&gt;=$F23,AR$7&lt;=$F23+$G23-1),2,IF(AND($C23="Hito",AR$7&gt;=$F23,AR$7&lt;=$F23+$G23-1),1,""))</f>
        <v/>
      </c>
      <c r="AS23" s="24" t="str">
        <f ca="1">IF(AND($C23="Objetivo",AS$7&gt;=$F23,AS$7&lt;=$F23+$G23-1),2,IF(AND($C23="Hito",AS$7&gt;=$F23,AS$7&lt;=$F23+$G23-1),1,""))</f>
        <v/>
      </c>
      <c r="AT23" s="24" t="str">
        <f ca="1">IF(AND($C23="Objetivo",AT$7&gt;=$F23,AT$7&lt;=$F23+$G23-1),2,IF(AND($C23="Hito",AT$7&gt;=$F23,AT$7&lt;=$F23+$G23-1),1,""))</f>
        <v/>
      </c>
      <c r="AU23" s="24" t="str">
        <f ca="1">IF(AND($C23="Objetivo",AU$7&gt;=$F23,AU$7&lt;=$F23+$G23-1),2,IF(AND($C23="Hito",AU$7&gt;=$F23,AU$7&lt;=$F23+$G23-1),1,""))</f>
        <v/>
      </c>
      <c r="AV23" s="24" t="str">
        <f ca="1">IF(AND($C23="Objetivo",AV$7&gt;=$F23,AV$7&lt;=$F23+$G23-1),2,IF(AND($C23="Hito",AV$7&gt;=$F23,AV$7&lt;=$F23+$G23-1),1,""))</f>
        <v/>
      </c>
      <c r="AW23" s="24" t="str">
        <f ca="1">IF(AND($C23="Objetivo",AW$7&gt;=$F23,AW$7&lt;=$F23+$G23-1),2,IF(AND($C23="Hito",AW$7&gt;=$F23,AW$7&lt;=$F23+$G23-1),1,""))</f>
        <v/>
      </c>
      <c r="AX23" s="24" t="str">
        <f ca="1">IF(AND($C23="Objetivo",AX$7&gt;=$F23,AX$7&lt;=$F23+$G23-1),2,IF(AND($C23="Hito",AX$7&gt;=$F23,AX$7&lt;=$F23+$G23-1),1,""))</f>
        <v/>
      </c>
      <c r="AY23" s="24" t="str">
        <f ca="1">IF(AND($C23="Objetivo",AY$7&gt;=$F23,AY$7&lt;=$F23+$G23-1),2,IF(AND($C23="Hito",AY$7&gt;=$F23,AY$7&lt;=$F23+$G23-1),1,""))</f>
        <v/>
      </c>
      <c r="AZ23" s="24" t="str">
        <f ca="1">IF(AND($C23="Objetivo",AZ$7&gt;=$F23,AZ$7&lt;=$F23+$G23-1),2,IF(AND($C23="Hito",AZ$7&gt;=$F23,AZ$7&lt;=$F23+$G23-1),1,""))</f>
        <v/>
      </c>
      <c r="BA23" s="24" t="str">
        <f ca="1">IF(AND($C23="Objetivo",BA$7&gt;=$F23,BA$7&lt;=$F23+$G23-1),2,IF(AND($C23="Hito",BA$7&gt;=$F23,BA$7&lt;=$F23+$G23-1),1,""))</f>
        <v/>
      </c>
      <c r="BB23" s="24" t="str">
        <f ca="1">IF(AND($C23="Objetivo",BB$7&gt;=$F23,BB$7&lt;=$F23+$G23-1),2,IF(AND($C23="Hito",BB$7&gt;=$F23,BB$7&lt;=$F23+$G23-1),1,""))</f>
        <v/>
      </c>
      <c r="BC23" s="24" t="str">
        <f ca="1">IF(AND($C23="Objetivo",BC$7&gt;=$F23,BC$7&lt;=$F23+$G23-1),2,IF(AND($C23="Hito",BC$7&gt;=$F23,BC$7&lt;=$F23+$G23-1),1,""))</f>
        <v/>
      </c>
      <c r="BD23" s="24" t="str">
        <f ca="1">IF(AND($C23="Objetivo",BD$7&gt;=$F23,BD$7&lt;=$F23+$G23-1),2,IF(AND($C23="Hito",BD$7&gt;=$F23,BD$7&lt;=$F23+$G23-1),1,""))</f>
        <v/>
      </c>
      <c r="BE23" s="24" t="str">
        <f ca="1">IF(AND($C23="Objetivo",BE$7&gt;=$F23,BE$7&lt;=$F23+$G23-1),2,IF(AND($C23="Hito",BE$7&gt;=$F23,BE$7&lt;=$F23+$G23-1),1,""))</f>
        <v/>
      </c>
      <c r="BF23" s="24" t="str">
        <f ca="1">IF(AND($C23="Objetivo",BF$7&gt;=$F23,BF$7&lt;=$F23+$G23-1),2,IF(AND($C23="Hito",BF$7&gt;=$F23,BF$7&lt;=$F23+$G23-1),1,""))</f>
        <v/>
      </c>
      <c r="BG23" s="24" t="str">
        <f ca="1">IF(AND($C23="Objetivo",BG$7&gt;=$F23,BG$7&lt;=$F23+$G23-1),2,IF(AND($C23="Hito",BG$7&gt;=$F23,BG$7&lt;=$F23+$G23-1),1,""))</f>
        <v/>
      </c>
      <c r="BH23" s="24" t="str">
        <f ca="1">IF(AND($C23="Objetivo",BH$7&gt;=$F23,BH$7&lt;=$F23+$G23-1),2,IF(AND($C23="Hito",BH$7&gt;=$F23,BH$7&lt;=$F23+$G23-1),1,""))</f>
        <v/>
      </c>
      <c r="BI23" s="24" t="str">
        <f ca="1">IF(AND($C23="Objetivo",BI$7&gt;=$F23,BI$7&lt;=$F23+$G23-1),2,IF(AND($C23="Hito",BI$7&gt;=$F23,BI$7&lt;=$F23+$G23-1),1,""))</f>
        <v/>
      </c>
      <c r="BJ23" s="24" t="str">
        <f ca="1">IF(AND($C23="Objetivo",BJ$7&gt;=$F23,BJ$7&lt;=$F23+$G23-1),2,IF(AND($C23="Hito",BJ$7&gt;=$F23,BJ$7&lt;=$F23+$G23-1),1,""))</f>
        <v/>
      </c>
      <c r="BK23" s="24" t="str">
        <f ca="1">IF(AND($C23="Objetivo",BK$7&gt;=$F23,BK$7&lt;=$F23+$G23-1),2,IF(AND($C23="Hito",BK$7&gt;=$F23,BK$7&lt;=$F23+$G23-1),1,""))</f>
        <v/>
      </c>
      <c r="BL23" s="24" t="str">
        <f ca="1">IF(AND($C23="Objetivo",BL$7&gt;=$F23,BL$7&lt;=$F23+$G23-1),2,IF(AND($C23="Hito",BL$7&gt;=$F23,BL$7&lt;=$F23+$G23-1),1,""))</f>
        <v/>
      </c>
      <c r="BM23" s="24" t="str">
        <f ca="1">IF(AND($C23="Objetivo",BM$7&gt;=$F23,BM$7&lt;=$F23+$G23-1),2,IF(AND($C23="Hito",BM$7&gt;=$F23,BM$7&lt;=$F23+$G23-1),1,""))</f>
        <v/>
      </c>
      <c r="BN23" s="24" t="str">
        <f ca="1">IF(AND($C23="Objetivo",BN$7&gt;=$F23,BN$7&lt;=$F23+$G23-1),2,IF(AND($C23="Hito",BN$7&gt;=$F23,BN$7&lt;=$F23+$G23-1),1,""))</f>
        <v/>
      </c>
      <c r="BO23" s="24" t="str">
        <f ca="1">IF(AND($C23="Objetivo",BO$7&gt;=$F23,BO$7&lt;=$F23+$G23-1),2,IF(AND($C23="Hito",BO$7&gt;=$F23,BO$7&lt;=$F23+$G23-1),1,""))</f>
        <v/>
      </c>
      <c r="BP23" s="24" t="str">
        <f ca="1">IF(AND($C23="Objetivo",BP$7&gt;=$F23,BP$7&lt;=$F23+$G23-1),2,IF(AND($C23="Hito",BP$7&gt;=$F23,BP$7&lt;=$F23+$G23-1),1,""))</f>
        <v/>
      </c>
      <c r="BQ23" s="24" t="str">
        <f ca="1">IF(AND($C23="Objetivo",BQ$7&gt;=$F23,BQ$7&lt;=$F23+$G23-1),2,IF(AND($C23="Hito",BQ$7&gt;=$F23,BQ$7&lt;=$F23+$G23-1),1,""))</f>
        <v/>
      </c>
      <c r="BR23" s="24" t="str">
        <f ca="1">IF(AND($C23="Objetivo",BR$7&gt;=$F23,BR$7&lt;=$F23+$G23-1),2,IF(AND($C23="Hito",BR$7&gt;=$F23,BR$7&lt;=$F23+$G23-1),1,""))</f>
        <v/>
      </c>
      <c r="BS23" s="24" t="str">
        <f ca="1">IF(AND($C23="Objetivo",BS$7&gt;=$F23,BS$7&lt;=$F23+$G23-1),2,IF(AND($C23="Hito",BS$7&gt;=$F23,BS$7&lt;=$F23+$G23-1),1,""))</f>
        <v/>
      </c>
      <c r="BT23" s="24" t="str">
        <f ca="1">IF(AND($C23="Objetivo",BT$7&gt;=$F23,BT$7&lt;=$F23+$G23-1),2,IF(AND($C23="Hito",BT$7&gt;=$F23,BT$7&lt;=$F23+$G23-1),1,""))</f>
        <v/>
      </c>
      <c r="BU23" s="24" t="str">
        <f ca="1">IF(AND($C23="Objetivo",BU$7&gt;=$F23,BU$7&lt;=$F23+$G23-1),2,IF(AND($C23="Hito",BU$7&gt;=$F23,BU$7&lt;=$F23+$G23-1),1,""))</f>
        <v/>
      </c>
      <c r="BV23" s="24" t="str">
        <f ca="1">IF(AND($C23="Objetivo",BV$7&gt;=$F23,BV$7&lt;=$F23+$G23-1),2,IF(AND($C23="Hito",BV$7&gt;=$F23,BV$7&lt;=$F23+$G23-1),1,""))</f>
        <v/>
      </c>
      <c r="BW23" s="24" t="str">
        <f ca="1">IF(AND($C23="Objetivo",BW$7&gt;=$F23,BW$7&lt;=$F23+$G23-1),2,IF(AND($C23="Hito",BW$7&gt;=$F23,BW$7&lt;=$F23+$G23-1),1,""))</f>
        <v/>
      </c>
      <c r="BX23" s="24" t="str">
        <f ca="1">IF(AND($C23="Objetivo",BX$7&gt;=$F23,BX$7&lt;=$F23+$G23-1),2,IF(AND($C23="Hito",BX$7&gt;=$F23,BX$7&lt;=$F23+$G23-1),1,""))</f>
        <v/>
      </c>
      <c r="BY23" s="24" t="str">
        <f ca="1">IF(AND($C23="Objetivo",BY$7&gt;=$F23,BY$7&lt;=$F23+$G23-1),2,IF(AND($C23="Hito",BY$7&gt;=$F23,BY$7&lt;=$F23+$G23-1),1,""))</f>
        <v/>
      </c>
      <c r="BZ23" s="24" t="str">
        <f ca="1">IF(AND($C23="Objetivo",BZ$7&gt;=$F23,BZ$7&lt;=$F23+$G23-1),2,IF(AND($C23="Hito",BZ$7&gt;=$F23,BZ$7&lt;=$F23+$G23-1),1,""))</f>
        <v/>
      </c>
      <c r="CA23" s="24" t="str">
        <f ca="1">IF(AND($C23="Objetivo",CA$7&gt;=$F23,CA$7&lt;=$F23+$G23-1),2,IF(AND($C23="Hito",CA$7&gt;=$F23,CA$7&lt;=$F23+$G23-1),1,""))</f>
        <v/>
      </c>
      <c r="CB23" s="24" t="str">
        <f ca="1">IF(AND($C23="Objetivo",CB$7&gt;=$F23,CB$7&lt;=$F23+$G23-1),2,IF(AND($C23="Hito",CB$7&gt;=$F23,CB$7&lt;=$F23+$G23-1),1,""))</f>
        <v/>
      </c>
      <c r="CC23" s="24"/>
      <c r="CD23" s="24"/>
    </row>
    <row r="24" spans="1:82" s="1" customFormat="1" ht="40.200000000000003" customHeight="1" x14ac:dyDescent="0.3">
      <c r="A24" s="9"/>
      <c r="B24" s="57" t="s">
        <v>51</v>
      </c>
      <c r="C24" s="53" t="s">
        <v>23</v>
      </c>
      <c r="D24" s="53" t="s">
        <v>33</v>
      </c>
      <c r="E24" s="54">
        <v>0</v>
      </c>
      <c r="F24" s="55">
        <v>45764</v>
      </c>
      <c r="G24" s="56">
        <v>5</v>
      </c>
      <c r="H24" s="53"/>
      <c r="I24" s="24" t="str">
        <f ca="1">IF(AND($C24="Objetivo",I$7&gt;=$F24,I$7&lt;=$F24+$G24-1),2,IF(AND($C24="Hito",I$7&gt;=$F24,I$7&lt;=$F24+$G24-1),1,""))</f>
        <v/>
      </c>
      <c r="J24" s="24" t="str">
        <f ca="1">IF(AND($C24="Objetivo",J$7&gt;=$F24,J$7&lt;=$F24+$G24-1),2,IF(AND($C24="Hito",J$7&gt;=$F24,J$7&lt;=$F24+$G24-1),1,""))</f>
        <v/>
      </c>
      <c r="K24" s="24" t="str">
        <f ca="1">IF(AND($C24="Objetivo",K$7&gt;=$F24,K$7&lt;=$F24+$G24-1),2,IF(AND($C24="Hito",K$7&gt;=$F24,K$7&lt;=$F24+$G24-1),1,""))</f>
        <v/>
      </c>
      <c r="L24" s="24" t="str">
        <f ca="1">IF(AND($C24="Objetivo",L$7&gt;=$F24,L$7&lt;=$F24+$G24-1),2,IF(AND($C24="Hito",L$7&gt;=$F24,L$7&lt;=$F24+$G24-1),1,""))</f>
        <v/>
      </c>
      <c r="M24" s="24" t="str">
        <f ca="1">IF(AND($C24="Objetivo",M$7&gt;=$F24,M$7&lt;=$F24+$G24-1),2,IF(AND($C24="Hito",M$7&gt;=$F24,M$7&lt;=$F24+$G24-1),1,""))</f>
        <v/>
      </c>
      <c r="N24" s="24" t="str">
        <f ca="1">IF(AND($C24="Objetivo",N$7&gt;=$F24,N$7&lt;=$F24+$G24-1),2,IF(AND($C24="Hito",N$7&gt;=$F24,N$7&lt;=$F24+$G24-1),1,""))</f>
        <v/>
      </c>
      <c r="O24" s="24" t="str">
        <f ca="1">IF(AND($C24="Objetivo",O$7&gt;=$F24,O$7&lt;=$F24+$G24-1),2,IF(AND($C24="Hito",O$7&gt;=$F24,O$7&lt;=$F24+$G24-1),1,""))</f>
        <v/>
      </c>
      <c r="P24" s="24" t="str">
        <f ca="1">IF(AND($C24="Objetivo",P$7&gt;=$F24,P$7&lt;=$F24+$G24-1),2,IF(AND($C24="Hito",P$7&gt;=$F24,P$7&lt;=$F24+$G24-1),1,""))</f>
        <v/>
      </c>
      <c r="Q24" s="24" t="str">
        <f ca="1">IF(AND($C24="Objetivo",Q$7&gt;=$F24,Q$7&lt;=$F24+$G24-1),2,IF(AND($C24="Hito",Q$7&gt;=$F24,Q$7&lt;=$F24+$G24-1),1,""))</f>
        <v/>
      </c>
      <c r="R24" s="24" t="str">
        <f ca="1">IF(AND($C24="Objetivo",R$7&gt;=$F24,R$7&lt;=$F24+$G24-1),2,IF(AND($C24="Hito",R$7&gt;=$F24,R$7&lt;=$F24+$G24-1),1,""))</f>
        <v/>
      </c>
      <c r="S24" s="24" t="str">
        <f ca="1">IF(AND($C24="Objetivo",S$7&gt;=$F24,S$7&lt;=$F24+$G24-1),2,IF(AND($C24="Hito",S$7&gt;=$F24,S$7&lt;=$F24+$G24-1),1,""))</f>
        <v/>
      </c>
      <c r="T24" s="24" t="str">
        <f ca="1">IF(AND($C24="Objetivo",T$7&gt;=$F24,T$7&lt;=$F24+$G24-1),2,IF(AND($C24="Hito",T$7&gt;=$F24,T$7&lt;=$F24+$G24-1),1,""))</f>
        <v/>
      </c>
      <c r="U24" s="24" t="str">
        <f ca="1">IF(AND($C24="Objetivo",U$7&gt;=$F24,U$7&lt;=$F24+$G24-1),2,IF(AND($C24="Hito",U$7&gt;=$F24,U$7&lt;=$F24+$G24-1),1,""))</f>
        <v/>
      </c>
      <c r="V24" s="24" t="str">
        <f ca="1">IF(AND($C24="Objetivo",V$7&gt;=$F24,V$7&lt;=$F24+$G24-1),2,IF(AND($C24="Hito",V$7&gt;=$F24,V$7&lt;=$F24+$G24-1),1,""))</f>
        <v/>
      </c>
      <c r="W24" s="24" t="str">
        <f ca="1">IF(AND($C24="Objetivo",W$7&gt;=$F24,W$7&lt;=$F24+$G24-1),2,IF(AND($C24="Hito",W$7&gt;=$F24,W$7&lt;=$F24+$G24-1),1,""))</f>
        <v/>
      </c>
      <c r="X24" s="24" t="str">
        <f ca="1">IF(AND($C24="Objetivo",X$7&gt;=$F24,X$7&lt;=$F24+$G24-1),2,IF(AND($C24="Hito",X$7&gt;=$F24,X$7&lt;=$F24+$G24-1),1,""))</f>
        <v/>
      </c>
      <c r="Y24" s="24" t="str">
        <f ca="1">IF(AND($C24="Objetivo",Y$7&gt;=$F24,Y$7&lt;=$F24+$G24-1),2,IF(AND($C24="Hito",Y$7&gt;=$F24,Y$7&lt;=$F24+$G24-1),1,""))</f>
        <v/>
      </c>
      <c r="Z24" s="24" t="str">
        <f ca="1">IF(AND($C24="Objetivo",Z$7&gt;=$F24,Z$7&lt;=$F24+$G24-1),2,IF(AND($C24="Hito",Z$7&gt;=$F24,Z$7&lt;=$F24+$G24-1),1,""))</f>
        <v/>
      </c>
      <c r="AA24" s="24" t="str">
        <f ca="1">IF(AND($C24="Objetivo",AA$7&gt;=$F24,AA$7&lt;=$F24+$G24-1),2,IF(AND($C24="Hito",AA$7&gt;=$F24,AA$7&lt;=$F24+$G24-1),1,""))</f>
        <v/>
      </c>
      <c r="AB24" s="24" t="str">
        <f ca="1">IF(AND($C24="Objetivo",AB$7&gt;=$F24,AB$7&lt;=$F24+$G24-1),2,IF(AND($C24="Hito",AB$7&gt;=$F24,AB$7&lt;=$F24+$G24-1),1,""))</f>
        <v/>
      </c>
      <c r="AC24" s="24" t="str">
        <f ca="1">IF(AND($C24="Objetivo",AC$7&gt;=$F24,AC$7&lt;=$F24+$G24-1),2,IF(AND($C24="Hito",AC$7&gt;=$F24,AC$7&lt;=$F24+$G24-1),1,""))</f>
        <v/>
      </c>
      <c r="AD24" s="24" t="str">
        <f ca="1">IF(AND($C24="Objetivo",AD$7&gt;=$F24,AD$7&lt;=$F24+$G24-1),2,IF(AND($C24="Hito",AD$7&gt;=$F24,AD$7&lt;=$F24+$G24-1),1,""))</f>
        <v/>
      </c>
      <c r="AE24" s="24" t="str">
        <f ca="1">IF(AND($C24="Objetivo",AE$7&gt;=$F24,AE$7&lt;=$F24+$G24-1),2,IF(AND($C24="Hito",AE$7&gt;=$F24,AE$7&lt;=$F24+$G24-1),1,""))</f>
        <v/>
      </c>
      <c r="AF24" s="24" t="str">
        <f ca="1">IF(AND($C24="Objetivo",AF$7&gt;=$F24,AF$7&lt;=$F24+$G24-1),2,IF(AND($C24="Hito",AF$7&gt;=$F24,AF$7&lt;=$F24+$G24-1),1,""))</f>
        <v/>
      </c>
      <c r="AG24" s="24" t="str">
        <f ca="1">IF(AND($C24="Objetivo",AG$7&gt;=$F24,AG$7&lt;=$F24+$G24-1),2,IF(AND($C24="Hito",AG$7&gt;=$F24,AG$7&lt;=$F24+$G24-1),1,""))</f>
        <v/>
      </c>
      <c r="AH24" s="24" t="str">
        <f ca="1">IF(AND($C24="Objetivo",AH$7&gt;=$F24,AH$7&lt;=$F24+$G24-1),2,IF(AND($C24="Hito",AH$7&gt;=$F24,AH$7&lt;=$F24+$G24-1),1,""))</f>
        <v/>
      </c>
      <c r="AI24" s="24" t="str">
        <f ca="1">IF(AND($C24="Objetivo",AI$7&gt;=$F24,AI$7&lt;=$F24+$G24-1),2,IF(AND($C24="Hito",AI$7&gt;=$F24,AI$7&lt;=$F24+$G24-1),1,""))</f>
        <v/>
      </c>
      <c r="AJ24" s="24" t="str">
        <f ca="1">IF(AND($C24="Objetivo",AJ$7&gt;=$F24,AJ$7&lt;=$F24+$G24-1),2,IF(AND($C24="Hito",AJ$7&gt;=$F24,AJ$7&lt;=$F24+$G24-1),1,""))</f>
        <v/>
      </c>
      <c r="AK24" s="24" t="str">
        <f ca="1">IF(AND($C24="Objetivo",AK$7&gt;=$F24,AK$7&lt;=$F24+$G24-1),2,IF(AND($C24="Hito",AK$7&gt;=$F24,AK$7&lt;=$F24+$G24-1),1,""))</f>
        <v/>
      </c>
      <c r="AL24" s="24" t="str">
        <f ca="1">IF(AND($C24="Objetivo",AL$7&gt;=$F24,AL$7&lt;=$F24+$G24-1),2,IF(AND($C24="Hito",AL$7&gt;=$F24,AL$7&lt;=$F24+$G24-1),1,""))</f>
        <v/>
      </c>
      <c r="AM24" s="24" t="str">
        <f ca="1">IF(AND($C24="Objetivo",AM$7&gt;=$F24,AM$7&lt;=$F24+$G24-1),2,IF(AND($C24="Hito",AM$7&gt;=$F24,AM$7&lt;=$F24+$G24-1),1,""))</f>
        <v/>
      </c>
      <c r="AN24" s="24" t="str">
        <f ca="1">IF(AND($C24="Objetivo",AN$7&gt;=$F24,AN$7&lt;=$F24+$G24-1),2,IF(AND($C24="Hito",AN$7&gt;=$F24,AN$7&lt;=$F24+$G24-1),1,""))</f>
        <v/>
      </c>
      <c r="AO24" s="24" t="str">
        <f ca="1">IF(AND($C24="Objetivo",AO$7&gt;=$F24,AO$7&lt;=$F24+$G24-1),2,IF(AND($C24="Hito",AO$7&gt;=$F24,AO$7&lt;=$F24+$G24-1),1,""))</f>
        <v/>
      </c>
      <c r="AP24" s="24" t="str">
        <f ca="1">IF(AND($C24="Objetivo",AP$7&gt;=$F24,AP$7&lt;=$F24+$G24-1),2,IF(AND($C24="Hito",AP$7&gt;=$F24,AP$7&lt;=$F24+$G24-1),1,""))</f>
        <v/>
      </c>
      <c r="AQ24" s="24" t="str">
        <f ca="1">IF(AND($C24="Objetivo",AQ$7&gt;=$F24,AQ$7&lt;=$F24+$G24-1),2,IF(AND($C24="Hito",AQ$7&gt;=$F24,AQ$7&lt;=$F24+$G24-1),1,""))</f>
        <v/>
      </c>
      <c r="AR24" s="24" t="str">
        <f ca="1">IF(AND($C24="Objetivo",AR$7&gt;=$F24,AR$7&lt;=$F24+$G24-1),2,IF(AND($C24="Hito",AR$7&gt;=$F24,AR$7&lt;=$F24+$G24-1),1,""))</f>
        <v/>
      </c>
      <c r="AS24" s="24" t="str">
        <f ca="1">IF(AND($C24="Objetivo",AS$7&gt;=$F24,AS$7&lt;=$F24+$G24-1),2,IF(AND($C24="Hito",AS$7&gt;=$F24,AS$7&lt;=$F24+$G24-1),1,""))</f>
        <v/>
      </c>
      <c r="AT24" s="24" t="str">
        <f ca="1">IF(AND($C24="Objetivo",AT$7&gt;=$F24,AT$7&lt;=$F24+$G24-1),2,IF(AND($C24="Hito",AT$7&gt;=$F24,AT$7&lt;=$F24+$G24-1),1,""))</f>
        <v/>
      </c>
      <c r="AU24" s="24" t="str">
        <f ca="1">IF(AND($C24="Objetivo",AU$7&gt;=$F24,AU$7&lt;=$F24+$G24-1),2,IF(AND($C24="Hito",AU$7&gt;=$F24,AU$7&lt;=$F24+$G24-1),1,""))</f>
        <v/>
      </c>
      <c r="AV24" s="24" t="str">
        <f ca="1">IF(AND($C24="Objetivo",AV$7&gt;=$F24,AV$7&lt;=$F24+$G24-1),2,IF(AND($C24="Hito",AV$7&gt;=$F24,AV$7&lt;=$F24+$G24-1),1,""))</f>
        <v/>
      </c>
      <c r="AW24" s="24" t="str">
        <f ca="1">IF(AND($C24="Objetivo",AW$7&gt;=$F24,AW$7&lt;=$F24+$G24-1),2,IF(AND($C24="Hito",AW$7&gt;=$F24,AW$7&lt;=$F24+$G24-1),1,""))</f>
        <v/>
      </c>
      <c r="AX24" s="24" t="str">
        <f ca="1">IF(AND($C24="Objetivo",AX$7&gt;=$F24,AX$7&lt;=$F24+$G24-1),2,IF(AND($C24="Hito",AX$7&gt;=$F24,AX$7&lt;=$F24+$G24-1),1,""))</f>
        <v/>
      </c>
      <c r="AY24" s="24" t="str">
        <f ca="1">IF(AND($C24="Objetivo",AY$7&gt;=$F24,AY$7&lt;=$F24+$G24-1),2,IF(AND($C24="Hito",AY$7&gt;=$F24,AY$7&lt;=$F24+$G24-1),1,""))</f>
        <v/>
      </c>
      <c r="AZ24" s="24" t="str">
        <f ca="1">IF(AND($C24="Objetivo",AZ$7&gt;=$F24,AZ$7&lt;=$F24+$G24-1),2,IF(AND($C24="Hito",AZ$7&gt;=$F24,AZ$7&lt;=$F24+$G24-1),1,""))</f>
        <v/>
      </c>
      <c r="BA24" s="24" t="str">
        <f ca="1">IF(AND($C24="Objetivo",BA$7&gt;=$F24,BA$7&lt;=$F24+$G24-1),2,IF(AND($C24="Hito",BA$7&gt;=$F24,BA$7&lt;=$F24+$G24-1),1,""))</f>
        <v/>
      </c>
      <c r="BB24" s="24" t="str">
        <f ca="1">IF(AND($C24="Objetivo",BB$7&gt;=$F24,BB$7&lt;=$F24+$G24-1),2,IF(AND($C24="Hito",BB$7&gt;=$F24,BB$7&lt;=$F24+$G24-1),1,""))</f>
        <v/>
      </c>
      <c r="BC24" s="24" t="str">
        <f ca="1">IF(AND($C24="Objetivo",BC$7&gt;=$F24,BC$7&lt;=$F24+$G24-1),2,IF(AND($C24="Hito",BC$7&gt;=$F24,BC$7&lt;=$F24+$G24-1),1,""))</f>
        <v/>
      </c>
      <c r="BD24" s="24" t="str">
        <f ca="1">IF(AND($C24="Objetivo",BD$7&gt;=$F24,BD$7&lt;=$F24+$G24-1),2,IF(AND($C24="Hito",BD$7&gt;=$F24,BD$7&lt;=$F24+$G24-1),1,""))</f>
        <v/>
      </c>
      <c r="BE24" s="24" t="str">
        <f ca="1">IF(AND($C24="Objetivo",BE$7&gt;=$F24,BE$7&lt;=$F24+$G24-1),2,IF(AND($C24="Hito",BE$7&gt;=$F24,BE$7&lt;=$F24+$G24-1),1,""))</f>
        <v/>
      </c>
      <c r="BF24" s="24" t="str">
        <f ca="1">IF(AND($C24="Objetivo",BF$7&gt;=$F24,BF$7&lt;=$F24+$G24-1),2,IF(AND($C24="Hito",BF$7&gt;=$F24,BF$7&lt;=$F24+$G24-1),1,""))</f>
        <v/>
      </c>
      <c r="BG24" s="24" t="str">
        <f ca="1">IF(AND($C24="Objetivo",BG$7&gt;=$F24,BG$7&lt;=$F24+$G24-1),2,IF(AND($C24="Hito",BG$7&gt;=$F24,BG$7&lt;=$F24+$G24-1),1,""))</f>
        <v/>
      </c>
      <c r="BH24" s="24" t="str">
        <f ca="1">IF(AND($C24="Objetivo",BH$7&gt;=$F24,BH$7&lt;=$F24+$G24-1),2,IF(AND($C24="Hito",BH$7&gt;=$F24,BH$7&lt;=$F24+$G24-1),1,""))</f>
        <v/>
      </c>
      <c r="BI24" s="24" t="str">
        <f ca="1">IF(AND($C24="Objetivo",BI$7&gt;=$F24,BI$7&lt;=$F24+$G24-1),2,IF(AND($C24="Hito",BI$7&gt;=$F24,BI$7&lt;=$F24+$G24-1),1,""))</f>
        <v/>
      </c>
      <c r="BJ24" s="24" t="str">
        <f ca="1">IF(AND($C24="Objetivo",BJ$7&gt;=$F24,BJ$7&lt;=$F24+$G24-1),2,IF(AND($C24="Hito",BJ$7&gt;=$F24,BJ$7&lt;=$F24+$G24-1),1,""))</f>
        <v/>
      </c>
      <c r="BK24" s="24" t="str">
        <f ca="1">IF(AND($C24="Objetivo",BK$7&gt;=$F24,BK$7&lt;=$F24+$G24-1),2,IF(AND($C24="Hito",BK$7&gt;=$F24,BK$7&lt;=$F24+$G24-1),1,""))</f>
        <v/>
      </c>
      <c r="BL24" s="24" t="str">
        <f ca="1">IF(AND($C24="Objetivo",BL$7&gt;=$F24,BL$7&lt;=$F24+$G24-1),2,IF(AND($C24="Hito",BL$7&gt;=$F24,BL$7&lt;=$F24+$G24-1),1,""))</f>
        <v/>
      </c>
      <c r="BM24" s="24" t="str">
        <f ca="1">IF(AND($C24="Objetivo",BM$7&gt;=$F24,BM$7&lt;=$F24+$G24-1),2,IF(AND($C24="Hito",BM$7&gt;=$F24,BM$7&lt;=$F24+$G24-1),1,""))</f>
        <v/>
      </c>
      <c r="BN24" s="24" t="str">
        <f ca="1">IF(AND($C24="Objetivo",BN$7&gt;=$F24,BN$7&lt;=$F24+$G24-1),2,IF(AND($C24="Hito",BN$7&gt;=$F24,BN$7&lt;=$F24+$G24-1),1,""))</f>
        <v/>
      </c>
      <c r="BO24" s="24" t="str">
        <f ca="1">IF(AND($C24="Objetivo",BO$7&gt;=$F24,BO$7&lt;=$F24+$G24-1),2,IF(AND($C24="Hito",BO$7&gt;=$F24,BO$7&lt;=$F24+$G24-1),1,""))</f>
        <v/>
      </c>
      <c r="BP24" s="24" t="str">
        <f ca="1">IF(AND($C24="Objetivo",BP$7&gt;=$F24,BP$7&lt;=$F24+$G24-1),2,IF(AND($C24="Hito",BP$7&gt;=$F24,BP$7&lt;=$F24+$G24-1),1,""))</f>
        <v/>
      </c>
      <c r="BQ24" s="24" t="str">
        <f ca="1">IF(AND($C24="Objetivo",BQ$7&gt;=$F24,BQ$7&lt;=$F24+$G24-1),2,IF(AND($C24="Hito",BQ$7&gt;=$F24,BQ$7&lt;=$F24+$G24-1),1,""))</f>
        <v/>
      </c>
      <c r="BR24" s="24" t="str">
        <f ca="1">IF(AND($C24="Objetivo",BR$7&gt;=$F24,BR$7&lt;=$F24+$G24-1),2,IF(AND($C24="Hito",BR$7&gt;=$F24,BR$7&lt;=$F24+$G24-1),1,""))</f>
        <v/>
      </c>
      <c r="BS24" s="24" t="str">
        <f ca="1">IF(AND($C24="Objetivo",BS$7&gt;=$F24,BS$7&lt;=$F24+$G24-1),2,IF(AND($C24="Hito",BS$7&gt;=$F24,BS$7&lt;=$F24+$G24-1),1,""))</f>
        <v/>
      </c>
      <c r="BT24" s="24" t="str">
        <f ca="1">IF(AND($C24="Objetivo",BT$7&gt;=$F24,BT$7&lt;=$F24+$G24-1),2,IF(AND($C24="Hito",BT$7&gt;=$F24,BT$7&lt;=$F24+$G24-1),1,""))</f>
        <v/>
      </c>
      <c r="BU24" s="24" t="str">
        <f ca="1">IF(AND($C24="Objetivo",BU$7&gt;=$F24,BU$7&lt;=$F24+$G24-1),2,IF(AND($C24="Hito",BU$7&gt;=$F24,BU$7&lt;=$F24+$G24-1),1,""))</f>
        <v/>
      </c>
      <c r="BV24" s="24" t="str">
        <f ca="1">IF(AND($C24="Objetivo",BV$7&gt;=$F24,BV$7&lt;=$F24+$G24-1),2,IF(AND($C24="Hito",BV$7&gt;=$F24,BV$7&lt;=$F24+$G24-1),1,""))</f>
        <v/>
      </c>
      <c r="BW24" s="24" t="str">
        <f ca="1">IF(AND($C24="Objetivo",BW$7&gt;=$F24,BW$7&lt;=$F24+$G24-1),2,IF(AND($C24="Hito",BW$7&gt;=$F24,BW$7&lt;=$F24+$G24-1),1,""))</f>
        <v/>
      </c>
      <c r="BX24" s="24" t="str">
        <f ca="1">IF(AND($C24="Objetivo",BX$7&gt;=$F24,BX$7&lt;=$F24+$G24-1),2,IF(AND($C24="Hito",BX$7&gt;=$F24,BX$7&lt;=$F24+$G24-1),1,""))</f>
        <v/>
      </c>
      <c r="BY24" s="24" t="str">
        <f ca="1">IF(AND($C24="Objetivo",BY$7&gt;=$F24,BY$7&lt;=$F24+$G24-1),2,IF(AND($C24="Hito",BY$7&gt;=$F24,BY$7&lt;=$F24+$G24-1),1,""))</f>
        <v/>
      </c>
      <c r="BZ24" s="24" t="str">
        <f ca="1">IF(AND($C24="Objetivo",BZ$7&gt;=$F24,BZ$7&lt;=$F24+$G24-1),2,IF(AND($C24="Hito",BZ$7&gt;=$F24,BZ$7&lt;=$F24+$G24-1),1,""))</f>
        <v/>
      </c>
      <c r="CA24" s="24" t="str">
        <f ca="1">IF(AND($C24="Objetivo",CA$7&gt;=$F24,CA$7&lt;=$F24+$G24-1),2,IF(AND($C24="Hito",CA$7&gt;=$F24,CA$7&lt;=$F24+$G24-1),1,""))</f>
        <v/>
      </c>
      <c r="CB24" s="24" t="str">
        <f ca="1">IF(AND($C24="Objetivo",CB$7&gt;=$F24,CB$7&lt;=$F24+$G24-1),2,IF(AND($C24="Hito",CB$7&gt;=$F24,CB$7&lt;=$F24+$G24-1),1,""))</f>
        <v/>
      </c>
      <c r="CC24" s="24"/>
      <c r="CD24" s="24"/>
    </row>
    <row r="25" spans="1:82" s="1" customFormat="1" ht="40.200000000000003" customHeight="1" x14ac:dyDescent="0.3">
      <c r="A25" s="9"/>
      <c r="B25" s="57" t="s">
        <v>53</v>
      </c>
      <c r="C25" s="53" t="s">
        <v>24</v>
      </c>
      <c r="D25" s="53" t="s">
        <v>48</v>
      </c>
      <c r="E25" s="54">
        <v>0</v>
      </c>
      <c r="F25" s="55">
        <v>45769</v>
      </c>
      <c r="G25" s="56">
        <v>16</v>
      </c>
      <c r="H25" s="53"/>
      <c r="I25" s="24" t="str">
        <f ca="1">IF(AND($C25="Objetivo",I$7&gt;=$F25,I$7&lt;=$F25+$G25-1),2,IF(AND($C25="Hito",I$7&gt;=$F25,I$7&lt;=$F25+$G25-1),1,""))</f>
        <v/>
      </c>
      <c r="J25" s="24" t="str">
        <f ca="1">IF(AND($C25="Objetivo",J$7&gt;=$F25,J$7&lt;=$F25+$G25-1),2,IF(AND($C25="Hito",J$7&gt;=$F25,J$7&lt;=$F25+$G25-1),1,""))</f>
        <v/>
      </c>
      <c r="K25" s="24" t="str">
        <f ca="1">IF(AND($C25="Objetivo",K$7&gt;=$F25,K$7&lt;=$F25+$G25-1),2,IF(AND($C25="Hito",K$7&gt;=$F25,K$7&lt;=$F25+$G25-1),1,""))</f>
        <v/>
      </c>
      <c r="L25" s="24" t="str">
        <f ca="1">IF(AND($C25="Objetivo",L$7&gt;=$F25,L$7&lt;=$F25+$G25-1),2,IF(AND($C25="Hito",L$7&gt;=$F25,L$7&lt;=$F25+$G25-1),1,""))</f>
        <v/>
      </c>
      <c r="M25" s="24" t="str">
        <f ca="1">IF(AND($C25="Objetivo",M$7&gt;=$F25,M$7&lt;=$F25+$G25-1),2,IF(AND($C25="Hito",M$7&gt;=$F25,M$7&lt;=$F25+$G25-1),1,""))</f>
        <v/>
      </c>
      <c r="N25" s="24" t="str">
        <f ca="1">IF(AND($C25="Objetivo",N$7&gt;=$F25,N$7&lt;=$F25+$G25-1),2,IF(AND($C25="Hito",N$7&gt;=$F25,N$7&lt;=$F25+$G25-1),1,""))</f>
        <v/>
      </c>
      <c r="O25" s="24" t="str">
        <f ca="1">IF(AND($C25="Objetivo",O$7&gt;=$F25,O$7&lt;=$F25+$G25-1),2,IF(AND($C25="Hito",O$7&gt;=$F25,O$7&lt;=$F25+$G25-1),1,""))</f>
        <v/>
      </c>
      <c r="P25" s="24" t="str">
        <f ca="1">IF(AND($C25="Objetivo",P$7&gt;=$F25,P$7&lt;=$F25+$G25-1),2,IF(AND($C25="Hito",P$7&gt;=$F25,P$7&lt;=$F25+$G25-1),1,""))</f>
        <v/>
      </c>
      <c r="Q25" s="24" t="str">
        <f ca="1">IF(AND($C25="Objetivo",Q$7&gt;=$F25,Q$7&lt;=$F25+$G25-1),2,IF(AND($C25="Hito",Q$7&gt;=$F25,Q$7&lt;=$F25+$G25-1),1,""))</f>
        <v/>
      </c>
      <c r="R25" s="24" t="str">
        <f ca="1">IF(AND($C25="Objetivo",R$7&gt;=$F25,R$7&lt;=$F25+$G25-1),2,IF(AND($C25="Hito",R$7&gt;=$F25,R$7&lt;=$F25+$G25-1),1,""))</f>
        <v/>
      </c>
      <c r="S25" s="24" t="str">
        <f ca="1">IF(AND($C25="Objetivo",S$7&gt;=$F25,S$7&lt;=$F25+$G25-1),2,IF(AND($C25="Hito",S$7&gt;=$F25,S$7&lt;=$F25+$G25-1),1,""))</f>
        <v/>
      </c>
      <c r="T25" s="24" t="str">
        <f ca="1">IF(AND($C25="Objetivo",T$7&gt;=$F25,T$7&lt;=$F25+$G25-1),2,IF(AND($C25="Hito",T$7&gt;=$F25,T$7&lt;=$F25+$G25-1),1,""))</f>
        <v/>
      </c>
      <c r="U25" s="24" t="str">
        <f ca="1">IF(AND($C25="Objetivo",U$7&gt;=$F25,U$7&lt;=$F25+$G25-1),2,IF(AND($C25="Hito",U$7&gt;=$F25,U$7&lt;=$F25+$G25-1),1,""))</f>
        <v/>
      </c>
      <c r="V25" s="24" t="str">
        <f ca="1">IF(AND($C25="Objetivo",V$7&gt;=$F25,V$7&lt;=$F25+$G25-1),2,IF(AND($C25="Hito",V$7&gt;=$F25,V$7&lt;=$F25+$G25-1),1,""))</f>
        <v/>
      </c>
      <c r="W25" s="24" t="str">
        <f ca="1">IF(AND($C25="Objetivo",W$7&gt;=$F25,W$7&lt;=$F25+$G25-1),2,IF(AND($C25="Hito",W$7&gt;=$F25,W$7&lt;=$F25+$G25-1),1,""))</f>
        <v/>
      </c>
      <c r="X25" s="24" t="str">
        <f ca="1">IF(AND($C25="Objetivo",X$7&gt;=$F25,X$7&lt;=$F25+$G25-1),2,IF(AND($C25="Hito",X$7&gt;=$F25,X$7&lt;=$F25+$G25-1),1,""))</f>
        <v/>
      </c>
      <c r="Y25" s="24" t="str">
        <f ca="1">IF(AND($C25="Objetivo",Y$7&gt;=$F25,Y$7&lt;=$F25+$G25-1),2,IF(AND($C25="Hito",Y$7&gt;=$F25,Y$7&lt;=$F25+$G25-1),1,""))</f>
        <v/>
      </c>
      <c r="Z25" s="24" t="str">
        <f ca="1">IF(AND($C25="Objetivo",Z$7&gt;=$F25,Z$7&lt;=$F25+$G25-1),2,IF(AND($C25="Hito",Z$7&gt;=$F25,Z$7&lt;=$F25+$G25-1),1,""))</f>
        <v/>
      </c>
      <c r="AA25" s="24" t="str">
        <f ca="1">IF(AND($C25="Objetivo",AA$7&gt;=$F25,AA$7&lt;=$F25+$G25-1),2,IF(AND($C25="Hito",AA$7&gt;=$F25,AA$7&lt;=$F25+$G25-1),1,""))</f>
        <v/>
      </c>
      <c r="AB25" s="24" t="str">
        <f ca="1">IF(AND($C25="Objetivo",AB$7&gt;=$F25,AB$7&lt;=$F25+$G25-1),2,IF(AND($C25="Hito",AB$7&gt;=$F25,AB$7&lt;=$F25+$G25-1),1,""))</f>
        <v/>
      </c>
      <c r="AC25" s="24" t="str">
        <f ca="1">IF(AND($C25="Objetivo",AC$7&gt;=$F25,AC$7&lt;=$F25+$G25-1),2,IF(AND($C25="Hito",AC$7&gt;=$F25,AC$7&lt;=$F25+$G25-1),1,""))</f>
        <v/>
      </c>
      <c r="AD25" s="24" t="str">
        <f ca="1">IF(AND($C25="Objetivo",AD$7&gt;=$F25,AD$7&lt;=$F25+$G25-1),2,IF(AND($C25="Hito",AD$7&gt;=$F25,AD$7&lt;=$F25+$G25-1),1,""))</f>
        <v/>
      </c>
      <c r="AE25" s="24" t="str">
        <f ca="1">IF(AND($C25="Objetivo",AE$7&gt;=$F25,AE$7&lt;=$F25+$G25-1),2,IF(AND($C25="Hito",AE$7&gt;=$F25,AE$7&lt;=$F25+$G25-1),1,""))</f>
        <v/>
      </c>
      <c r="AF25" s="24" t="str">
        <f ca="1">IF(AND($C25="Objetivo",AF$7&gt;=$F25,AF$7&lt;=$F25+$G25-1),2,IF(AND($C25="Hito",AF$7&gt;=$F25,AF$7&lt;=$F25+$G25-1),1,""))</f>
        <v/>
      </c>
      <c r="AG25" s="24" t="str">
        <f ca="1">IF(AND($C25="Objetivo",AG$7&gt;=$F25,AG$7&lt;=$F25+$G25-1),2,IF(AND($C25="Hito",AG$7&gt;=$F25,AG$7&lt;=$F25+$G25-1),1,""))</f>
        <v/>
      </c>
      <c r="AH25" s="24" t="str">
        <f ca="1">IF(AND($C25="Objetivo",AH$7&gt;=$F25,AH$7&lt;=$F25+$G25-1),2,IF(AND($C25="Hito",AH$7&gt;=$F25,AH$7&lt;=$F25+$G25-1),1,""))</f>
        <v/>
      </c>
      <c r="AI25" s="24" t="str">
        <f ca="1">IF(AND($C25="Objetivo",AI$7&gt;=$F25,AI$7&lt;=$F25+$G25-1),2,IF(AND($C25="Hito",AI$7&gt;=$F25,AI$7&lt;=$F25+$G25-1),1,""))</f>
        <v/>
      </c>
      <c r="AJ25" s="24" t="str">
        <f ca="1">IF(AND($C25="Objetivo",AJ$7&gt;=$F25,AJ$7&lt;=$F25+$G25-1),2,IF(AND($C25="Hito",AJ$7&gt;=$F25,AJ$7&lt;=$F25+$G25-1),1,""))</f>
        <v/>
      </c>
      <c r="AK25" s="24" t="str">
        <f ca="1">IF(AND($C25="Objetivo",AK$7&gt;=$F25,AK$7&lt;=$F25+$G25-1),2,IF(AND($C25="Hito",AK$7&gt;=$F25,AK$7&lt;=$F25+$G25-1),1,""))</f>
        <v/>
      </c>
      <c r="AL25" s="24" t="str">
        <f ca="1">IF(AND($C25="Objetivo",AL$7&gt;=$F25,AL$7&lt;=$F25+$G25-1),2,IF(AND($C25="Hito",AL$7&gt;=$F25,AL$7&lt;=$F25+$G25-1),1,""))</f>
        <v/>
      </c>
      <c r="AM25" s="24" t="str">
        <f ca="1">IF(AND($C25="Objetivo",AM$7&gt;=$F25,AM$7&lt;=$F25+$G25-1),2,IF(AND($C25="Hito",AM$7&gt;=$F25,AM$7&lt;=$F25+$G25-1),1,""))</f>
        <v/>
      </c>
      <c r="AN25" s="24" t="str">
        <f ca="1">IF(AND($C25="Objetivo",AN$7&gt;=$F25,AN$7&lt;=$F25+$G25-1),2,IF(AND($C25="Hito",AN$7&gt;=$F25,AN$7&lt;=$F25+$G25-1),1,""))</f>
        <v/>
      </c>
      <c r="AO25" s="24" t="str">
        <f ca="1">IF(AND($C25="Objetivo",AO$7&gt;=$F25,AO$7&lt;=$F25+$G25-1),2,IF(AND($C25="Hito",AO$7&gt;=$F25,AO$7&lt;=$F25+$G25-1),1,""))</f>
        <v/>
      </c>
      <c r="AP25" s="24" t="str">
        <f ca="1">IF(AND($C25="Objetivo",AP$7&gt;=$F25,AP$7&lt;=$F25+$G25-1),2,IF(AND($C25="Hito",AP$7&gt;=$F25,AP$7&lt;=$F25+$G25-1),1,""))</f>
        <v/>
      </c>
      <c r="AQ25" s="24" t="str">
        <f ca="1">IF(AND($C25="Objetivo",AQ$7&gt;=$F25,AQ$7&lt;=$F25+$G25-1),2,IF(AND($C25="Hito",AQ$7&gt;=$F25,AQ$7&lt;=$F25+$G25-1),1,""))</f>
        <v/>
      </c>
      <c r="AR25" s="24" t="str">
        <f ca="1">IF(AND($C25="Objetivo",AR$7&gt;=$F25,AR$7&lt;=$F25+$G25-1),2,IF(AND($C25="Hito",AR$7&gt;=$F25,AR$7&lt;=$F25+$G25-1),1,""))</f>
        <v/>
      </c>
      <c r="AS25" s="24" t="str">
        <f ca="1">IF(AND($C25="Objetivo",AS$7&gt;=$F25,AS$7&lt;=$F25+$G25-1),2,IF(AND($C25="Hito",AS$7&gt;=$F25,AS$7&lt;=$F25+$G25-1),1,""))</f>
        <v/>
      </c>
      <c r="AT25" s="24" t="str">
        <f ca="1">IF(AND($C25="Objetivo",AT$7&gt;=$F25,AT$7&lt;=$F25+$G25-1),2,IF(AND($C25="Hito",AT$7&gt;=$F25,AT$7&lt;=$F25+$G25-1),1,""))</f>
        <v/>
      </c>
      <c r="AU25" s="24" t="str">
        <f ca="1">IF(AND($C25="Objetivo",AU$7&gt;=$F25,AU$7&lt;=$F25+$G25-1),2,IF(AND($C25="Hito",AU$7&gt;=$F25,AU$7&lt;=$F25+$G25-1),1,""))</f>
        <v/>
      </c>
      <c r="AV25" s="24" t="str">
        <f ca="1">IF(AND($C25="Objetivo",AV$7&gt;=$F25,AV$7&lt;=$F25+$G25-1),2,IF(AND($C25="Hito",AV$7&gt;=$F25,AV$7&lt;=$F25+$G25-1),1,""))</f>
        <v/>
      </c>
      <c r="AW25" s="24" t="str">
        <f ca="1">IF(AND($C25="Objetivo",AW$7&gt;=$F25,AW$7&lt;=$F25+$G25-1),2,IF(AND($C25="Hito",AW$7&gt;=$F25,AW$7&lt;=$F25+$G25-1),1,""))</f>
        <v/>
      </c>
      <c r="AX25" s="24" t="str">
        <f ca="1">IF(AND($C25="Objetivo",AX$7&gt;=$F25,AX$7&lt;=$F25+$G25-1),2,IF(AND($C25="Hito",AX$7&gt;=$F25,AX$7&lt;=$F25+$G25-1),1,""))</f>
        <v/>
      </c>
      <c r="AY25" s="24" t="str">
        <f ca="1">IF(AND($C25="Objetivo",AY$7&gt;=$F25,AY$7&lt;=$F25+$G25-1),2,IF(AND($C25="Hito",AY$7&gt;=$F25,AY$7&lt;=$F25+$G25-1),1,""))</f>
        <v/>
      </c>
      <c r="AZ25" s="24" t="str">
        <f ca="1">IF(AND($C25="Objetivo",AZ$7&gt;=$F25,AZ$7&lt;=$F25+$G25-1),2,IF(AND($C25="Hito",AZ$7&gt;=$F25,AZ$7&lt;=$F25+$G25-1),1,""))</f>
        <v/>
      </c>
      <c r="BA25" s="24" t="str">
        <f ca="1">IF(AND($C25="Objetivo",BA$7&gt;=$F25,BA$7&lt;=$F25+$G25-1),2,IF(AND($C25="Hito",BA$7&gt;=$F25,BA$7&lt;=$F25+$G25-1),1,""))</f>
        <v/>
      </c>
      <c r="BB25" s="24" t="str">
        <f ca="1">IF(AND($C25="Objetivo",BB$7&gt;=$F25,BB$7&lt;=$F25+$G25-1),2,IF(AND($C25="Hito",BB$7&gt;=$F25,BB$7&lt;=$F25+$G25-1),1,""))</f>
        <v/>
      </c>
      <c r="BC25" s="24" t="str">
        <f ca="1">IF(AND($C25="Objetivo",BC$7&gt;=$F25,BC$7&lt;=$F25+$G25-1),2,IF(AND($C25="Hito",BC$7&gt;=$F25,BC$7&lt;=$F25+$G25-1),1,""))</f>
        <v/>
      </c>
      <c r="BD25" s="24" t="str">
        <f ca="1">IF(AND($C25="Objetivo",BD$7&gt;=$F25,BD$7&lt;=$F25+$G25-1),2,IF(AND($C25="Hito",BD$7&gt;=$F25,BD$7&lt;=$F25+$G25-1),1,""))</f>
        <v/>
      </c>
      <c r="BE25" s="24" t="str">
        <f ca="1">IF(AND($C25="Objetivo",BE$7&gt;=$F25,BE$7&lt;=$F25+$G25-1),2,IF(AND($C25="Hito",BE$7&gt;=$F25,BE$7&lt;=$F25+$G25-1),1,""))</f>
        <v/>
      </c>
      <c r="BF25" s="24" t="str">
        <f ca="1">IF(AND($C25="Objetivo",BF$7&gt;=$F25,BF$7&lt;=$F25+$G25-1),2,IF(AND($C25="Hito",BF$7&gt;=$F25,BF$7&lt;=$F25+$G25-1),1,""))</f>
        <v/>
      </c>
      <c r="BG25" s="24" t="str">
        <f ca="1">IF(AND($C25="Objetivo",BG$7&gt;=$F25,BG$7&lt;=$F25+$G25-1),2,IF(AND($C25="Hito",BG$7&gt;=$F25,BG$7&lt;=$F25+$G25-1),1,""))</f>
        <v/>
      </c>
      <c r="BH25" s="24" t="str">
        <f ca="1">IF(AND($C25="Objetivo",BH$7&gt;=$F25,BH$7&lt;=$F25+$G25-1),2,IF(AND($C25="Hito",BH$7&gt;=$F25,BH$7&lt;=$F25+$G25-1),1,""))</f>
        <v/>
      </c>
      <c r="BI25" s="24" t="str">
        <f ca="1">IF(AND($C25="Objetivo",BI$7&gt;=$F25,BI$7&lt;=$F25+$G25-1),2,IF(AND($C25="Hito",BI$7&gt;=$F25,BI$7&lt;=$F25+$G25-1),1,""))</f>
        <v/>
      </c>
      <c r="BJ25" s="24" t="str">
        <f ca="1">IF(AND($C25="Objetivo",BJ$7&gt;=$F25,BJ$7&lt;=$F25+$G25-1),2,IF(AND($C25="Hito",BJ$7&gt;=$F25,BJ$7&lt;=$F25+$G25-1),1,""))</f>
        <v/>
      </c>
      <c r="BK25" s="24" t="str">
        <f ca="1">IF(AND($C25="Objetivo",BK$7&gt;=$F25,BK$7&lt;=$F25+$G25-1),2,IF(AND($C25="Hito",BK$7&gt;=$F25,BK$7&lt;=$F25+$G25-1),1,""))</f>
        <v/>
      </c>
      <c r="BL25" s="24" t="str">
        <f ca="1">IF(AND($C25="Objetivo",BL$7&gt;=$F25,BL$7&lt;=$F25+$G25-1),2,IF(AND($C25="Hito",BL$7&gt;=$F25,BL$7&lt;=$F25+$G25-1),1,""))</f>
        <v/>
      </c>
      <c r="BM25" s="24" t="str">
        <f ca="1">IF(AND($C25="Objetivo",BM$7&gt;=$F25,BM$7&lt;=$F25+$G25-1),2,IF(AND($C25="Hito",BM$7&gt;=$F25,BM$7&lt;=$F25+$G25-1),1,""))</f>
        <v/>
      </c>
      <c r="BN25" s="24" t="str">
        <f ca="1">IF(AND($C25="Objetivo",BN$7&gt;=$F25,BN$7&lt;=$F25+$G25-1),2,IF(AND($C25="Hito",BN$7&gt;=$F25,BN$7&lt;=$F25+$G25-1),1,""))</f>
        <v/>
      </c>
      <c r="BO25" s="24" t="str">
        <f ca="1">IF(AND($C25="Objetivo",BO$7&gt;=$F25,BO$7&lt;=$F25+$G25-1),2,IF(AND($C25="Hito",BO$7&gt;=$F25,BO$7&lt;=$F25+$G25-1),1,""))</f>
        <v/>
      </c>
      <c r="BP25" s="24" t="str">
        <f ca="1">IF(AND($C25="Objetivo",BP$7&gt;=$F25,BP$7&lt;=$F25+$G25-1),2,IF(AND($C25="Hito",BP$7&gt;=$F25,BP$7&lt;=$F25+$G25-1),1,""))</f>
        <v/>
      </c>
      <c r="BQ25" s="24" t="str">
        <f ca="1">IF(AND($C25="Objetivo",BQ$7&gt;=$F25,BQ$7&lt;=$F25+$G25-1),2,IF(AND($C25="Hito",BQ$7&gt;=$F25,BQ$7&lt;=$F25+$G25-1),1,""))</f>
        <v/>
      </c>
      <c r="BR25" s="24" t="str">
        <f ca="1">IF(AND($C25="Objetivo",BR$7&gt;=$F25,BR$7&lt;=$F25+$G25-1),2,IF(AND($C25="Hito",BR$7&gt;=$F25,BR$7&lt;=$F25+$G25-1),1,""))</f>
        <v/>
      </c>
      <c r="BS25" s="24" t="str">
        <f ca="1">IF(AND($C25="Objetivo",BS$7&gt;=$F25,BS$7&lt;=$F25+$G25-1),2,IF(AND($C25="Hito",BS$7&gt;=$F25,BS$7&lt;=$F25+$G25-1),1,""))</f>
        <v/>
      </c>
      <c r="BT25" s="24" t="str">
        <f ca="1">IF(AND($C25="Objetivo",BT$7&gt;=$F25,BT$7&lt;=$F25+$G25-1),2,IF(AND($C25="Hito",BT$7&gt;=$F25,BT$7&lt;=$F25+$G25-1),1,""))</f>
        <v/>
      </c>
      <c r="BU25" s="24" t="str">
        <f ca="1">IF(AND($C25="Objetivo",BU$7&gt;=$F25,BU$7&lt;=$F25+$G25-1),2,IF(AND($C25="Hito",BU$7&gt;=$F25,BU$7&lt;=$F25+$G25-1),1,""))</f>
        <v/>
      </c>
      <c r="BV25" s="24" t="str">
        <f ca="1">IF(AND($C25="Objetivo",BV$7&gt;=$F25,BV$7&lt;=$F25+$G25-1),2,IF(AND($C25="Hito",BV$7&gt;=$F25,BV$7&lt;=$F25+$G25-1),1,""))</f>
        <v/>
      </c>
      <c r="BW25" s="24" t="str">
        <f ca="1">IF(AND($C25="Objetivo",BW$7&gt;=$F25,BW$7&lt;=$F25+$G25-1),2,IF(AND($C25="Hito",BW$7&gt;=$F25,BW$7&lt;=$F25+$G25-1),1,""))</f>
        <v/>
      </c>
      <c r="BX25" s="24" t="str">
        <f ca="1">IF(AND($C25="Objetivo",BX$7&gt;=$F25,BX$7&lt;=$F25+$G25-1),2,IF(AND($C25="Hito",BX$7&gt;=$F25,BX$7&lt;=$F25+$G25-1),1,""))</f>
        <v/>
      </c>
      <c r="BY25" s="24" t="str">
        <f ca="1">IF(AND($C25="Objetivo",BY$7&gt;=$F25,BY$7&lt;=$F25+$G25-1),2,IF(AND($C25="Hito",BY$7&gt;=$F25,BY$7&lt;=$F25+$G25-1),1,""))</f>
        <v/>
      </c>
      <c r="BZ25" s="24" t="str">
        <f ca="1">IF(AND($C25="Objetivo",BZ$7&gt;=$F25,BZ$7&lt;=$F25+$G25-1),2,IF(AND($C25="Hito",BZ$7&gt;=$F25,BZ$7&lt;=$F25+$G25-1),1,""))</f>
        <v/>
      </c>
      <c r="CA25" s="24" t="str">
        <f ca="1">IF(AND($C25="Objetivo",CA$7&gt;=$F25,CA$7&lt;=$F25+$G25-1),2,IF(AND($C25="Hito",CA$7&gt;=$F25,CA$7&lt;=$F25+$G25-1),1,""))</f>
        <v/>
      </c>
      <c r="CB25" s="24" t="str">
        <f ca="1">IF(AND($C25="Objetivo",CB$7&gt;=$F25,CB$7&lt;=$F25+$G25-1),2,IF(AND($C25="Hito",CB$7&gt;=$F25,CB$7&lt;=$F25+$G25-1),1,""))</f>
        <v/>
      </c>
      <c r="CC25" s="24"/>
      <c r="CD25" s="24"/>
    </row>
    <row r="26" spans="1:82" s="1" customFormat="1" ht="40.200000000000003" customHeight="1" x14ac:dyDescent="0.3">
      <c r="A26" s="9"/>
      <c r="B26" s="57" t="s">
        <v>52</v>
      </c>
      <c r="C26" s="53" t="s">
        <v>24</v>
      </c>
      <c r="D26" s="53" t="s">
        <v>49</v>
      </c>
      <c r="E26" s="54">
        <v>0</v>
      </c>
      <c r="F26" s="55">
        <v>45769</v>
      </c>
      <c r="G26" s="56">
        <v>16</v>
      </c>
      <c r="H26" s="53"/>
      <c r="I26" s="24" t="str">
        <f ca="1">IF(AND($C26="Objetivo",I$7&gt;=$F26,I$7&lt;=$F26+$G26-1),2,IF(AND($C26="Hito",I$7&gt;=$F26,I$7&lt;=$F26+$G26-1),1,""))</f>
        <v/>
      </c>
      <c r="J26" s="24" t="str">
        <f ca="1">IF(AND($C26="Objetivo",J$7&gt;=$F26,J$7&lt;=$F26+$G26-1),2,IF(AND($C26="Hito",J$7&gt;=$F26,J$7&lt;=$F26+$G26-1),1,""))</f>
        <v/>
      </c>
      <c r="K26" s="24" t="str">
        <f ca="1">IF(AND($C26="Objetivo",K$7&gt;=$F26,K$7&lt;=$F26+$G26-1),2,IF(AND($C26="Hito",K$7&gt;=$F26,K$7&lt;=$F26+$G26-1),1,""))</f>
        <v/>
      </c>
      <c r="L26" s="24" t="str">
        <f ca="1">IF(AND($C26="Objetivo",L$7&gt;=$F26,L$7&lt;=$F26+$G26-1),2,IF(AND($C26="Hito",L$7&gt;=$F26,L$7&lt;=$F26+$G26-1),1,""))</f>
        <v/>
      </c>
      <c r="M26" s="24" t="str">
        <f ca="1">IF(AND($C26="Objetivo",M$7&gt;=$F26,M$7&lt;=$F26+$G26-1),2,IF(AND($C26="Hito",M$7&gt;=$F26,M$7&lt;=$F26+$G26-1),1,""))</f>
        <v/>
      </c>
      <c r="N26" s="24" t="str">
        <f ca="1">IF(AND($C26="Objetivo",N$7&gt;=$F26,N$7&lt;=$F26+$G26-1),2,IF(AND($C26="Hito",N$7&gt;=$F26,N$7&lt;=$F26+$G26-1),1,""))</f>
        <v/>
      </c>
      <c r="O26" s="24" t="str">
        <f ca="1">IF(AND($C26="Objetivo",O$7&gt;=$F26,O$7&lt;=$F26+$G26-1),2,IF(AND($C26="Hito",O$7&gt;=$F26,O$7&lt;=$F26+$G26-1),1,""))</f>
        <v/>
      </c>
      <c r="P26" s="24" t="str">
        <f ca="1">IF(AND($C26="Objetivo",P$7&gt;=$F26,P$7&lt;=$F26+$G26-1),2,IF(AND($C26="Hito",P$7&gt;=$F26,P$7&lt;=$F26+$G26-1),1,""))</f>
        <v/>
      </c>
      <c r="Q26" s="24" t="str">
        <f ca="1">IF(AND($C26="Objetivo",Q$7&gt;=$F26,Q$7&lt;=$F26+$G26-1),2,IF(AND($C26="Hito",Q$7&gt;=$F26,Q$7&lt;=$F26+$G26-1),1,""))</f>
        <v/>
      </c>
      <c r="R26" s="24" t="str">
        <f ca="1">IF(AND($C26="Objetivo",R$7&gt;=$F26,R$7&lt;=$F26+$G26-1),2,IF(AND($C26="Hito",R$7&gt;=$F26,R$7&lt;=$F26+$G26-1),1,""))</f>
        <v/>
      </c>
      <c r="S26" s="24" t="str">
        <f ca="1">IF(AND($C26="Objetivo",S$7&gt;=$F26,S$7&lt;=$F26+$G26-1),2,IF(AND($C26="Hito",S$7&gt;=$F26,S$7&lt;=$F26+$G26-1),1,""))</f>
        <v/>
      </c>
      <c r="T26" s="24" t="str">
        <f ca="1">IF(AND($C26="Objetivo",T$7&gt;=$F26,T$7&lt;=$F26+$G26-1),2,IF(AND($C26="Hito",T$7&gt;=$F26,T$7&lt;=$F26+$G26-1),1,""))</f>
        <v/>
      </c>
      <c r="U26" s="24" t="str">
        <f ca="1">IF(AND($C26="Objetivo",U$7&gt;=$F26,U$7&lt;=$F26+$G26-1),2,IF(AND($C26="Hito",U$7&gt;=$F26,U$7&lt;=$F26+$G26-1),1,""))</f>
        <v/>
      </c>
      <c r="V26" s="24" t="str">
        <f ca="1">IF(AND($C26="Objetivo",V$7&gt;=$F26,V$7&lt;=$F26+$G26-1),2,IF(AND($C26="Hito",V$7&gt;=$F26,V$7&lt;=$F26+$G26-1),1,""))</f>
        <v/>
      </c>
      <c r="W26" s="24" t="str">
        <f ca="1">IF(AND($C26="Objetivo",W$7&gt;=$F26,W$7&lt;=$F26+$G26-1),2,IF(AND($C26="Hito",W$7&gt;=$F26,W$7&lt;=$F26+$G26-1),1,""))</f>
        <v/>
      </c>
      <c r="X26" s="24" t="str">
        <f ca="1">IF(AND($C26="Objetivo",X$7&gt;=$F26,X$7&lt;=$F26+$G26-1),2,IF(AND($C26="Hito",X$7&gt;=$F26,X$7&lt;=$F26+$G26-1),1,""))</f>
        <v/>
      </c>
      <c r="Y26" s="24" t="str">
        <f ca="1">IF(AND($C26="Objetivo",Y$7&gt;=$F26,Y$7&lt;=$F26+$G26-1),2,IF(AND($C26="Hito",Y$7&gt;=$F26,Y$7&lt;=$F26+$G26-1),1,""))</f>
        <v/>
      </c>
      <c r="Z26" s="24" t="str">
        <f ca="1">IF(AND($C26="Objetivo",Z$7&gt;=$F26,Z$7&lt;=$F26+$G26-1),2,IF(AND($C26="Hito",Z$7&gt;=$F26,Z$7&lt;=$F26+$G26-1),1,""))</f>
        <v/>
      </c>
      <c r="AA26" s="24" t="str">
        <f ca="1">IF(AND($C26="Objetivo",AA$7&gt;=$F26,AA$7&lt;=$F26+$G26-1),2,IF(AND($C26="Hito",AA$7&gt;=$F26,AA$7&lt;=$F26+$G26-1),1,""))</f>
        <v/>
      </c>
      <c r="AB26" s="24" t="str">
        <f ca="1">IF(AND($C26="Objetivo",AB$7&gt;=$F26,AB$7&lt;=$F26+$G26-1),2,IF(AND($C26="Hito",AB$7&gt;=$F26,AB$7&lt;=$F26+$G26-1),1,""))</f>
        <v/>
      </c>
      <c r="AC26" s="24" t="str">
        <f ca="1">IF(AND($C26="Objetivo",AC$7&gt;=$F26,AC$7&lt;=$F26+$G26-1),2,IF(AND($C26="Hito",AC$7&gt;=$F26,AC$7&lt;=$F26+$G26-1),1,""))</f>
        <v/>
      </c>
      <c r="AD26" s="24" t="str">
        <f ca="1">IF(AND($C26="Objetivo",AD$7&gt;=$F26,AD$7&lt;=$F26+$G26-1),2,IF(AND($C26="Hito",AD$7&gt;=$F26,AD$7&lt;=$F26+$G26-1),1,""))</f>
        <v/>
      </c>
      <c r="AE26" s="24" t="str">
        <f ca="1">IF(AND($C26="Objetivo",AE$7&gt;=$F26,AE$7&lt;=$F26+$G26-1),2,IF(AND($C26="Hito",AE$7&gt;=$F26,AE$7&lt;=$F26+$G26-1),1,""))</f>
        <v/>
      </c>
      <c r="AF26" s="24" t="str">
        <f ca="1">IF(AND($C26="Objetivo",AF$7&gt;=$F26,AF$7&lt;=$F26+$G26-1),2,IF(AND($C26="Hito",AF$7&gt;=$F26,AF$7&lt;=$F26+$G26-1),1,""))</f>
        <v/>
      </c>
      <c r="AG26" s="24" t="str">
        <f ca="1">IF(AND($C26="Objetivo",AG$7&gt;=$F26,AG$7&lt;=$F26+$G26-1),2,IF(AND($C26="Hito",AG$7&gt;=$F26,AG$7&lt;=$F26+$G26-1),1,""))</f>
        <v/>
      </c>
      <c r="AH26" s="24" t="str">
        <f ca="1">IF(AND($C26="Objetivo",AH$7&gt;=$F26,AH$7&lt;=$F26+$G26-1),2,IF(AND($C26="Hito",AH$7&gt;=$F26,AH$7&lt;=$F26+$G26-1),1,""))</f>
        <v/>
      </c>
      <c r="AI26" s="24" t="str">
        <f ca="1">IF(AND($C26="Objetivo",AI$7&gt;=$F26,AI$7&lt;=$F26+$G26-1),2,IF(AND($C26="Hito",AI$7&gt;=$F26,AI$7&lt;=$F26+$G26-1),1,""))</f>
        <v/>
      </c>
      <c r="AJ26" s="24" t="str">
        <f ca="1">IF(AND($C26="Objetivo",AJ$7&gt;=$F26,AJ$7&lt;=$F26+$G26-1),2,IF(AND($C26="Hito",AJ$7&gt;=$F26,AJ$7&lt;=$F26+$G26-1),1,""))</f>
        <v/>
      </c>
      <c r="AK26" s="24" t="str">
        <f ca="1">IF(AND($C26="Objetivo",AK$7&gt;=$F26,AK$7&lt;=$F26+$G26-1),2,IF(AND($C26="Hito",AK$7&gt;=$F26,AK$7&lt;=$F26+$G26-1),1,""))</f>
        <v/>
      </c>
      <c r="AL26" s="24" t="str">
        <f ca="1">IF(AND($C26="Objetivo",AL$7&gt;=$F26,AL$7&lt;=$F26+$G26-1),2,IF(AND($C26="Hito",AL$7&gt;=$F26,AL$7&lt;=$F26+$G26-1),1,""))</f>
        <v/>
      </c>
      <c r="AM26" s="24" t="str">
        <f ca="1">IF(AND($C26="Objetivo",AM$7&gt;=$F26,AM$7&lt;=$F26+$G26-1),2,IF(AND($C26="Hito",AM$7&gt;=$F26,AM$7&lt;=$F26+$G26-1),1,""))</f>
        <v/>
      </c>
      <c r="AN26" s="24" t="str">
        <f ca="1">IF(AND($C26="Objetivo",AN$7&gt;=$F26,AN$7&lt;=$F26+$G26-1),2,IF(AND($C26="Hito",AN$7&gt;=$F26,AN$7&lt;=$F26+$G26-1),1,""))</f>
        <v/>
      </c>
      <c r="AO26" s="24" t="str">
        <f ca="1">IF(AND($C26="Objetivo",AO$7&gt;=$F26,AO$7&lt;=$F26+$G26-1),2,IF(AND($C26="Hito",AO$7&gt;=$F26,AO$7&lt;=$F26+$G26-1),1,""))</f>
        <v/>
      </c>
      <c r="AP26" s="24" t="str">
        <f ca="1">IF(AND($C26="Objetivo",AP$7&gt;=$F26,AP$7&lt;=$F26+$G26-1),2,IF(AND($C26="Hito",AP$7&gt;=$F26,AP$7&lt;=$F26+$G26-1),1,""))</f>
        <v/>
      </c>
      <c r="AQ26" s="24" t="str">
        <f ca="1">IF(AND($C26="Objetivo",AQ$7&gt;=$F26,AQ$7&lt;=$F26+$G26-1),2,IF(AND($C26="Hito",AQ$7&gt;=$F26,AQ$7&lt;=$F26+$G26-1),1,""))</f>
        <v/>
      </c>
      <c r="AR26" s="24" t="str">
        <f ca="1">IF(AND($C26="Objetivo",AR$7&gt;=$F26,AR$7&lt;=$F26+$G26-1),2,IF(AND($C26="Hito",AR$7&gt;=$F26,AR$7&lt;=$F26+$G26-1),1,""))</f>
        <v/>
      </c>
      <c r="AS26" s="24" t="str">
        <f ca="1">IF(AND($C26="Objetivo",AS$7&gt;=$F26,AS$7&lt;=$F26+$G26-1),2,IF(AND($C26="Hito",AS$7&gt;=$F26,AS$7&lt;=$F26+$G26-1),1,""))</f>
        <v/>
      </c>
      <c r="AT26" s="24" t="str">
        <f ca="1">IF(AND($C26="Objetivo",AT$7&gt;=$F26,AT$7&lt;=$F26+$G26-1),2,IF(AND($C26="Hito",AT$7&gt;=$F26,AT$7&lt;=$F26+$G26-1),1,""))</f>
        <v/>
      </c>
      <c r="AU26" s="24" t="str">
        <f ca="1">IF(AND($C26="Objetivo",AU$7&gt;=$F26,AU$7&lt;=$F26+$G26-1),2,IF(AND($C26="Hito",AU$7&gt;=$F26,AU$7&lt;=$F26+$G26-1),1,""))</f>
        <v/>
      </c>
      <c r="AV26" s="24" t="str">
        <f ca="1">IF(AND($C26="Objetivo",AV$7&gt;=$F26,AV$7&lt;=$F26+$G26-1),2,IF(AND($C26="Hito",AV$7&gt;=$F26,AV$7&lt;=$F26+$G26-1),1,""))</f>
        <v/>
      </c>
      <c r="AW26" s="24" t="str">
        <f ca="1">IF(AND($C26="Objetivo",AW$7&gt;=$F26,AW$7&lt;=$F26+$G26-1),2,IF(AND($C26="Hito",AW$7&gt;=$F26,AW$7&lt;=$F26+$G26-1),1,""))</f>
        <v/>
      </c>
      <c r="AX26" s="24" t="str">
        <f ca="1">IF(AND($C26="Objetivo",AX$7&gt;=$F26,AX$7&lt;=$F26+$G26-1),2,IF(AND($C26="Hito",AX$7&gt;=$F26,AX$7&lt;=$F26+$G26-1),1,""))</f>
        <v/>
      </c>
      <c r="AY26" s="24" t="str">
        <f ca="1">IF(AND($C26="Objetivo",AY$7&gt;=$F26,AY$7&lt;=$F26+$G26-1),2,IF(AND($C26="Hito",AY$7&gt;=$F26,AY$7&lt;=$F26+$G26-1),1,""))</f>
        <v/>
      </c>
      <c r="AZ26" s="24" t="str">
        <f ca="1">IF(AND($C26="Objetivo",AZ$7&gt;=$F26,AZ$7&lt;=$F26+$G26-1),2,IF(AND($C26="Hito",AZ$7&gt;=$F26,AZ$7&lt;=$F26+$G26-1),1,""))</f>
        <v/>
      </c>
      <c r="BA26" s="24" t="str">
        <f ca="1">IF(AND($C26="Objetivo",BA$7&gt;=$F26,BA$7&lt;=$F26+$G26-1),2,IF(AND($C26="Hito",BA$7&gt;=$F26,BA$7&lt;=$F26+$G26-1),1,""))</f>
        <v/>
      </c>
      <c r="BB26" s="24" t="str">
        <f ca="1">IF(AND($C26="Objetivo",BB$7&gt;=$F26,BB$7&lt;=$F26+$G26-1),2,IF(AND($C26="Hito",BB$7&gt;=$F26,BB$7&lt;=$F26+$G26-1),1,""))</f>
        <v/>
      </c>
      <c r="BC26" s="24" t="str">
        <f ca="1">IF(AND($C26="Objetivo",BC$7&gt;=$F26,BC$7&lt;=$F26+$G26-1),2,IF(AND($C26="Hito",BC$7&gt;=$F26,BC$7&lt;=$F26+$G26-1),1,""))</f>
        <v/>
      </c>
      <c r="BD26" s="24" t="str">
        <f ca="1">IF(AND($C26="Objetivo",BD$7&gt;=$F26,BD$7&lt;=$F26+$G26-1),2,IF(AND($C26="Hito",BD$7&gt;=$F26,BD$7&lt;=$F26+$G26-1),1,""))</f>
        <v/>
      </c>
      <c r="BE26" s="24" t="str">
        <f ca="1">IF(AND($C26="Objetivo",BE$7&gt;=$F26,BE$7&lt;=$F26+$G26-1),2,IF(AND($C26="Hito",BE$7&gt;=$F26,BE$7&lt;=$F26+$G26-1),1,""))</f>
        <v/>
      </c>
      <c r="BF26" s="24" t="str">
        <f ca="1">IF(AND($C26="Objetivo",BF$7&gt;=$F26,BF$7&lt;=$F26+$G26-1),2,IF(AND($C26="Hito",BF$7&gt;=$F26,BF$7&lt;=$F26+$G26-1),1,""))</f>
        <v/>
      </c>
      <c r="BG26" s="24" t="str">
        <f ca="1">IF(AND($C26="Objetivo",BG$7&gt;=$F26,BG$7&lt;=$F26+$G26-1),2,IF(AND($C26="Hito",BG$7&gt;=$F26,BG$7&lt;=$F26+$G26-1),1,""))</f>
        <v/>
      </c>
      <c r="BH26" s="24" t="str">
        <f ca="1">IF(AND($C26="Objetivo",BH$7&gt;=$F26,BH$7&lt;=$F26+$G26-1),2,IF(AND($C26="Hito",BH$7&gt;=$F26,BH$7&lt;=$F26+$G26-1),1,""))</f>
        <v/>
      </c>
      <c r="BI26" s="24" t="str">
        <f ca="1">IF(AND($C26="Objetivo",BI$7&gt;=$F26,BI$7&lt;=$F26+$G26-1),2,IF(AND($C26="Hito",BI$7&gt;=$F26,BI$7&lt;=$F26+$G26-1),1,""))</f>
        <v/>
      </c>
      <c r="BJ26" s="24" t="str">
        <f ca="1">IF(AND($C26="Objetivo",BJ$7&gt;=$F26,BJ$7&lt;=$F26+$G26-1),2,IF(AND($C26="Hito",BJ$7&gt;=$F26,BJ$7&lt;=$F26+$G26-1),1,""))</f>
        <v/>
      </c>
      <c r="BK26" s="24" t="str">
        <f ca="1">IF(AND($C26="Objetivo",BK$7&gt;=$F26,BK$7&lt;=$F26+$G26-1),2,IF(AND($C26="Hito",BK$7&gt;=$F26,BK$7&lt;=$F26+$G26-1),1,""))</f>
        <v/>
      </c>
      <c r="BL26" s="24" t="str">
        <f ca="1">IF(AND($C26="Objetivo",BL$7&gt;=$F26,BL$7&lt;=$F26+$G26-1),2,IF(AND($C26="Hito",BL$7&gt;=$F26,BL$7&lt;=$F26+$G26-1),1,""))</f>
        <v/>
      </c>
      <c r="BM26" s="24" t="str">
        <f ca="1">IF(AND($C26="Objetivo",BM$7&gt;=$F26,BM$7&lt;=$F26+$G26-1),2,IF(AND($C26="Hito",BM$7&gt;=$F26,BM$7&lt;=$F26+$G26-1),1,""))</f>
        <v/>
      </c>
      <c r="BN26" s="24" t="str">
        <f ca="1">IF(AND($C26="Objetivo",BN$7&gt;=$F26,BN$7&lt;=$F26+$G26-1),2,IF(AND($C26="Hito",BN$7&gt;=$F26,BN$7&lt;=$F26+$G26-1),1,""))</f>
        <v/>
      </c>
      <c r="BO26" s="24" t="str">
        <f ca="1">IF(AND($C26="Objetivo",BO$7&gt;=$F26,BO$7&lt;=$F26+$G26-1),2,IF(AND($C26="Hito",BO$7&gt;=$F26,BO$7&lt;=$F26+$G26-1),1,""))</f>
        <v/>
      </c>
      <c r="BP26" s="24" t="str">
        <f ca="1">IF(AND($C26="Objetivo",BP$7&gt;=$F26,BP$7&lt;=$F26+$G26-1),2,IF(AND($C26="Hito",BP$7&gt;=$F26,BP$7&lt;=$F26+$G26-1),1,""))</f>
        <v/>
      </c>
      <c r="BQ26" s="24" t="str">
        <f ca="1">IF(AND($C26="Objetivo",BQ$7&gt;=$F26,BQ$7&lt;=$F26+$G26-1),2,IF(AND($C26="Hito",BQ$7&gt;=$F26,BQ$7&lt;=$F26+$G26-1),1,""))</f>
        <v/>
      </c>
      <c r="BR26" s="24" t="str">
        <f ca="1">IF(AND($C26="Objetivo",BR$7&gt;=$F26,BR$7&lt;=$F26+$G26-1),2,IF(AND($C26="Hito",BR$7&gt;=$F26,BR$7&lt;=$F26+$G26-1),1,""))</f>
        <v/>
      </c>
      <c r="BS26" s="24" t="str">
        <f ca="1">IF(AND($C26="Objetivo",BS$7&gt;=$F26,BS$7&lt;=$F26+$G26-1),2,IF(AND($C26="Hito",BS$7&gt;=$F26,BS$7&lt;=$F26+$G26-1),1,""))</f>
        <v/>
      </c>
      <c r="BT26" s="24" t="str">
        <f ca="1">IF(AND($C26="Objetivo",BT$7&gt;=$F26,BT$7&lt;=$F26+$G26-1),2,IF(AND($C26="Hito",BT$7&gt;=$F26,BT$7&lt;=$F26+$G26-1),1,""))</f>
        <v/>
      </c>
      <c r="BU26" s="24" t="str">
        <f ca="1">IF(AND($C26="Objetivo",BU$7&gt;=$F26,BU$7&lt;=$F26+$G26-1),2,IF(AND($C26="Hito",BU$7&gt;=$F26,BU$7&lt;=$F26+$G26-1),1,""))</f>
        <v/>
      </c>
      <c r="BV26" s="24" t="str">
        <f ca="1">IF(AND($C26="Objetivo",BV$7&gt;=$F26,BV$7&lt;=$F26+$G26-1),2,IF(AND($C26="Hito",BV$7&gt;=$F26,BV$7&lt;=$F26+$G26-1),1,""))</f>
        <v/>
      </c>
      <c r="BW26" s="24" t="str">
        <f ca="1">IF(AND($C26="Objetivo",BW$7&gt;=$F26,BW$7&lt;=$F26+$G26-1),2,IF(AND($C26="Hito",BW$7&gt;=$F26,BW$7&lt;=$F26+$G26-1),1,""))</f>
        <v/>
      </c>
      <c r="BX26" s="24" t="str">
        <f ca="1">IF(AND($C26="Objetivo",BX$7&gt;=$F26,BX$7&lt;=$F26+$G26-1),2,IF(AND($C26="Hito",BX$7&gt;=$F26,BX$7&lt;=$F26+$G26-1),1,""))</f>
        <v/>
      </c>
      <c r="BY26" s="24" t="str">
        <f ca="1">IF(AND($C26="Objetivo",BY$7&gt;=$F26,BY$7&lt;=$F26+$G26-1),2,IF(AND($C26="Hito",BY$7&gt;=$F26,BY$7&lt;=$F26+$G26-1),1,""))</f>
        <v/>
      </c>
      <c r="BZ26" s="24" t="str">
        <f ca="1">IF(AND($C26="Objetivo",BZ$7&gt;=$F26,BZ$7&lt;=$F26+$G26-1),2,IF(AND($C26="Hito",BZ$7&gt;=$F26,BZ$7&lt;=$F26+$G26-1),1,""))</f>
        <v/>
      </c>
      <c r="CA26" s="24" t="str">
        <f ca="1">IF(AND($C26="Objetivo",CA$7&gt;=$F26,CA$7&lt;=$F26+$G26-1),2,IF(AND($C26="Hito",CA$7&gt;=$F26,CA$7&lt;=$F26+$G26-1),1,""))</f>
        <v/>
      </c>
      <c r="CB26" s="24" t="str">
        <f ca="1">IF(AND($C26="Objetivo",CB$7&gt;=$F26,CB$7&lt;=$F26+$G26-1),2,IF(AND($C26="Hito",CB$7&gt;=$F26,CB$7&lt;=$F26+$G26-1),1,""))</f>
        <v/>
      </c>
      <c r="CC26" s="24"/>
      <c r="CD26" s="24"/>
    </row>
    <row r="27" spans="1:82" s="1" customFormat="1" ht="40.200000000000003" customHeight="1" x14ac:dyDescent="0.3">
      <c r="A27" s="9"/>
      <c r="B27" s="57" t="s">
        <v>54</v>
      </c>
      <c r="C27" s="53" t="s">
        <v>25</v>
      </c>
      <c r="D27" s="53" t="s">
        <v>49</v>
      </c>
      <c r="E27" s="54">
        <v>0</v>
      </c>
      <c r="F27" s="55">
        <v>45769</v>
      </c>
      <c r="G27" s="56">
        <v>5</v>
      </c>
      <c r="H27" s="53"/>
      <c r="I27" s="24" t="str">
        <f ca="1">IF(AND($C27="Objetivo",I$7&gt;=$F27,I$7&lt;=$F27+$G27-1),2,IF(AND($C27="Hito",I$7&gt;=$F27,I$7&lt;=$F27+$G27-1),1,""))</f>
        <v/>
      </c>
      <c r="J27" s="24" t="str">
        <f ca="1">IF(AND($C27="Objetivo",J$7&gt;=$F27,J$7&lt;=$F27+$G27-1),2,IF(AND($C27="Hito",J$7&gt;=$F27,J$7&lt;=$F27+$G27-1),1,""))</f>
        <v/>
      </c>
      <c r="K27" s="24" t="str">
        <f ca="1">IF(AND($C27="Objetivo",K$7&gt;=$F27,K$7&lt;=$F27+$G27-1),2,IF(AND($C27="Hito",K$7&gt;=$F27,K$7&lt;=$F27+$G27-1),1,""))</f>
        <v/>
      </c>
      <c r="L27" s="24" t="str">
        <f ca="1">IF(AND($C27="Objetivo",L$7&gt;=$F27,L$7&lt;=$F27+$G27-1),2,IF(AND($C27="Hito",L$7&gt;=$F27,L$7&lt;=$F27+$G27-1),1,""))</f>
        <v/>
      </c>
      <c r="M27" s="24" t="str">
        <f ca="1">IF(AND($C27="Objetivo",M$7&gt;=$F27,M$7&lt;=$F27+$G27-1),2,IF(AND($C27="Hito",M$7&gt;=$F27,M$7&lt;=$F27+$G27-1),1,""))</f>
        <v/>
      </c>
      <c r="N27" s="24" t="str">
        <f ca="1">IF(AND($C27="Objetivo",N$7&gt;=$F27,N$7&lt;=$F27+$G27-1),2,IF(AND($C27="Hito",N$7&gt;=$F27,N$7&lt;=$F27+$G27-1),1,""))</f>
        <v/>
      </c>
      <c r="O27" s="24" t="str">
        <f ca="1">IF(AND($C27="Objetivo",O$7&gt;=$F27,O$7&lt;=$F27+$G27-1),2,IF(AND($C27="Hito",O$7&gt;=$F27,O$7&lt;=$F27+$G27-1),1,""))</f>
        <v/>
      </c>
      <c r="P27" s="24" t="str">
        <f ca="1">IF(AND($C27="Objetivo",P$7&gt;=$F27,P$7&lt;=$F27+$G27-1),2,IF(AND($C27="Hito",P$7&gt;=$F27,P$7&lt;=$F27+$G27-1),1,""))</f>
        <v/>
      </c>
      <c r="Q27" s="24" t="str">
        <f ca="1">IF(AND($C27="Objetivo",Q$7&gt;=$F27,Q$7&lt;=$F27+$G27-1),2,IF(AND($C27="Hito",Q$7&gt;=$F27,Q$7&lt;=$F27+$G27-1),1,""))</f>
        <v/>
      </c>
      <c r="R27" s="24" t="str">
        <f ca="1">IF(AND($C27="Objetivo",R$7&gt;=$F27,R$7&lt;=$F27+$G27-1),2,IF(AND($C27="Hito",R$7&gt;=$F27,R$7&lt;=$F27+$G27-1),1,""))</f>
        <v/>
      </c>
      <c r="S27" s="24" t="str">
        <f ca="1">IF(AND($C27="Objetivo",S$7&gt;=$F27,S$7&lt;=$F27+$G27-1),2,IF(AND($C27="Hito",S$7&gt;=$F27,S$7&lt;=$F27+$G27-1),1,""))</f>
        <v/>
      </c>
      <c r="T27" s="24" t="str">
        <f ca="1">IF(AND($C27="Objetivo",T$7&gt;=$F27,T$7&lt;=$F27+$G27-1),2,IF(AND($C27="Hito",T$7&gt;=$F27,T$7&lt;=$F27+$G27-1),1,""))</f>
        <v/>
      </c>
      <c r="U27" s="24" t="str">
        <f ca="1">IF(AND($C27="Objetivo",U$7&gt;=$F27,U$7&lt;=$F27+$G27-1),2,IF(AND($C27="Hito",U$7&gt;=$F27,U$7&lt;=$F27+$G27-1),1,""))</f>
        <v/>
      </c>
      <c r="V27" s="24" t="str">
        <f ca="1">IF(AND($C27="Objetivo",V$7&gt;=$F27,V$7&lt;=$F27+$G27-1),2,IF(AND($C27="Hito",V$7&gt;=$F27,V$7&lt;=$F27+$G27-1),1,""))</f>
        <v/>
      </c>
      <c r="W27" s="24" t="str">
        <f ca="1">IF(AND($C27="Objetivo",W$7&gt;=$F27,W$7&lt;=$F27+$G27-1),2,IF(AND($C27="Hito",W$7&gt;=$F27,W$7&lt;=$F27+$G27-1),1,""))</f>
        <v/>
      </c>
      <c r="X27" s="24" t="str">
        <f ca="1">IF(AND($C27="Objetivo",X$7&gt;=$F27,X$7&lt;=$F27+$G27-1),2,IF(AND($C27="Hito",X$7&gt;=$F27,X$7&lt;=$F27+$G27-1),1,""))</f>
        <v/>
      </c>
      <c r="Y27" s="24" t="str">
        <f ca="1">IF(AND($C27="Objetivo",Y$7&gt;=$F27,Y$7&lt;=$F27+$G27-1),2,IF(AND($C27="Hito",Y$7&gt;=$F27,Y$7&lt;=$F27+$G27-1),1,""))</f>
        <v/>
      </c>
      <c r="Z27" s="24" t="str">
        <f ca="1">IF(AND($C27="Objetivo",Z$7&gt;=$F27,Z$7&lt;=$F27+$G27-1),2,IF(AND($C27="Hito",Z$7&gt;=$F27,Z$7&lt;=$F27+$G27-1),1,""))</f>
        <v/>
      </c>
      <c r="AA27" s="24" t="str">
        <f ca="1">IF(AND($C27="Objetivo",AA$7&gt;=$F27,AA$7&lt;=$F27+$G27-1),2,IF(AND($C27="Hito",AA$7&gt;=$F27,AA$7&lt;=$F27+$G27-1),1,""))</f>
        <v/>
      </c>
      <c r="AB27" s="24" t="str">
        <f ca="1">IF(AND($C27="Objetivo",AB$7&gt;=$F27,AB$7&lt;=$F27+$G27-1),2,IF(AND($C27="Hito",AB$7&gt;=$F27,AB$7&lt;=$F27+$G27-1),1,""))</f>
        <v/>
      </c>
      <c r="AC27" s="24" t="str">
        <f ca="1">IF(AND($C27="Objetivo",AC$7&gt;=$F27,AC$7&lt;=$F27+$G27-1),2,IF(AND($C27="Hito",AC$7&gt;=$F27,AC$7&lt;=$F27+$G27-1),1,""))</f>
        <v/>
      </c>
      <c r="AD27" s="24" t="str">
        <f ca="1">IF(AND($C27="Objetivo",AD$7&gt;=$F27,AD$7&lt;=$F27+$G27-1),2,IF(AND($C27="Hito",AD$7&gt;=$F27,AD$7&lt;=$F27+$G27-1),1,""))</f>
        <v/>
      </c>
      <c r="AE27" s="24" t="str">
        <f ca="1">IF(AND($C27="Objetivo",AE$7&gt;=$F27,AE$7&lt;=$F27+$G27-1),2,IF(AND($C27="Hito",AE$7&gt;=$F27,AE$7&lt;=$F27+$G27-1),1,""))</f>
        <v/>
      </c>
      <c r="AF27" s="24" t="str">
        <f ca="1">IF(AND($C27="Objetivo",AF$7&gt;=$F27,AF$7&lt;=$F27+$G27-1),2,IF(AND($C27="Hito",AF$7&gt;=$F27,AF$7&lt;=$F27+$G27-1),1,""))</f>
        <v/>
      </c>
      <c r="AG27" s="24" t="str">
        <f ca="1">IF(AND($C27="Objetivo",AG$7&gt;=$F27,AG$7&lt;=$F27+$G27-1),2,IF(AND($C27="Hito",AG$7&gt;=$F27,AG$7&lt;=$F27+$G27-1),1,""))</f>
        <v/>
      </c>
      <c r="AH27" s="24" t="str">
        <f ca="1">IF(AND($C27="Objetivo",AH$7&gt;=$F27,AH$7&lt;=$F27+$G27-1),2,IF(AND($C27="Hito",AH$7&gt;=$F27,AH$7&lt;=$F27+$G27-1),1,""))</f>
        <v/>
      </c>
      <c r="AI27" s="24" t="str">
        <f ca="1">IF(AND($C27="Objetivo",AI$7&gt;=$F27,AI$7&lt;=$F27+$G27-1),2,IF(AND($C27="Hito",AI$7&gt;=$F27,AI$7&lt;=$F27+$G27-1),1,""))</f>
        <v/>
      </c>
      <c r="AJ27" s="24" t="str">
        <f ca="1">IF(AND($C27="Objetivo",AJ$7&gt;=$F27,AJ$7&lt;=$F27+$G27-1),2,IF(AND($C27="Hito",AJ$7&gt;=$F27,AJ$7&lt;=$F27+$G27-1),1,""))</f>
        <v/>
      </c>
      <c r="AK27" s="24" t="str">
        <f ca="1">IF(AND($C27="Objetivo",AK$7&gt;=$F27,AK$7&lt;=$F27+$G27-1),2,IF(AND($C27="Hito",AK$7&gt;=$F27,AK$7&lt;=$F27+$G27-1),1,""))</f>
        <v/>
      </c>
      <c r="AL27" s="24" t="str">
        <f ca="1">IF(AND($C27="Objetivo",AL$7&gt;=$F27,AL$7&lt;=$F27+$G27-1),2,IF(AND($C27="Hito",AL$7&gt;=$F27,AL$7&lt;=$F27+$G27-1),1,""))</f>
        <v/>
      </c>
      <c r="AM27" s="24" t="str">
        <f ca="1">IF(AND($C27="Objetivo",AM$7&gt;=$F27,AM$7&lt;=$F27+$G27-1),2,IF(AND($C27="Hito",AM$7&gt;=$F27,AM$7&lt;=$F27+$G27-1),1,""))</f>
        <v/>
      </c>
      <c r="AN27" s="24" t="str">
        <f ca="1">IF(AND($C27="Objetivo",AN$7&gt;=$F27,AN$7&lt;=$F27+$G27-1),2,IF(AND($C27="Hito",AN$7&gt;=$F27,AN$7&lt;=$F27+$G27-1),1,""))</f>
        <v/>
      </c>
      <c r="AO27" s="24" t="str">
        <f ca="1">IF(AND($C27="Objetivo",AO$7&gt;=$F27,AO$7&lt;=$F27+$G27-1),2,IF(AND($C27="Hito",AO$7&gt;=$F27,AO$7&lt;=$F27+$G27-1),1,""))</f>
        <v/>
      </c>
      <c r="AP27" s="24" t="str">
        <f ca="1">IF(AND($C27="Objetivo",AP$7&gt;=$F27,AP$7&lt;=$F27+$G27-1),2,IF(AND($C27="Hito",AP$7&gt;=$F27,AP$7&lt;=$F27+$G27-1),1,""))</f>
        <v/>
      </c>
      <c r="AQ27" s="24" t="str">
        <f ca="1">IF(AND($C27="Objetivo",AQ$7&gt;=$F27,AQ$7&lt;=$F27+$G27-1),2,IF(AND($C27="Hito",AQ$7&gt;=$F27,AQ$7&lt;=$F27+$G27-1),1,""))</f>
        <v/>
      </c>
      <c r="AR27" s="24" t="str">
        <f ca="1">IF(AND($C27="Objetivo",AR$7&gt;=$F27,AR$7&lt;=$F27+$G27-1),2,IF(AND($C27="Hito",AR$7&gt;=$F27,AR$7&lt;=$F27+$G27-1),1,""))</f>
        <v/>
      </c>
      <c r="AS27" s="24" t="str">
        <f ca="1">IF(AND($C27="Objetivo",AS$7&gt;=$F27,AS$7&lt;=$F27+$G27-1),2,IF(AND($C27="Hito",AS$7&gt;=$F27,AS$7&lt;=$F27+$G27-1),1,""))</f>
        <v/>
      </c>
      <c r="AT27" s="24" t="str">
        <f ca="1">IF(AND($C27="Objetivo",AT$7&gt;=$F27,AT$7&lt;=$F27+$G27-1),2,IF(AND($C27="Hito",AT$7&gt;=$F27,AT$7&lt;=$F27+$G27-1),1,""))</f>
        <v/>
      </c>
      <c r="AU27" s="24" t="str">
        <f ca="1">IF(AND($C27="Objetivo",AU$7&gt;=$F27,AU$7&lt;=$F27+$G27-1),2,IF(AND($C27="Hito",AU$7&gt;=$F27,AU$7&lt;=$F27+$G27-1),1,""))</f>
        <v/>
      </c>
      <c r="AV27" s="24" t="str">
        <f ca="1">IF(AND($C27="Objetivo",AV$7&gt;=$F27,AV$7&lt;=$F27+$G27-1),2,IF(AND($C27="Hito",AV$7&gt;=$F27,AV$7&lt;=$F27+$G27-1),1,""))</f>
        <v/>
      </c>
      <c r="AW27" s="24" t="str">
        <f ca="1">IF(AND($C27="Objetivo",AW$7&gt;=$F27,AW$7&lt;=$F27+$G27-1),2,IF(AND($C27="Hito",AW$7&gt;=$F27,AW$7&lt;=$F27+$G27-1),1,""))</f>
        <v/>
      </c>
      <c r="AX27" s="24" t="str">
        <f ca="1">IF(AND($C27="Objetivo",AX$7&gt;=$F27,AX$7&lt;=$F27+$G27-1),2,IF(AND($C27="Hito",AX$7&gt;=$F27,AX$7&lt;=$F27+$G27-1),1,""))</f>
        <v/>
      </c>
      <c r="AY27" s="24" t="str">
        <f ca="1">IF(AND($C27="Objetivo",AY$7&gt;=$F27,AY$7&lt;=$F27+$G27-1),2,IF(AND($C27="Hito",AY$7&gt;=$F27,AY$7&lt;=$F27+$G27-1),1,""))</f>
        <v/>
      </c>
      <c r="AZ27" s="24" t="str">
        <f ca="1">IF(AND($C27="Objetivo",AZ$7&gt;=$F27,AZ$7&lt;=$F27+$G27-1),2,IF(AND($C27="Hito",AZ$7&gt;=$F27,AZ$7&lt;=$F27+$G27-1),1,""))</f>
        <v/>
      </c>
      <c r="BA27" s="24" t="str">
        <f ca="1">IF(AND($C27="Objetivo",BA$7&gt;=$F27,BA$7&lt;=$F27+$G27-1),2,IF(AND($C27="Hito",BA$7&gt;=$F27,BA$7&lt;=$F27+$G27-1),1,""))</f>
        <v/>
      </c>
      <c r="BB27" s="24" t="str">
        <f ca="1">IF(AND($C27="Objetivo",BB$7&gt;=$F27,BB$7&lt;=$F27+$G27-1),2,IF(AND($C27="Hito",BB$7&gt;=$F27,BB$7&lt;=$F27+$G27-1),1,""))</f>
        <v/>
      </c>
      <c r="BC27" s="24" t="str">
        <f ca="1">IF(AND($C27="Objetivo",BC$7&gt;=$F27,BC$7&lt;=$F27+$G27-1),2,IF(AND($C27="Hito",BC$7&gt;=$F27,BC$7&lt;=$F27+$G27-1),1,""))</f>
        <v/>
      </c>
      <c r="BD27" s="24" t="str">
        <f ca="1">IF(AND($C27="Objetivo",BD$7&gt;=$F27,BD$7&lt;=$F27+$G27-1),2,IF(AND($C27="Hito",BD$7&gt;=$F27,BD$7&lt;=$F27+$G27-1),1,""))</f>
        <v/>
      </c>
      <c r="BE27" s="24" t="str">
        <f ca="1">IF(AND($C27="Objetivo",BE$7&gt;=$F27,BE$7&lt;=$F27+$G27-1),2,IF(AND($C27="Hito",BE$7&gt;=$F27,BE$7&lt;=$F27+$G27-1),1,""))</f>
        <v/>
      </c>
      <c r="BF27" s="24" t="str">
        <f ca="1">IF(AND($C27="Objetivo",BF$7&gt;=$F27,BF$7&lt;=$F27+$G27-1),2,IF(AND($C27="Hito",BF$7&gt;=$F27,BF$7&lt;=$F27+$G27-1),1,""))</f>
        <v/>
      </c>
      <c r="BG27" s="24" t="str">
        <f ca="1">IF(AND($C27="Objetivo",BG$7&gt;=$F27,BG$7&lt;=$F27+$G27-1),2,IF(AND($C27="Hito",BG$7&gt;=$F27,BG$7&lt;=$F27+$G27-1),1,""))</f>
        <v/>
      </c>
      <c r="BH27" s="24" t="str">
        <f ca="1">IF(AND($C27="Objetivo",BH$7&gt;=$F27,BH$7&lt;=$F27+$G27-1),2,IF(AND($C27="Hito",BH$7&gt;=$F27,BH$7&lt;=$F27+$G27-1),1,""))</f>
        <v/>
      </c>
      <c r="BI27" s="24" t="str">
        <f ca="1">IF(AND($C27="Objetivo",BI$7&gt;=$F27,BI$7&lt;=$F27+$G27-1),2,IF(AND($C27="Hito",BI$7&gt;=$F27,BI$7&lt;=$F27+$G27-1),1,""))</f>
        <v/>
      </c>
      <c r="BJ27" s="24" t="str">
        <f ca="1">IF(AND($C27="Objetivo",BJ$7&gt;=$F27,BJ$7&lt;=$F27+$G27-1),2,IF(AND($C27="Hito",BJ$7&gt;=$F27,BJ$7&lt;=$F27+$G27-1),1,""))</f>
        <v/>
      </c>
      <c r="BK27" s="24" t="str">
        <f ca="1">IF(AND($C27="Objetivo",BK$7&gt;=$F27,BK$7&lt;=$F27+$G27-1),2,IF(AND($C27="Hito",BK$7&gt;=$F27,BK$7&lt;=$F27+$G27-1),1,""))</f>
        <v/>
      </c>
      <c r="BL27" s="24" t="str">
        <f ca="1">IF(AND($C27="Objetivo",BL$7&gt;=$F27,BL$7&lt;=$F27+$G27-1),2,IF(AND($C27="Hito",BL$7&gt;=$F27,BL$7&lt;=$F27+$G27-1),1,""))</f>
        <v/>
      </c>
      <c r="BM27" s="24" t="str">
        <f ca="1">IF(AND($C27="Objetivo",BM$7&gt;=$F27,BM$7&lt;=$F27+$G27-1),2,IF(AND($C27="Hito",BM$7&gt;=$F27,BM$7&lt;=$F27+$G27-1),1,""))</f>
        <v/>
      </c>
      <c r="BN27" s="24" t="str">
        <f ca="1">IF(AND($C27="Objetivo",BN$7&gt;=$F27,BN$7&lt;=$F27+$G27-1),2,IF(AND($C27="Hito",BN$7&gt;=$F27,BN$7&lt;=$F27+$G27-1),1,""))</f>
        <v/>
      </c>
      <c r="BO27" s="24" t="str">
        <f ca="1">IF(AND($C27="Objetivo",BO$7&gt;=$F27,BO$7&lt;=$F27+$G27-1),2,IF(AND($C27="Hito",BO$7&gt;=$F27,BO$7&lt;=$F27+$G27-1),1,""))</f>
        <v/>
      </c>
      <c r="BP27" s="24" t="str">
        <f ca="1">IF(AND($C27="Objetivo",BP$7&gt;=$F27,BP$7&lt;=$F27+$G27-1),2,IF(AND($C27="Hito",BP$7&gt;=$F27,BP$7&lt;=$F27+$G27-1),1,""))</f>
        <v/>
      </c>
      <c r="BQ27" s="24" t="str">
        <f ca="1">IF(AND($C27="Objetivo",BQ$7&gt;=$F27,BQ$7&lt;=$F27+$G27-1),2,IF(AND($C27="Hito",BQ$7&gt;=$F27,BQ$7&lt;=$F27+$G27-1),1,""))</f>
        <v/>
      </c>
      <c r="BR27" s="24" t="str">
        <f ca="1">IF(AND($C27="Objetivo",BR$7&gt;=$F27,BR$7&lt;=$F27+$G27-1),2,IF(AND($C27="Hito",BR$7&gt;=$F27,BR$7&lt;=$F27+$G27-1),1,""))</f>
        <v/>
      </c>
      <c r="BS27" s="24" t="str">
        <f ca="1">IF(AND($C27="Objetivo",BS$7&gt;=$F27,BS$7&lt;=$F27+$G27-1),2,IF(AND($C27="Hito",BS$7&gt;=$F27,BS$7&lt;=$F27+$G27-1),1,""))</f>
        <v/>
      </c>
      <c r="BT27" s="24" t="str">
        <f ca="1">IF(AND($C27="Objetivo",BT$7&gt;=$F27,BT$7&lt;=$F27+$G27-1),2,IF(AND($C27="Hito",BT$7&gt;=$F27,BT$7&lt;=$F27+$G27-1),1,""))</f>
        <v/>
      </c>
      <c r="BU27" s="24" t="str">
        <f ca="1">IF(AND($C27="Objetivo",BU$7&gt;=$F27,BU$7&lt;=$F27+$G27-1),2,IF(AND($C27="Hito",BU$7&gt;=$F27,BU$7&lt;=$F27+$G27-1),1,""))</f>
        <v/>
      </c>
      <c r="BV27" s="24" t="str">
        <f ca="1">IF(AND($C27="Objetivo",BV$7&gt;=$F27,BV$7&lt;=$F27+$G27-1),2,IF(AND($C27="Hito",BV$7&gt;=$F27,BV$7&lt;=$F27+$G27-1),1,""))</f>
        <v/>
      </c>
      <c r="BW27" s="24" t="str">
        <f ca="1">IF(AND($C27="Objetivo",BW$7&gt;=$F27,BW$7&lt;=$F27+$G27-1),2,IF(AND($C27="Hito",BW$7&gt;=$F27,BW$7&lt;=$F27+$G27-1),1,""))</f>
        <v/>
      </c>
      <c r="BX27" s="24" t="str">
        <f ca="1">IF(AND($C27="Objetivo",BX$7&gt;=$F27,BX$7&lt;=$F27+$G27-1),2,IF(AND($C27="Hito",BX$7&gt;=$F27,BX$7&lt;=$F27+$G27-1),1,""))</f>
        <v/>
      </c>
      <c r="BY27" s="24" t="str">
        <f ca="1">IF(AND($C27="Objetivo",BY$7&gt;=$F27,BY$7&lt;=$F27+$G27-1),2,IF(AND($C27="Hito",BY$7&gt;=$F27,BY$7&lt;=$F27+$G27-1),1,""))</f>
        <v/>
      </c>
      <c r="BZ27" s="24" t="str">
        <f ca="1">IF(AND($C27="Objetivo",BZ$7&gt;=$F27,BZ$7&lt;=$F27+$G27-1),2,IF(AND($C27="Hito",BZ$7&gt;=$F27,BZ$7&lt;=$F27+$G27-1),1,""))</f>
        <v/>
      </c>
      <c r="CA27" s="24" t="str">
        <f ca="1">IF(AND($C27="Objetivo",CA$7&gt;=$F27,CA$7&lt;=$F27+$G27-1),2,IF(AND($C27="Hito",CA$7&gt;=$F27,CA$7&lt;=$F27+$G27-1),1,""))</f>
        <v/>
      </c>
      <c r="CB27" s="24" t="str">
        <f ca="1">IF(AND($C27="Objetivo",CB$7&gt;=$F27,CB$7&lt;=$F27+$G27-1),2,IF(AND($C27="Hito",CB$7&gt;=$F27,CB$7&lt;=$F27+$G27-1),1,""))</f>
        <v/>
      </c>
      <c r="CC27" s="24"/>
      <c r="CD27" s="24"/>
    </row>
    <row r="28" spans="1:82" s="1" customFormat="1" ht="40.200000000000003" customHeight="1" x14ac:dyDescent="0.3">
      <c r="A28" s="9"/>
      <c r="B28" s="57" t="s">
        <v>55</v>
      </c>
      <c r="C28" s="53" t="s">
        <v>25</v>
      </c>
      <c r="D28" s="53" t="s">
        <v>33</v>
      </c>
      <c r="E28" s="54">
        <v>0</v>
      </c>
      <c r="F28" s="55">
        <v>45778</v>
      </c>
      <c r="G28" s="56">
        <v>7</v>
      </c>
      <c r="H28" s="53"/>
      <c r="I28" s="24" t="str">
        <f ca="1">IF(AND($C28="Objetivo",I$7&gt;=$F28,I$7&lt;=$F28+$G28-1),2,IF(AND($C28="Hito",I$7&gt;=$F28,I$7&lt;=$F28+$G28-1),1,""))</f>
        <v/>
      </c>
      <c r="J28" s="24" t="str">
        <f ca="1">IF(AND($C28="Objetivo",J$7&gt;=$F28,J$7&lt;=$F28+$G28-1),2,IF(AND($C28="Hito",J$7&gt;=$F28,J$7&lt;=$F28+$G28-1),1,""))</f>
        <v/>
      </c>
      <c r="K28" s="24" t="str">
        <f ca="1">IF(AND($C28="Objetivo",K$7&gt;=$F28,K$7&lt;=$F28+$G28-1),2,IF(AND($C28="Hito",K$7&gt;=$F28,K$7&lt;=$F28+$G28-1),1,""))</f>
        <v/>
      </c>
      <c r="L28" s="24" t="str">
        <f ca="1">IF(AND($C28="Objetivo",L$7&gt;=$F28,L$7&lt;=$F28+$G28-1),2,IF(AND($C28="Hito",L$7&gt;=$F28,L$7&lt;=$F28+$G28-1),1,""))</f>
        <v/>
      </c>
      <c r="M28" s="24" t="str">
        <f ca="1">IF(AND($C28="Objetivo",M$7&gt;=$F28,M$7&lt;=$F28+$G28-1),2,IF(AND($C28="Hito",M$7&gt;=$F28,M$7&lt;=$F28+$G28-1),1,""))</f>
        <v/>
      </c>
      <c r="N28" s="24" t="str">
        <f ca="1">IF(AND($C28="Objetivo",N$7&gt;=$F28,N$7&lt;=$F28+$G28-1),2,IF(AND($C28="Hito",N$7&gt;=$F28,N$7&lt;=$F28+$G28-1),1,""))</f>
        <v/>
      </c>
      <c r="O28" s="24" t="str">
        <f ca="1">IF(AND($C28="Objetivo",O$7&gt;=$F28,O$7&lt;=$F28+$G28-1),2,IF(AND($C28="Hito",O$7&gt;=$F28,O$7&lt;=$F28+$G28-1),1,""))</f>
        <v/>
      </c>
      <c r="P28" s="24" t="str">
        <f ca="1">IF(AND($C28="Objetivo",P$7&gt;=$F28,P$7&lt;=$F28+$G28-1),2,IF(AND($C28="Hito",P$7&gt;=$F28,P$7&lt;=$F28+$G28-1),1,""))</f>
        <v/>
      </c>
      <c r="Q28" s="24" t="str">
        <f ca="1">IF(AND($C28="Objetivo",Q$7&gt;=$F28,Q$7&lt;=$F28+$G28-1),2,IF(AND($C28="Hito",Q$7&gt;=$F28,Q$7&lt;=$F28+$G28-1),1,""))</f>
        <v/>
      </c>
      <c r="R28" s="24" t="str">
        <f ca="1">IF(AND($C28="Objetivo",R$7&gt;=$F28,R$7&lt;=$F28+$G28-1),2,IF(AND($C28="Hito",R$7&gt;=$F28,R$7&lt;=$F28+$G28-1),1,""))</f>
        <v/>
      </c>
      <c r="S28" s="24" t="str">
        <f ca="1">IF(AND($C28="Objetivo",S$7&gt;=$F28,S$7&lt;=$F28+$G28-1),2,IF(AND($C28="Hito",S$7&gt;=$F28,S$7&lt;=$F28+$G28-1),1,""))</f>
        <v/>
      </c>
      <c r="T28" s="24" t="str">
        <f ca="1">IF(AND($C28="Objetivo",T$7&gt;=$F28,T$7&lt;=$F28+$G28-1),2,IF(AND($C28="Hito",T$7&gt;=$F28,T$7&lt;=$F28+$G28-1),1,""))</f>
        <v/>
      </c>
      <c r="U28" s="24" t="str">
        <f ca="1">IF(AND($C28="Objetivo",U$7&gt;=$F28,U$7&lt;=$F28+$G28-1),2,IF(AND($C28="Hito",U$7&gt;=$F28,U$7&lt;=$F28+$G28-1),1,""))</f>
        <v/>
      </c>
      <c r="V28" s="24" t="str">
        <f ca="1">IF(AND($C28="Objetivo",V$7&gt;=$F28,V$7&lt;=$F28+$G28-1),2,IF(AND($C28="Hito",V$7&gt;=$F28,V$7&lt;=$F28+$G28-1),1,""))</f>
        <v/>
      </c>
      <c r="W28" s="24" t="str">
        <f ca="1">IF(AND($C28="Objetivo",W$7&gt;=$F28,W$7&lt;=$F28+$G28-1),2,IF(AND($C28="Hito",W$7&gt;=$F28,W$7&lt;=$F28+$G28-1),1,""))</f>
        <v/>
      </c>
      <c r="X28" s="24" t="str">
        <f ca="1">IF(AND($C28="Objetivo",X$7&gt;=$F28,X$7&lt;=$F28+$G28-1),2,IF(AND($C28="Hito",X$7&gt;=$F28,X$7&lt;=$F28+$G28-1),1,""))</f>
        <v/>
      </c>
      <c r="Y28" s="24" t="str">
        <f ca="1">IF(AND($C28="Objetivo",Y$7&gt;=$F28,Y$7&lt;=$F28+$G28-1),2,IF(AND($C28="Hito",Y$7&gt;=$F28,Y$7&lt;=$F28+$G28-1),1,""))</f>
        <v/>
      </c>
      <c r="Z28" s="24" t="str">
        <f ca="1">IF(AND($C28="Objetivo",Z$7&gt;=$F28,Z$7&lt;=$F28+$G28-1),2,IF(AND($C28="Hito",Z$7&gt;=$F28,Z$7&lt;=$F28+$G28-1),1,""))</f>
        <v/>
      </c>
      <c r="AA28" s="24" t="str">
        <f ca="1">IF(AND($C28="Objetivo",AA$7&gt;=$F28,AA$7&lt;=$F28+$G28-1),2,IF(AND($C28="Hito",AA$7&gt;=$F28,AA$7&lt;=$F28+$G28-1),1,""))</f>
        <v/>
      </c>
      <c r="AB28" s="24" t="str">
        <f ca="1">IF(AND($C28="Objetivo",AB$7&gt;=$F28,AB$7&lt;=$F28+$G28-1),2,IF(AND($C28="Hito",AB$7&gt;=$F28,AB$7&lt;=$F28+$G28-1),1,""))</f>
        <v/>
      </c>
      <c r="AC28" s="24" t="str">
        <f ca="1">IF(AND($C28="Objetivo",AC$7&gt;=$F28,AC$7&lt;=$F28+$G28-1),2,IF(AND($C28="Hito",AC$7&gt;=$F28,AC$7&lt;=$F28+$G28-1),1,""))</f>
        <v/>
      </c>
      <c r="AD28" s="24" t="str">
        <f ca="1">IF(AND($C28="Objetivo",AD$7&gt;=$F28,AD$7&lt;=$F28+$G28-1),2,IF(AND($C28="Hito",AD$7&gt;=$F28,AD$7&lt;=$F28+$G28-1),1,""))</f>
        <v/>
      </c>
      <c r="AE28" s="24" t="str">
        <f ca="1">IF(AND($C28="Objetivo",AE$7&gt;=$F28,AE$7&lt;=$F28+$G28-1),2,IF(AND($C28="Hito",AE$7&gt;=$F28,AE$7&lt;=$F28+$G28-1),1,""))</f>
        <v/>
      </c>
      <c r="AF28" s="24" t="str">
        <f ca="1">IF(AND($C28="Objetivo",AF$7&gt;=$F28,AF$7&lt;=$F28+$G28-1),2,IF(AND($C28="Hito",AF$7&gt;=$F28,AF$7&lt;=$F28+$G28-1),1,""))</f>
        <v/>
      </c>
      <c r="AG28" s="24" t="str">
        <f ca="1">IF(AND($C28="Objetivo",AG$7&gt;=$F28,AG$7&lt;=$F28+$G28-1),2,IF(AND($C28="Hito",AG$7&gt;=$F28,AG$7&lt;=$F28+$G28-1),1,""))</f>
        <v/>
      </c>
      <c r="AH28" s="24" t="str">
        <f ca="1">IF(AND($C28="Objetivo",AH$7&gt;=$F28,AH$7&lt;=$F28+$G28-1),2,IF(AND($C28="Hito",AH$7&gt;=$F28,AH$7&lt;=$F28+$G28-1),1,""))</f>
        <v/>
      </c>
      <c r="AI28" s="24" t="str">
        <f ca="1">IF(AND($C28="Objetivo",AI$7&gt;=$F28,AI$7&lt;=$F28+$G28-1),2,IF(AND($C28="Hito",AI$7&gt;=$F28,AI$7&lt;=$F28+$G28-1),1,""))</f>
        <v/>
      </c>
      <c r="AJ28" s="24" t="str">
        <f ca="1">IF(AND($C28="Objetivo",AJ$7&gt;=$F28,AJ$7&lt;=$F28+$G28-1),2,IF(AND($C28="Hito",AJ$7&gt;=$F28,AJ$7&lt;=$F28+$G28-1),1,""))</f>
        <v/>
      </c>
      <c r="AK28" s="24" t="str">
        <f ca="1">IF(AND($C28="Objetivo",AK$7&gt;=$F28,AK$7&lt;=$F28+$G28-1),2,IF(AND($C28="Hito",AK$7&gt;=$F28,AK$7&lt;=$F28+$G28-1),1,""))</f>
        <v/>
      </c>
      <c r="AL28" s="24" t="str">
        <f ca="1">IF(AND($C28="Objetivo",AL$7&gt;=$F28,AL$7&lt;=$F28+$G28-1),2,IF(AND($C28="Hito",AL$7&gt;=$F28,AL$7&lt;=$F28+$G28-1),1,""))</f>
        <v/>
      </c>
      <c r="AM28" s="24" t="str">
        <f ca="1">IF(AND($C28="Objetivo",AM$7&gt;=$F28,AM$7&lt;=$F28+$G28-1),2,IF(AND($C28="Hito",AM$7&gt;=$F28,AM$7&lt;=$F28+$G28-1),1,""))</f>
        <v/>
      </c>
      <c r="AN28" s="24" t="str">
        <f ca="1">IF(AND($C28="Objetivo",AN$7&gt;=$F28,AN$7&lt;=$F28+$G28-1),2,IF(AND($C28="Hito",AN$7&gt;=$F28,AN$7&lt;=$F28+$G28-1),1,""))</f>
        <v/>
      </c>
      <c r="AO28" s="24" t="str">
        <f ca="1">IF(AND($C28="Objetivo",AO$7&gt;=$F28,AO$7&lt;=$F28+$G28-1),2,IF(AND($C28="Hito",AO$7&gt;=$F28,AO$7&lt;=$F28+$G28-1),1,""))</f>
        <v/>
      </c>
      <c r="AP28" s="24" t="str">
        <f ca="1">IF(AND($C28="Objetivo",AP$7&gt;=$F28,AP$7&lt;=$F28+$G28-1),2,IF(AND($C28="Hito",AP$7&gt;=$F28,AP$7&lt;=$F28+$G28-1),1,""))</f>
        <v/>
      </c>
      <c r="AQ28" s="24" t="str">
        <f ca="1">IF(AND($C28="Objetivo",AQ$7&gt;=$F28,AQ$7&lt;=$F28+$G28-1),2,IF(AND($C28="Hito",AQ$7&gt;=$F28,AQ$7&lt;=$F28+$G28-1),1,""))</f>
        <v/>
      </c>
      <c r="AR28" s="24" t="str">
        <f ca="1">IF(AND($C28="Objetivo",AR$7&gt;=$F28,AR$7&lt;=$F28+$G28-1),2,IF(AND($C28="Hito",AR$7&gt;=$F28,AR$7&lt;=$F28+$G28-1),1,""))</f>
        <v/>
      </c>
      <c r="AS28" s="24" t="str">
        <f ca="1">IF(AND($C28="Objetivo",AS$7&gt;=$F28,AS$7&lt;=$F28+$G28-1),2,IF(AND($C28="Hito",AS$7&gt;=$F28,AS$7&lt;=$F28+$G28-1),1,""))</f>
        <v/>
      </c>
      <c r="AT28" s="24" t="str">
        <f ca="1">IF(AND($C28="Objetivo",AT$7&gt;=$F28,AT$7&lt;=$F28+$G28-1),2,IF(AND($C28="Hito",AT$7&gt;=$F28,AT$7&lt;=$F28+$G28-1),1,""))</f>
        <v/>
      </c>
      <c r="AU28" s="24" t="str">
        <f ca="1">IF(AND($C28="Objetivo",AU$7&gt;=$F28,AU$7&lt;=$F28+$G28-1),2,IF(AND($C28="Hito",AU$7&gt;=$F28,AU$7&lt;=$F28+$G28-1),1,""))</f>
        <v/>
      </c>
      <c r="AV28" s="24" t="str">
        <f ca="1">IF(AND($C28="Objetivo",AV$7&gt;=$F28,AV$7&lt;=$F28+$G28-1),2,IF(AND($C28="Hito",AV$7&gt;=$F28,AV$7&lt;=$F28+$G28-1),1,""))</f>
        <v/>
      </c>
      <c r="AW28" s="24" t="str">
        <f ca="1">IF(AND($C28="Objetivo",AW$7&gt;=$F28,AW$7&lt;=$F28+$G28-1),2,IF(AND($C28="Hito",AW$7&gt;=$F28,AW$7&lt;=$F28+$G28-1),1,""))</f>
        <v/>
      </c>
      <c r="AX28" s="24" t="str">
        <f ca="1">IF(AND($C28="Objetivo",AX$7&gt;=$F28,AX$7&lt;=$F28+$G28-1),2,IF(AND($C28="Hito",AX$7&gt;=$F28,AX$7&lt;=$F28+$G28-1),1,""))</f>
        <v/>
      </c>
      <c r="AY28" s="24" t="str">
        <f ca="1">IF(AND($C28="Objetivo",AY$7&gt;=$F28,AY$7&lt;=$F28+$G28-1),2,IF(AND($C28="Hito",AY$7&gt;=$F28,AY$7&lt;=$F28+$G28-1),1,""))</f>
        <v/>
      </c>
      <c r="AZ28" s="24" t="str">
        <f ca="1">IF(AND($C28="Objetivo",AZ$7&gt;=$F28,AZ$7&lt;=$F28+$G28-1),2,IF(AND($C28="Hito",AZ$7&gt;=$F28,AZ$7&lt;=$F28+$G28-1),1,""))</f>
        <v/>
      </c>
      <c r="BA28" s="24" t="str">
        <f ca="1">IF(AND($C28="Objetivo",BA$7&gt;=$F28,BA$7&lt;=$F28+$G28-1),2,IF(AND($C28="Hito",BA$7&gt;=$F28,BA$7&lt;=$F28+$G28-1),1,""))</f>
        <v/>
      </c>
      <c r="BB28" s="24" t="str">
        <f ca="1">IF(AND($C28="Objetivo",BB$7&gt;=$F28,BB$7&lt;=$F28+$G28-1),2,IF(AND($C28="Hito",BB$7&gt;=$F28,BB$7&lt;=$F28+$G28-1),1,""))</f>
        <v/>
      </c>
      <c r="BC28" s="24" t="str">
        <f ca="1">IF(AND($C28="Objetivo",BC$7&gt;=$F28,BC$7&lt;=$F28+$G28-1),2,IF(AND($C28="Hito",BC$7&gt;=$F28,BC$7&lt;=$F28+$G28-1),1,""))</f>
        <v/>
      </c>
      <c r="BD28" s="24" t="str">
        <f ca="1">IF(AND($C28="Objetivo",BD$7&gt;=$F28,BD$7&lt;=$F28+$G28-1),2,IF(AND($C28="Hito",BD$7&gt;=$F28,BD$7&lt;=$F28+$G28-1),1,""))</f>
        <v/>
      </c>
      <c r="BE28" s="24" t="str">
        <f ca="1">IF(AND($C28="Objetivo",BE$7&gt;=$F28,BE$7&lt;=$F28+$G28-1),2,IF(AND($C28="Hito",BE$7&gt;=$F28,BE$7&lt;=$F28+$G28-1),1,""))</f>
        <v/>
      </c>
      <c r="BF28" s="24" t="str">
        <f ca="1">IF(AND($C28="Objetivo",BF$7&gt;=$F28,BF$7&lt;=$F28+$G28-1),2,IF(AND($C28="Hito",BF$7&gt;=$F28,BF$7&lt;=$F28+$G28-1),1,""))</f>
        <v/>
      </c>
      <c r="BG28" s="24" t="str">
        <f ca="1">IF(AND($C28="Objetivo",BG$7&gt;=$F28,BG$7&lt;=$F28+$G28-1),2,IF(AND($C28="Hito",BG$7&gt;=$F28,BG$7&lt;=$F28+$G28-1),1,""))</f>
        <v/>
      </c>
      <c r="BH28" s="24" t="str">
        <f ca="1">IF(AND($C28="Objetivo",BH$7&gt;=$F28,BH$7&lt;=$F28+$G28-1),2,IF(AND($C28="Hito",BH$7&gt;=$F28,BH$7&lt;=$F28+$G28-1),1,""))</f>
        <v/>
      </c>
      <c r="BI28" s="24" t="str">
        <f ca="1">IF(AND($C28="Objetivo",BI$7&gt;=$F28,BI$7&lt;=$F28+$G28-1),2,IF(AND($C28="Hito",BI$7&gt;=$F28,BI$7&lt;=$F28+$G28-1),1,""))</f>
        <v/>
      </c>
      <c r="BJ28" s="24" t="str">
        <f ca="1">IF(AND($C28="Objetivo",BJ$7&gt;=$F28,BJ$7&lt;=$F28+$G28-1),2,IF(AND($C28="Hito",BJ$7&gt;=$F28,BJ$7&lt;=$F28+$G28-1),1,""))</f>
        <v/>
      </c>
      <c r="BK28" s="24" t="str">
        <f ca="1">IF(AND($C28="Objetivo",BK$7&gt;=$F28,BK$7&lt;=$F28+$G28-1),2,IF(AND($C28="Hito",BK$7&gt;=$F28,BK$7&lt;=$F28+$G28-1),1,""))</f>
        <v/>
      </c>
      <c r="BL28" s="24" t="str">
        <f ca="1">IF(AND($C28="Objetivo",BL$7&gt;=$F28,BL$7&lt;=$F28+$G28-1),2,IF(AND($C28="Hito",BL$7&gt;=$F28,BL$7&lt;=$F28+$G28-1),1,""))</f>
        <v/>
      </c>
      <c r="BM28" s="24" t="str">
        <f ca="1">IF(AND($C28="Objetivo",BM$7&gt;=$F28,BM$7&lt;=$F28+$G28-1),2,IF(AND($C28="Hito",BM$7&gt;=$F28,BM$7&lt;=$F28+$G28-1),1,""))</f>
        <v/>
      </c>
      <c r="BN28" s="24" t="str">
        <f ca="1">IF(AND($C28="Objetivo",BN$7&gt;=$F28,BN$7&lt;=$F28+$G28-1),2,IF(AND($C28="Hito",BN$7&gt;=$F28,BN$7&lt;=$F28+$G28-1),1,""))</f>
        <v/>
      </c>
      <c r="BO28" s="24" t="str">
        <f ca="1">IF(AND($C28="Objetivo",BO$7&gt;=$F28,BO$7&lt;=$F28+$G28-1),2,IF(AND($C28="Hito",BO$7&gt;=$F28,BO$7&lt;=$F28+$G28-1),1,""))</f>
        <v/>
      </c>
      <c r="BP28" s="24" t="str">
        <f ca="1">IF(AND($C28="Objetivo",BP$7&gt;=$F28,BP$7&lt;=$F28+$G28-1),2,IF(AND($C28="Hito",BP$7&gt;=$F28,BP$7&lt;=$F28+$G28-1),1,""))</f>
        <v/>
      </c>
      <c r="BQ28" s="24" t="str">
        <f ca="1">IF(AND($C28="Objetivo",BQ$7&gt;=$F28,BQ$7&lt;=$F28+$G28-1),2,IF(AND($C28="Hito",BQ$7&gt;=$F28,BQ$7&lt;=$F28+$G28-1),1,""))</f>
        <v/>
      </c>
      <c r="BR28" s="24" t="str">
        <f ca="1">IF(AND($C28="Objetivo",BR$7&gt;=$F28,BR$7&lt;=$F28+$G28-1),2,IF(AND($C28="Hito",BR$7&gt;=$F28,BR$7&lt;=$F28+$G28-1),1,""))</f>
        <v/>
      </c>
      <c r="BS28" s="24" t="str">
        <f ca="1">IF(AND($C28="Objetivo",BS$7&gt;=$F28,BS$7&lt;=$F28+$G28-1),2,IF(AND($C28="Hito",BS$7&gt;=$F28,BS$7&lt;=$F28+$G28-1),1,""))</f>
        <v/>
      </c>
      <c r="BT28" s="24" t="str">
        <f ca="1">IF(AND($C28="Objetivo",BT$7&gt;=$F28,BT$7&lt;=$F28+$G28-1),2,IF(AND($C28="Hito",BT$7&gt;=$F28,BT$7&lt;=$F28+$G28-1),1,""))</f>
        <v/>
      </c>
      <c r="BU28" s="24" t="str">
        <f ca="1">IF(AND($C28="Objetivo",BU$7&gt;=$F28,BU$7&lt;=$F28+$G28-1),2,IF(AND($C28="Hito",BU$7&gt;=$F28,BU$7&lt;=$F28+$G28-1),1,""))</f>
        <v/>
      </c>
      <c r="BV28" s="24" t="str">
        <f ca="1">IF(AND($C28="Objetivo",BV$7&gt;=$F28,BV$7&lt;=$F28+$G28-1),2,IF(AND($C28="Hito",BV$7&gt;=$F28,BV$7&lt;=$F28+$G28-1),1,""))</f>
        <v/>
      </c>
      <c r="BW28" s="24" t="str">
        <f ca="1">IF(AND($C28="Objetivo",BW$7&gt;=$F28,BW$7&lt;=$F28+$G28-1),2,IF(AND($C28="Hito",BW$7&gt;=$F28,BW$7&lt;=$F28+$G28-1),1,""))</f>
        <v/>
      </c>
      <c r="BX28" s="24" t="str">
        <f ca="1">IF(AND($C28="Objetivo",BX$7&gt;=$F28,BX$7&lt;=$F28+$G28-1),2,IF(AND($C28="Hito",BX$7&gt;=$F28,BX$7&lt;=$F28+$G28-1),1,""))</f>
        <v/>
      </c>
      <c r="BY28" s="24" t="str">
        <f ca="1">IF(AND($C28="Objetivo",BY$7&gt;=$F28,BY$7&lt;=$F28+$G28-1),2,IF(AND($C28="Hito",BY$7&gt;=$F28,BY$7&lt;=$F28+$G28-1),1,""))</f>
        <v/>
      </c>
      <c r="BZ28" s="24" t="str">
        <f ca="1">IF(AND($C28="Objetivo",BZ$7&gt;=$F28,BZ$7&lt;=$F28+$G28-1),2,IF(AND($C28="Hito",BZ$7&gt;=$F28,BZ$7&lt;=$F28+$G28-1),1,""))</f>
        <v/>
      </c>
      <c r="CA28" s="24" t="str">
        <f ca="1">IF(AND($C28="Objetivo",CA$7&gt;=$F28,CA$7&lt;=$F28+$G28-1),2,IF(AND($C28="Hito",CA$7&gt;=$F28,CA$7&lt;=$F28+$G28-1),1,""))</f>
        <v/>
      </c>
      <c r="CB28" s="24" t="str">
        <f ca="1">IF(AND($C28="Objetivo",CB$7&gt;=$F28,CB$7&lt;=$F28+$G28-1),2,IF(AND($C28="Hito",CB$7&gt;=$F28,CB$7&lt;=$F28+$G28-1),1,""))</f>
        <v/>
      </c>
      <c r="CC28" s="24"/>
      <c r="CD28" s="24"/>
    </row>
    <row r="29" spans="1:82" s="1" customFormat="1" ht="40.200000000000003" customHeight="1" x14ac:dyDescent="0.3">
      <c r="A29" s="9"/>
      <c r="B29" s="99" t="s">
        <v>50</v>
      </c>
      <c r="C29" s="53"/>
      <c r="D29" s="53"/>
      <c r="E29" s="54"/>
      <c r="F29" s="55"/>
      <c r="G29" s="56"/>
      <c r="H29" s="53"/>
      <c r="I29" s="24" t="str">
        <f ca="1">IF(AND($C29="Objetivo",I$7&gt;=$F29,I$7&lt;=$F29+$G29-1),2,IF(AND($C29="Hito",I$7&gt;=$F29,I$7&lt;=$F29+$G29-1),1,""))</f>
        <v/>
      </c>
      <c r="J29" s="24" t="str">
        <f ca="1">IF(AND($C29="Objetivo",J$7&gt;=$F29,J$7&lt;=$F29+$G29-1),2,IF(AND($C29="Hito",J$7&gt;=$F29,J$7&lt;=$F29+$G29-1),1,""))</f>
        <v/>
      </c>
      <c r="K29" s="24" t="str">
        <f ca="1">IF(AND($C29="Objetivo",K$7&gt;=$F29,K$7&lt;=$F29+$G29-1),2,IF(AND($C29="Hito",K$7&gt;=$F29,K$7&lt;=$F29+$G29-1),1,""))</f>
        <v/>
      </c>
      <c r="L29" s="24" t="str">
        <f ca="1">IF(AND($C29="Objetivo",L$7&gt;=$F29,L$7&lt;=$F29+$G29-1),2,IF(AND($C29="Hito",L$7&gt;=$F29,L$7&lt;=$F29+$G29-1),1,""))</f>
        <v/>
      </c>
      <c r="M29" s="24" t="str">
        <f ca="1">IF(AND($C29="Objetivo",M$7&gt;=$F29,M$7&lt;=$F29+$G29-1),2,IF(AND($C29="Hito",M$7&gt;=$F29,M$7&lt;=$F29+$G29-1),1,""))</f>
        <v/>
      </c>
      <c r="N29" s="24" t="str">
        <f ca="1">IF(AND($C29="Objetivo",N$7&gt;=$F29,N$7&lt;=$F29+$G29-1),2,IF(AND($C29="Hito",N$7&gt;=$F29,N$7&lt;=$F29+$G29-1),1,""))</f>
        <v/>
      </c>
      <c r="O29" s="24" t="str">
        <f ca="1">IF(AND($C29="Objetivo",O$7&gt;=$F29,O$7&lt;=$F29+$G29-1),2,IF(AND($C29="Hito",O$7&gt;=$F29,O$7&lt;=$F29+$G29-1),1,""))</f>
        <v/>
      </c>
      <c r="P29" s="24" t="str">
        <f ca="1">IF(AND($C29="Objetivo",P$7&gt;=$F29,P$7&lt;=$F29+$G29-1),2,IF(AND($C29="Hito",P$7&gt;=$F29,P$7&lt;=$F29+$G29-1),1,""))</f>
        <v/>
      </c>
      <c r="Q29" s="24" t="str">
        <f ca="1">IF(AND($C29="Objetivo",Q$7&gt;=$F29,Q$7&lt;=$F29+$G29-1),2,IF(AND($C29="Hito",Q$7&gt;=$F29,Q$7&lt;=$F29+$G29-1),1,""))</f>
        <v/>
      </c>
      <c r="R29" s="24" t="str">
        <f ca="1">IF(AND($C29="Objetivo",R$7&gt;=$F29,R$7&lt;=$F29+$G29-1),2,IF(AND($C29="Hito",R$7&gt;=$F29,R$7&lt;=$F29+$G29-1),1,""))</f>
        <v/>
      </c>
      <c r="S29" s="24" t="str">
        <f ca="1">IF(AND($C29="Objetivo",S$7&gt;=$F29,S$7&lt;=$F29+$G29-1),2,IF(AND($C29="Hito",S$7&gt;=$F29,S$7&lt;=$F29+$G29-1),1,""))</f>
        <v/>
      </c>
      <c r="T29" s="24" t="str">
        <f ca="1">IF(AND($C29="Objetivo",T$7&gt;=$F29,T$7&lt;=$F29+$G29-1),2,IF(AND($C29="Hito",T$7&gt;=$F29,T$7&lt;=$F29+$G29-1),1,""))</f>
        <v/>
      </c>
      <c r="U29" s="24" t="str">
        <f ca="1">IF(AND($C29="Objetivo",U$7&gt;=$F29,U$7&lt;=$F29+$G29-1),2,IF(AND($C29="Hito",U$7&gt;=$F29,U$7&lt;=$F29+$G29-1),1,""))</f>
        <v/>
      </c>
      <c r="V29" s="24" t="str">
        <f ca="1">IF(AND($C29="Objetivo",V$7&gt;=$F29,V$7&lt;=$F29+$G29-1),2,IF(AND($C29="Hito",V$7&gt;=$F29,V$7&lt;=$F29+$G29-1),1,""))</f>
        <v/>
      </c>
      <c r="W29" s="24" t="str">
        <f ca="1">IF(AND($C29="Objetivo",W$7&gt;=$F29,W$7&lt;=$F29+$G29-1),2,IF(AND($C29="Hito",W$7&gt;=$F29,W$7&lt;=$F29+$G29-1),1,""))</f>
        <v/>
      </c>
      <c r="X29" s="24" t="str">
        <f ca="1">IF(AND($C29="Objetivo",X$7&gt;=$F29,X$7&lt;=$F29+$G29-1),2,IF(AND($C29="Hito",X$7&gt;=$F29,X$7&lt;=$F29+$G29-1),1,""))</f>
        <v/>
      </c>
      <c r="Y29" s="24" t="str">
        <f ca="1">IF(AND($C29="Objetivo",Y$7&gt;=$F29,Y$7&lt;=$F29+$G29-1),2,IF(AND($C29="Hito",Y$7&gt;=$F29,Y$7&lt;=$F29+$G29-1),1,""))</f>
        <v/>
      </c>
      <c r="Z29" s="24" t="str">
        <f ca="1">IF(AND($C29="Objetivo",Z$7&gt;=$F29,Z$7&lt;=$F29+$G29-1),2,IF(AND($C29="Hito",Z$7&gt;=$F29,Z$7&lt;=$F29+$G29-1),1,""))</f>
        <v/>
      </c>
      <c r="AA29" s="24" t="str">
        <f ca="1">IF(AND($C29="Objetivo",AA$7&gt;=$F29,AA$7&lt;=$F29+$G29-1),2,IF(AND($C29="Hito",AA$7&gt;=$F29,AA$7&lt;=$F29+$G29-1),1,""))</f>
        <v/>
      </c>
      <c r="AB29" s="24" t="str">
        <f ca="1">IF(AND($C29="Objetivo",AB$7&gt;=$F29,AB$7&lt;=$F29+$G29-1),2,IF(AND($C29="Hito",AB$7&gt;=$F29,AB$7&lt;=$F29+$G29-1),1,""))</f>
        <v/>
      </c>
      <c r="AC29" s="24" t="str">
        <f ca="1">IF(AND($C29="Objetivo",AC$7&gt;=$F29,AC$7&lt;=$F29+$G29-1),2,IF(AND($C29="Hito",AC$7&gt;=$F29,AC$7&lt;=$F29+$G29-1),1,""))</f>
        <v/>
      </c>
      <c r="AD29" s="24" t="str">
        <f ca="1">IF(AND($C29="Objetivo",AD$7&gt;=$F29,AD$7&lt;=$F29+$G29-1),2,IF(AND($C29="Hito",AD$7&gt;=$F29,AD$7&lt;=$F29+$G29-1),1,""))</f>
        <v/>
      </c>
      <c r="AE29" s="24" t="str">
        <f ca="1">IF(AND($C29="Objetivo",AE$7&gt;=$F29,AE$7&lt;=$F29+$G29-1),2,IF(AND($C29="Hito",AE$7&gt;=$F29,AE$7&lt;=$F29+$G29-1),1,""))</f>
        <v/>
      </c>
      <c r="AF29" s="24" t="str">
        <f ca="1">IF(AND($C29="Objetivo",AF$7&gt;=$F29,AF$7&lt;=$F29+$G29-1),2,IF(AND($C29="Hito",AF$7&gt;=$F29,AF$7&lt;=$F29+$G29-1),1,""))</f>
        <v/>
      </c>
      <c r="AG29" s="24" t="str">
        <f ca="1">IF(AND($C29="Objetivo",AG$7&gt;=$F29,AG$7&lt;=$F29+$G29-1),2,IF(AND($C29="Hito",AG$7&gt;=$F29,AG$7&lt;=$F29+$G29-1),1,""))</f>
        <v/>
      </c>
      <c r="AH29" s="24" t="str">
        <f ca="1">IF(AND($C29="Objetivo",AH$7&gt;=$F29,AH$7&lt;=$F29+$G29-1),2,IF(AND($C29="Hito",AH$7&gt;=$F29,AH$7&lt;=$F29+$G29-1),1,""))</f>
        <v/>
      </c>
      <c r="AI29" s="24" t="str">
        <f ca="1">IF(AND($C29="Objetivo",AI$7&gt;=$F29,AI$7&lt;=$F29+$G29-1),2,IF(AND($C29="Hito",AI$7&gt;=$F29,AI$7&lt;=$F29+$G29-1),1,""))</f>
        <v/>
      </c>
      <c r="AJ29" s="24" t="str">
        <f ca="1">IF(AND($C29="Objetivo",AJ$7&gt;=$F29,AJ$7&lt;=$F29+$G29-1),2,IF(AND($C29="Hito",AJ$7&gt;=$F29,AJ$7&lt;=$F29+$G29-1),1,""))</f>
        <v/>
      </c>
      <c r="AK29" s="24" t="str">
        <f ca="1">IF(AND($C29="Objetivo",AK$7&gt;=$F29,AK$7&lt;=$F29+$G29-1),2,IF(AND($C29="Hito",AK$7&gt;=$F29,AK$7&lt;=$F29+$G29-1),1,""))</f>
        <v/>
      </c>
      <c r="AL29" s="24" t="str">
        <f ca="1">IF(AND($C29="Objetivo",AL$7&gt;=$F29,AL$7&lt;=$F29+$G29-1),2,IF(AND($C29="Hito",AL$7&gt;=$F29,AL$7&lt;=$F29+$G29-1),1,""))</f>
        <v/>
      </c>
      <c r="AM29" s="24" t="str">
        <f ca="1">IF(AND($C29="Objetivo",AM$7&gt;=$F29,AM$7&lt;=$F29+$G29-1),2,IF(AND($C29="Hito",AM$7&gt;=$F29,AM$7&lt;=$F29+$G29-1),1,""))</f>
        <v/>
      </c>
      <c r="AN29" s="24" t="str">
        <f ca="1">IF(AND($C29="Objetivo",AN$7&gt;=$F29,AN$7&lt;=$F29+$G29-1),2,IF(AND($C29="Hito",AN$7&gt;=$F29,AN$7&lt;=$F29+$G29-1),1,""))</f>
        <v/>
      </c>
      <c r="AO29" s="24" t="str">
        <f ca="1">IF(AND($C29="Objetivo",AO$7&gt;=$F29,AO$7&lt;=$F29+$G29-1),2,IF(AND($C29="Hito",AO$7&gt;=$F29,AO$7&lt;=$F29+$G29-1),1,""))</f>
        <v/>
      </c>
      <c r="AP29" s="24" t="str">
        <f ca="1">IF(AND($C29="Objetivo",AP$7&gt;=$F29,AP$7&lt;=$F29+$G29-1),2,IF(AND($C29="Hito",AP$7&gt;=$F29,AP$7&lt;=$F29+$G29-1),1,""))</f>
        <v/>
      </c>
      <c r="AQ29" s="24" t="str">
        <f ca="1">IF(AND($C29="Objetivo",AQ$7&gt;=$F29,AQ$7&lt;=$F29+$G29-1),2,IF(AND($C29="Hito",AQ$7&gt;=$F29,AQ$7&lt;=$F29+$G29-1),1,""))</f>
        <v/>
      </c>
      <c r="AR29" s="24" t="str">
        <f ca="1">IF(AND($C29="Objetivo",AR$7&gt;=$F29,AR$7&lt;=$F29+$G29-1),2,IF(AND($C29="Hito",AR$7&gt;=$F29,AR$7&lt;=$F29+$G29-1),1,""))</f>
        <v/>
      </c>
      <c r="AS29" s="24" t="str">
        <f ca="1">IF(AND($C29="Objetivo",AS$7&gt;=$F29,AS$7&lt;=$F29+$G29-1),2,IF(AND($C29="Hito",AS$7&gt;=$F29,AS$7&lt;=$F29+$G29-1),1,""))</f>
        <v/>
      </c>
      <c r="AT29" s="24" t="str">
        <f ca="1">IF(AND($C29="Objetivo",AT$7&gt;=$F29,AT$7&lt;=$F29+$G29-1),2,IF(AND($C29="Hito",AT$7&gt;=$F29,AT$7&lt;=$F29+$G29-1),1,""))</f>
        <v/>
      </c>
      <c r="AU29" s="24" t="str">
        <f ca="1">IF(AND($C29="Objetivo",AU$7&gt;=$F29,AU$7&lt;=$F29+$G29-1),2,IF(AND($C29="Hito",AU$7&gt;=$F29,AU$7&lt;=$F29+$G29-1),1,""))</f>
        <v/>
      </c>
      <c r="AV29" s="24" t="str">
        <f ca="1">IF(AND($C29="Objetivo",AV$7&gt;=$F29,AV$7&lt;=$F29+$G29-1),2,IF(AND($C29="Hito",AV$7&gt;=$F29,AV$7&lt;=$F29+$G29-1),1,""))</f>
        <v/>
      </c>
      <c r="AW29" s="24" t="str">
        <f ca="1">IF(AND($C29="Objetivo",AW$7&gt;=$F29,AW$7&lt;=$F29+$G29-1),2,IF(AND($C29="Hito",AW$7&gt;=$F29,AW$7&lt;=$F29+$G29-1),1,""))</f>
        <v/>
      </c>
      <c r="AX29" s="24" t="str">
        <f ca="1">IF(AND($C29="Objetivo",AX$7&gt;=$F29,AX$7&lt;=$F29+$G29-1),2,IF(AND($C29="Hito",AX$7&gt;=$F29,AX$7&lt;=$F29+$G29-1),1,""))</f>
        <v/>
      </c>
      <c r="AY29" s="24" t="str">
        <f ca="1">IF(AND($C29="Objetivo",AY$7&gt;=$F29,AY$7&lt;=$F29+$G29-1),2,IF(AND($C29="Hito",AY$7&gt;=$F29,AY$7&lt;=$F29+$G29-1),1,""))</f>
        <v/>
      </c>
      <c r="AZ29" s="24" t="str">
        <f ca="1">IF(AND($C29="Objetivo",AZ$7&gt;=$F29,AZ$7&lt;=$F29+$G29-1),2,IF(AND($C29="Hito",AZ$7&gt;=$F29,AZ$7&lt;=$F29+$G29-1),1,""))</f>
        <v/>
      </c>
      <c r="BA29" s="24" t="str">
        <f ca="1">IF(AND($C29="Objetivo",BA$7&gt;=$F29,BA$7&lt;=$F29+$G29-1),2,IF(AND($C29="Hito",BA$7&gt;=$F29,BA$7&lt;=$F29+$G29-1),1,""))</f>
        <v/>
      </c>
      <c r="BB29" s="24" t="str">
        <f ca="1">IF(AND($C29="Objetivo",BB$7&gt;=$F29,BB$7&lt;=$F29+$G29-1),2,IF(AND($C29="Hito",BB$7&gt;=$F29,BB$7&lt;=$F29+$G29-1),1,""))</f>
        <v/>
      </c>
      <c r="BC29" s="24" t="str">
        <f ca="1">IF(AND($C29="Objetivo",BC$7&gt;=$F29,BC$7&lt;=$F29+$G29-1),2,IF(AND($C29="Hito",BC$7&gt;=$F29,BC$7&lt;=$F29+$G29-1),1,""))</f>
        <v/>
      </c>
      <c r="BD29" s="24" t="str">
        <f ca="1">IF(AND($C29="Objetivo",BD$7&gt;=$F29,BD$7&lt;=$F29+$G29-1),2,IF(AND($C29="Hito",BD$7&gt;=$F29,BD$7&lt;=$F29+$G29-1),1,""))</f>
        <v/>
      </c>
      <c r="BE29" s="24" t="str">
        <f ca="1">IF(AND($C29="Objetivo",BE$7&gt;=$F29,BE$7&lt;=$F29+$G29-1),2,IF(AND($C29="Hito",BE$7&gt;=$F29,BE$7&lt;=$F29+$G29-1),1,""))</f>
        <v/>
      </c>
      <c r="BF29" s="24" t="str">
        <f ca="1">IF(AND($C29="Objetivo",BF$7&gt;=$F29,BF$7&lt;=$F29+$G29-1),2,IF(AND($C29="Hito",BF$7&gt;=$F29,BF$7&lt;=$F29+$G29-1),1,""))</f>
        <v/>
      </c>
      <c r="BG29" s="24" t="str">
        <f ca="1">IF(AND($C29="Objetivo",BG$7&gt;=$F29,BG$7&lt;=$F29+$G29-1),2,IF(AND($C29="Hito",BG$7&gt;=$F29,BG$7&lt;=$F29+$G29-1),1,""))</f>
        <v/>
      </c>
      <c r="BH29" s="24" t="str">
        <f ca="1">IF(AND($C29="Objetivo",BH$7&gt;=$F29,BH$7&lt;=$F29+$G29-1),2,IF(AND($C29="Hito",BH$7&gt;=$F29,BH$7&lt;=$F29+$G29-1),1,""))</f>
        <v/>
      </c>
      <c r="BI29" s="24" t="str">
        <f ca="1">IF(AND($C29="Objetivo",BI$7&gt;=$F29,BI$7&lt;=$F29+$G29-1),2,IF(AND($C29="Hito",BI$7&gt;=$F29,BI$7&lt;=$F29+$G29-1),1,""))</f>
        <v/>
      </c>
      <c r="BJ29" s="24" t="str">
        <f ca="1">IF(AND($C29="Objetivo",BJ$7&gt;=$F29,BJ$7&lt;=$F29+$G29-1),2,IF(AND($C29="Hito",BJ$7&gt;=$F29,BJ$7&lt;=$F29+$G29-1),1,""))</f>
        <v/>
      </c>
      <c r="BK29" s="24" t="str">
        <f ca="1">IF(AND($C29="Objetivo",BK$7&gt;=$F29,BK$7&lt;=$F29+$G29-1),2,IF(AND($C29="Hito",BK$7&gt;=$F29,BK$7&lt;=$F29+$G29-1),1,""))</f>
        <v/>
      </c>
      <c r="BL29" s="24" t="str">
        <f ca="1">IF(AND($C29="Objetivo",BL$7&gt;=$F29,BL$7&lt;=$F29+$G29-1),2,IF(AND($C29="Hito",BL$7&gt;=$F29,BL$7&lt;=$F29+$G29-1),1,""))</f>
        <v/>
      </c>
      <c r="BM29" s="24" t="str">
        <f ca="1">IF(AND($C29="Objetivo",BM$7&gt;=$F29,BM$7&lt;=$F29+$G29-1),2,IF(AND($C29="Hito",BM$7&gt;=$F29,BM$7&lt;=$F29+$G29-1),1,""))</f>
        <v/>
      </c>
      <c r="BN29" s="24" t="str">
        <f ca="1">IF(AND($C29="Objetivo",BN$7&gt;=$F29,BN$7&lt;=$F29+$G29-1),2,IF(AND($C29="Hito",BN$7&gt;=$F29,BN$7&lt;=$F29+$G29-1),1,""))</f>
        <v/>
      </c>
      <c r="BO29" s="24" t="str">
        <f ca="1">IF(AND($C29="Objetivo",BO$7&gt;=$F29,BO$7&lt;=$F29+$G29-1),2,IF(AND($C29="Hito",BO$7&gt;=$F29,BO$7&lt;=$F29+$G29-1),1,""))</f>
        <v/>
      </c>
      <c r="BP29" s="24" t="str">
        <f ca="1">IF(AND($C29="Objetivo",BP$7&gt;=$F29,BP$7&lt;=$F29+$G29-1),2,IF(AND($C29="Hito",BP$7&gt;=$F29,BP$7&lt;=$F29+$G29-1),1,""))</f>
        <v/>
      </c>
      <c r="BQ29" s="24" t="str">
        <f ca="1">IF(AND($C29="Objetivo",BQ$7&gt;=$F29,BQ$7&lt;=$F29+$G29-1),2,IF(AND($C29="Hito",BQ$7&gt;=$F29,BQ$7&lt;=$F29+$G29-1),1,""))</f>
        <v/>
      </c>
      <c r="BR29" s="24" t="str">
        <f ca="1">IF(AND($C29="Objetivo",BR$7&gt;=$F29,BR$7&lt;=$F29+$G29-1),2,IF(AND($C29="Hito",BR$7&gt;=$F29,BR$7&lt;=$F29+$G29-1),1,""))</f>
        <v/>
      </c>
      <c r="BS29" s="24" t="str">
        <f ca="1">IF(AND($C29="Objetivo",BS$7&gt;=$F29,BS$7&lt;=$F29+$G29-1),2,IF(AND($C29="Hito",BS$7&gt;=$F29,BS$7&lt;=$F29+$G29-1),1,""))</f>
        <v/>
      </c>
      <c r="BT29" s="24" t="str">
        <f ca="1">IF(AND($C29="Objetivo",BT$7&gt;=$F29,BT$7&lt;=$F29+$G29-1),2,IF(AND($C29="Hito",BT$7&gt;=$F29,BT$7&lt;=$F29+$G29-1),1,""))</f>
        <v/>
      </c>
      <c r="BU29" s="24" t="str">
        <f ca="1">IF(AND($C29="Objetivo",BU$7&gt;=$F29,BU$7&lt;=$F29+$G29-1),2,IF(AND($C29="Hito",BU$7&gt;=$F29,BU$7&lt;=$F29+$G29-1),1,""))</f>
        <v/>
      </c>
      <c r="BV29" s="24" t="str">
        <f ca="1">IF(AND($C29="Objetivo",BV$7&gt;=$F29,BV$7&lt;=$F29+$G29-1),2,IF(AND($C29="Hito",BV$7&gt;=$F29,BV$7&lt;=$F29+$G29-1),1,""))</f>
        <v/>
      </c>
      <c r="BW29" s="24" t="str">
        <f ca="1">IF(AND($C29="Objetivo",BW$7&gt;=$F29,BW$7&lt;=$F29+$G29-1),2,IF(AND($C29="Hito",BW$7&gt;=$F29,BW$7&lt;=$F29+$G29-1),1,""))</f>
        <v/>
      </c>
      <c r="BX29" s="24" t="str">
        <f ca="1">IF(AND($C29="Objetivo",BX$7&gt;=$F29,BX$7&lt;=$F29+$G29-1),2,IF(AND($C29="Hito",BX$7&gt;=$F29,BX$7&lt;=$F29+$G29-1),1,""))</f>
        <v/>
      </c>
      <c r="BY29" s="24" t="str">
        <f ca="1">IF(AND($C29="Objetivo",BY$7&gt;=$F29,BY$7&lt;=$F29+$G29-1),2,IF(AND($C29="Hito",BY$7&gt;=$F29,BY$7&lt;=$F29+$G29-1),1,""))</f>
        <v/>
      </c>
      <c r="BZ29" s="24" t="str">
        <f ca="1">IF(AND($C29="Objetivo",BZ$7&gt;=$F29,BZ$7&lt;=$F29+$G29-1),2,IF(AND($C29="Hito",BZ$7&gt;=$F29,BZ$7&lt;=$F29+$G29-1),1,""))</f>
        <v/>
      </c>
      <c r="CA29" s="24" t="str">
        <f ca="1">IF(AND($C29="Objetivo",CA$7&gt;=$F29,CA$7&lt;=$F29+$G29-1),2,IF(AND($C29="Hito",CA$7&gt;=$F29,CA$7&lt;=$F29+$G29-1),1,""))</f>
        <v/>
      </c>
      <c r="CB29" s="24" t="str">
        <f ca="1">IF(AND($C29="Objetivo",CB$7&gt;=$F29,CB$7&lt;=$F29+$G29-1),2,IF(AND($C29="Hito",CB$7&gt;=$F29,CB$7&lt;=$F29+$G29-1),1,""))</f>
        <v/>
      </c>
      <c r="CC29" s="24"/>
      <c r="CD29" s="24"/>
    </row>
    <row r="30" spans="1:82" s="1" customFormat="1" ht="40.200000000000003" customHeight="1" x14ac:dyDescent="0.3">
      <c r="A30" s="9"/>
      <c r="B30" s="57" t="s">
        <v>57</v>
      </c>
      <c r="C30" s="53" t="s">
        <v>25</v>
      </c>
      <c r="D30" s="53" t="s">
        <v>33</v>
      </c>
      <c r="E30" s="54">
        <v>0</v>
      </c>
      <c r="F30" s="55">
        <v>45785</v>
      </c>
      <c r="G30" s="56">
        <v>14</v>
      </c>
      <c r="H30" s="53"/>
      <c r="I30" s="24" t="str">
        <f ca="1">IF(AND($C30="Objetivo",I$7&gt;=$F30,I$7&lt;=$F30+$G30-1),2,IF(AND($C30="Hito",I$7&gt;=$F30,I$7&lt;=$F30+$G30-1),1,""))</f>
        <v/>
      </c>
      <c r="J30" s="24" t="str">
        <f ca="1">IF(AND($C30="Objetivo",J$7&gt;=$F30,J$7&lt;=$F30+$G30-1),2,IF(AND($C30="Hito",J$7&gt;=$F30,J$7&lt;=$F30+$G30-1),1,""))</f>
        <v/>
      </c>
      <c r="K30" s="24" t="str">
        <f ca="1">IF(AND($C30="Objetivo",K$7&gt;=$F30,K$7&lt;=$F30+$G30-1),2,IF(AND($C30="Hito",K$7&gt;=$F30,K$7&lt;=$F30+$G30-1),1,""))</f>
        <v/>
      </c>
      <c r="L30" s="24" t="str">
        <f ca="1">IF(AND($C30="Objetivo",L$7&gt;=$F30,L$7&lt;=$F30+$G30-1),2,IF(AND($C30="Hito",L$7&gt;=$F30,L$7&lt;=$F30+$G30-1),1,""))</f>
        <v/>
      </c>
      <c r="M30" s="24" t="str">
        <f ca="1">IF(AND($C30="Objetivo",M$7&gt;=$F30,M$7&lt;=$F30+$G30-1),2,IF(AND($C30="Hito",M$7&gt;=$F30,M$7&lt;=$F30+$G30-1),1,""))</f>
        <v/>
      </c>
      <c r="N30" s="24" t="str">
        <f ca="1">IF(AND($C30="Objetivo",N$7&gt;=$F30,N$7&lt;=$F30+$G30-1),2,IF(AND($C30="Hito",N$7&gt;=$F30,N$7&lt;=$F30+$G30-1),1,""))</f>
        <v/>
      </c>
      <c r="O30" s="24" t="str">
        <f ca="1">IF(AND($C30="Objetivo",O$7&gt;=$F30,O$7&lt;=$F30+$G30-1),2,IF(AND($C30="Hito",O$7&gt;=$F30,O$7&lt;=$F30+$G30-1),1,""))</f>
        <v/>
      </c>
      <c r="P30" s="24" t="str">
        <f ca="1">IF(AND($C30="Objetivo",P$7&gt;=$F30,P$7&lt;=$F30+$G30-1),2,IF(AND($C30="Hito",P$7&gt;=$F30,P$7&lt;=$F30+$G30-1),1,""))</f>
        <v/>
      </c>
      <c r="Q30" s="24" t="str">
        <f ca="1">IF(AND($C30="Objetivo",Q$7&gt;=$F30,Q$7&lt;=$F30+$G30-1),2,IF(AND($C30="Hito",Q$7&gt;=$F30,Q$7&lt;=$F30+$G30-1),1,""))</f>
        <v/>
      </c>
      <c r="R30" s="24" t="str">
        <f ca="1">IF(AND($C30="Objetivo",R$7&gt;=$F30,R$7&lt;=$F30+$G30-1),2,IF(AND($C30="Hito",R$7&gt;=$F30,R$7&lt;=$F30+$G30-1),1,""))</f>
        <v/>
      </c>
      <c r="S30" s="24" t="str">
        <f ca="1">IF(AND($C30="Objetivo",S$7&gt;=$F30,S$7&lt;=$F30+$G30-1),2,IF(AND($C30="Hito",S$7&gt;=$F30,S$7&lt;=$F30+$G30-1),1,""))</f>
        <v/>
      </c>
      <c r="T30" s="24" t="str">
        <f ca="1">IF(AND($C30="Objetivo",T$7&gt;=$F30,T$7&lt;=$F30+$G30-1),2,IF(AND($C30="Hito",T$7&gt;=$F30,T$7&lt;=$F30+$G30-1),1,""))</f>
        <v/>
      </c>
      <c r="U30" s="24" t="str">
        <f ca="1">IF(AND($C30="Objetivo",U$7&gt;=$F30,U$7&lt;=$F30+$G30-1),2,IF(AND($C30="Hito",U$7&gt;=$F30,U$7&lt;=$F30+$G30-1),1,""))</f>
        <v/>
      </c>
      <c r="V30" s="24" t="str">
        <f ca="1">IF(AND($C30="Objetivo",V$7&gt;=$F30,V$7&lt;=$F30+$G30-1),2,IF(AND($C30="Hito",V$7&gt;=$F30,V$7&lt;=$F30+$G30-1),1,""))</f>
        <v/>
      </c>
      <c r="W30" s="24" t="str">
        <f ca="1">IF(AND($C30="Objetivo",W$7&gt;=$F30,W$7&lt;=$F30+$G30-1),2,IF(AND($C30="Hito",W$7&gt;=$F30,W$7&lt;=$F30+$G30-1),1,""))</f>
        <v/>
      </c>
      <c r="X30" s="24" t="str">
        <f ca="1">IF(AND($C30="Objetivo",X$7&gt;=$F30,X$7&lt;=$F30+$G30-1),2,IF(AND($C30="Hito",X$7&gt;=$F30,X$7&lt;=$F30+$G30-1),1,""))</f>
        <v/>
      </c>
      <c r="Y30" s="24" t="str">
        <f ca="1">IF(AND($C30="Objetivo",Y$7&gt;=$F30,Y$7&lt;=$F30+$G30-1),2,IF(AND($C30="Hito",Y$7&gt;=$F30,Y$7&lt;=$F30+$G30-1),1,""))</f>
        <v/>
      </c>
      <c r="Z30" s="24" t="str">
        <f ca="1">IF(AND($C30="Objetivo",Z$7&gt;=$F30,Z$7&lt;=$F30+$G30-1),2,IF(AND($C30="Hito",Z$7&gt;=$F30,Z$7&lt;=$F30+$G30-1),1,""))</f>
        <v/>
      </c>
      <c r="AA30" s="24" t="str">
        <f ca="1">IF(AND($C30="Objetivo",AA$7&gt;=$F30,AA$7&lt;=$F30+$G30-1),2,IF(AND($C30="Hito",AA$7&gt;=$F30,AA$7&lt;=$F30+$G30-1),1,""))</f>
        <v/>
      </c>
      <c r="AB30" s="24" t="str">
        <f ca="1">IF(AND($C30="Objetivo",AB$7&gt;=$F30,AB$7&lt;=$F30+$G30-1),2,IF(AND($C30="Hito",AB$7&gt;=$F30,AB$7&lt;=$F30+$G30-1),1,""))</f>
        <v/>
      </c>
      <c r="AC30" s="24" t="str">
        <f ca="1">IF(AND($C30="Objetivo",AC$7&gt;=$F30,AC$7&lt;=$F30+$G30-1),2,IF(AND($C30="Hito",AC$7&gt;=$F30,AC$7&lt;=$F30+$G30-1),1,""))</f>
        <v/>
      </c>
      <c r="AD30" s="24" t="str">
        <f ca="1">IF(AND($C30="Objetivo",AD$7&gt;=$F30,AD$7&lt;=$F30+$G30-1),2,IF(AND($C30="Hito",AD$7&gt;=$F30,AD$7&lt;=$F30+$G30-1),1,""))</f>
        <v/>
      </c>
      <c r="AE30" s="24" t="str">
        <f ca="1">IF(AND($C30="Objetivo",AE$7&gt;=$F30,AE$7&lt;=$F30+$G30-1),2,IF(AND($C30="Hito",AE$7&gt;=$F30,AE$7&lt;=$F30+$G30-1),1,""))</f>
        <v/>
      </c>
      <c r="AF30" s="24" t="str">
        <f ca="1">IF(AND($C30="Objetivo",AF$7&gt;=$F30,AF$7&lt;=$F30+$G30-1),2,IF(AND($C30="Hito",AF$7&gt;=$F30,AF$7&lt;=$F30+$G30-1),1,""))</f>
        <v/>
      </c>
      <c r="AG30" s="24" t="str">
        <f ca="1">IF(AND($C30="Objetivo",AG$7&gt;=$F30,AG$7&lt;=$F30+$G30-1),2,IF(AND($C30="Hito",AG$7&gt;=$F30,AG$7&lt;=$F30+$G30-1),1,""))</f>
        <v/>
      </c>
      <c r="AH30" s="24" t="str">
        <f ca="1">IF(AND($C30="Objetivo",AH$7&gt;=$F30,AH$7&lt;=$F30+$G30-1),2,IF(AND($C30="Hito",AH$7&gt;=$F30,AH$7&lt;=$F30+$G30-1),1,""))</f>
        <v/>
      </c>
      <c r="AI30" s="24" t="str">
        <f ca="1">IF(AND($C30="Objetivo",AI$7&gt;=$F30,AI$7&lt;=$F30+$G30-1),2,IF(AND($C30="Hito",AI$7&gt;=$F30,AI$7&lt;=$F30+$G30-1),1,""))</f>
        <v/>
      </c>
      <c r="AJ30" s="24" t="str">
        <f ca="1">IF(AND($C30="Objetivo",AJ$7&gt;=$F30,AJ$7&lt;=$F30+$G30-1),2,IF(AND($C30="Hito",AJ$7&gt;=$F30,AJ$7&lt;=$F30+$G30-1),1,""))</f>
        <v/>
      </c>
      <c r="AK30" s="24" t="str">
        <f ca="1">IF(AND($C30="Objetivo",AK$7&gt;=$F30,AK$7&lt;=$F30+$G30-1),2,IF(AND($C30="Hito",AK$7&gt;=$F30,AK$7&lt;=$F30+$G30-1),1,""))</f>
        <v/>
      </c>
      <c r="AL30" s="24" t="str">
        <f ca="1">IF(AND($C30="Objetivo",AL$7&gt;=$F30,AL$7&lt;=$F30+$G30-1),2,IF(AND($C30="Hito",AL$7&gt;=$F30,AL$7&lt;=$F30+$G30-1),1,""))</f>
        <v/>
      </c>
      <c r="AM30" s="24" t="str">
        <f ca="1">IF(AND($C30="Objetivo",AM$7&gt;=$F30,AM$7&lt;=$F30+$G30-1),2,IF(AND($C30="Hito",AM$7&gt;=$F30,AM$7&lt;=$F30+$G30-1),1,""))</f>
        <v/>
      </c>
      <c r="AN30" s="24" t="str">
        <f ca="1">IF(AND($C30="Objetivo",AN$7&gt;=$F30,AN$7&lt;=$F30+$G30-1),2,IF(AND($C30="Hito",AN$7&gt;=$F30,AN$7&lt;=$F30+$G30-1),1,""))</f>
        <v/>
      </c>
      <c r="AO30" s="24" t="str">
        <f ca="1">IF(AND($C30="Objetivo",AO$7&gt;=$F30,AO$7&lt;=$F30+$G30-1),2,IF(AND($C30="Hito",AO$7&gt;=$F30,AO$7&lt;=$F30+$G30-1),1,""))</f>
        <v/>
      </c>
      <c r="AP30" s="24" t="str">
        <f ca="1">IF(AND($C30="Objetivo",AP$7&gt;=$F30,AP$7&lt;=$F30+$G30-1),2,IF(AND($C30="Hito",AP$7&gt;=$F30,AP$7&lt;=$F30+$G30-1),1,""))</f>
        <v/>
      </c>
      <c r="AQ30" s="24" t="str">
        <f ca="1">IF(AND($C30="Objetivo",AQ$7&gt;=$F30,AQ$7&lt;=$F30+$G30-1),2,IF(AND($C30="Hito",AQ$7&gt;=$F30,AQ$7&lt;=$F30+$G30-1),1,""))</f>
        <v/>
      </c>
      <c r="AR30" s="24" t="str">
        <f ca="1">IF(AND($C30="Objetivo",AR$7&gt;=$F30,AR$7&lt;=$F30+$G30-1),2,IF(AND($C30="Hito",AR$7&gt;=$F30,AR$7&lt;=$F30+$G30-1),1,""))</f>
        <v/>
      </c>
      <c r="AS30" s="24" t="str">
        <f ca="1">IF(AND($C30="Objetivo",AS$7&gt;=$F30,AS$7&lt;=$F30+$G30-1),2,IF(AND($C30="Hito",AS$7&gt;=$F30,AS$7&lt;=$F30+$G30-1),1,""))</f>
        <v/>
      </c>
      <c r="AT30" s="24" t="str">
        <f ca="1">IF(AND($C30="Objetivo",AT$7&gt;=$F30,AT$7&lt;=$F30+$G30-1),2,IF(AND($C30="Hito",AT$7&gt;=$F30,AT$7&lt;=$F30+$G30-1),1,""))</f>
        <v/>
      </c>
      <c r="AU30" s="24" t="str">
        <f ca="1">IF(AND($C30="Objetivo",AU$7&gt;=$F30,AU$7&lt;=$F30+$G30-1),2,IF(AND($C30="Hito",AU$7&gt;=$F30,AU$7&lt;=$F30+$G30-1),1,""))</f>
        <v/>
      </c>
      <c r="AV30" s="24" t="str">
        <f ca="1">IF(AND($C30="Objetivo",AV$7&gt;=$F30,AV$7&lt;=$F30+$G30-1),2,IF(AND($C30="Hito",AV$7&gt;=$F30,AV$7&lt;=$F30+$G30-1),1,""))</f>
        <v/>
      </c>
      <c r="AW30" s="24" t="str">
        <f ca="1">IF(AND($C30="Objetivo",AW$7&gt;=$F30,AW$7&lt;=$F30+$G30-1),2,IF(AND($C30="Hito",AW$7&gt;=$F30,AW$7&lt;=$F30+$G30-1),1,""))</f>
        <v/>
      </c>
      <c r="AX30" s="24" t="str">
        <f ca="1">IF(AND($C30="Objetivo",AX$7&gt;=$F30,AX$7&lt;=$F30+$G30-1),2,IF(AND($C30="Hito",AX$7&gt;=$F30,AX$7&lt;=$F30+$G30-1),1,""))</f>
        <v/>
      </c>
      <c r="AY30" s="24" t="str">
        <f ca="1">IF(AND($C30="Objetivo",AY$7&gt;=$F30,AY$7&lt;=$F30+$G30-1),2,IF(AND($C30="Hito",AY$7&gt;=$F30,AY$7&lt;=$F30+$G30-1),1,""))</f>
        <v/>
      </c>
      <c r="AZ30" s="24" t="str">
        <f ca="1">IF(AND($C30="Objetivo",AZ$7&gt;=$F30,AZ$7&lt;=$F30+$G30-1),2,IF(AND($C30="Hito",AZ$7&gt;=$F30,AZ$7&lt;=$F30+$G30-1),1,""))</f>
        <v/>
      </c>
      <c r="BA30" s="24" t="str">
        <f ca="1">IF(AND($C30="Objetivo",BA$7&gt;=$F30,BA$7&lt;=$F30+$G30-1),2,IF(AND($C30="Hito",BA$7&gt;=$F30,BA$7&lt;=$F30+$G30-1),1,""))</f>
        <v/>
      </c>
      <c r="BB30" s="24" t="str">
        <f ca="1">IF(AND($C30="Objetivo",BB$7&gt;=$F30,BB$7&lt;=$F30+$G30-1),2,IF(AND($C30="Hito",BB$7&gt;=$F30,BB$7&lt;=$F30+$G30-1),1,""))</f>
        <v/>
      </c>
      <c r="BC30" s="24" t="str">
        <f ca="1">IF(AND($C30="Objetivo",BC$7&gt;=$F30,BC$7&lt;=$F30+$G30-1),2,IF(AND($C30="Hito",BC$7&gt;=$F30,BC$7&lt;=$F30+$G30-1),1,""))</f>
        <v/>
      </c>
      <c r="BD30" s="24" t="str">
        <f ca="1">IF(AND($C30="Objetivo",BD$7&gt;=$F30,BD$7&lt;=$F30+$G30-1),2,IF(AND($C30="Hito",BD$7&gt;=$F30,BD$7&lt;=$F30+$G30-1),1,""))</f>
        <v/>
      </c>
      <c r="BE30" s="24" t="str">
        <f ca="1">IF(AND($C30="Objetivo",BE$7&gt;=$F30,BE$7&lt;=$F30+$G30-1),2,IF(AND($C30="Hito",BE$7&gt;=$F30,BE$7&lt;=$F30+$G30-1),1,""))</f>
        <v/>
      </c>
      <c r="BF30" s="24" t="str">
        <f ca="1">IF(AND($C30="Objetivo",BF$7&gt;=$F30,BF$7&lt;=$F30+$G30-1),2,IF(AND($C30="Hito",BF$7&gt;=$F30,BF$7&lt;=$F30+$G30-1),1,""))</f>
        <v/>
      </c>
      <c r="BG30" s="24" t="str">
        <f ca="1">IF(AND($C30="Objetivo",BG$7&gt;=$F30,BG$7&lt;=$F30+$G30-1),2,IF(AND($C30="Hito",BG$7&gt;=$F30,BG$7&lt;=$F30+$G30-1),1,""))</f>
        <v/>
      </c>
      <c r="BH30" s="24" t="str">
        <f ca="1">IF(AND($C30="Objetivo",BH$7&gt;=$F30,BH$7&lt;=$F30+$G30-1),2,IF(AND($C30="Hito",BH$7&gt;=$F30,BH$7&lt;=$F30+$G30-1),1,""))</f>
        <v/>
      </c>
      <c r="BI30" s="24" t="str">
        <f ca="1">IF(AND($C30="Objetivo",BI$7&gt;=$F30,BI$7&lt;=$F30+$G30-1),2,IF(AND($C30="Hito",BI$7&gt;=$F30,BI$7&lt;=$F30+$G30-1),1,""))</f>
        <v/>
      </c>
      <c r="BJ30" s="24" t="str">
        <f ca="1">IF(AND($C30="Objetivo",BJ$7&gt;=$F30,BJ$7&lt;=$F30+$G30-1),2,IF(AND($C30="Hito",BJ$7&gt;=$F30,BJ$7&lt;=$F30+$G30-1),1,""))</f>
        <v/>
      </c>
      <c r="BK30" s="24" t="str">
        <f ca="1">IF(AND($C30="Objetivo",BK$7&gt;=$F30,BK$7&lt;=$F30+$G30-1),2,IF(AND($C30="Hito",BK$7&gt;=$F30,BK$7&lt;=$F30+$G30-1),1,""))</f>
        <v/>
      </c>
      <c r="BL30" s="24" t="str">
        <f ca="1">IF(AND($C30="Objetivo",BL$7&gt;=$F30,BL$7&lt;=$F30+$G30-1),2,IF(AND($C30="Hito",BL$7&gt;=$F30,BL$7&lt;=$F30+$G30-1),1,""))</f>
        <v/>
      </c>
      <c r="BM30" s="24" t="str">
        <f ca="1">IF(AND($C30="Objetivo",BM$7&gt;=$F30,BM$7&lt;=$F30+$G30-1),2,IF(AND($C30="Hito",BM$7&gt;=$F30,BM$7&lt;=$F30+$G30-1),1,""))</f>
        <v/>
      </c>
      <c r="BN30" s="24" t="str">
        <f ca="1">IF(AND($C30="Objetivo",BN$7&gt;=$F30,BN$7&lt;=$F30+$G30-1),2,IF(AND($C30="Hito",BN$7&gt;=$F30,BN$7&lt;=$F30+$G30-1),1,""))</f>
        <v/>
      </c>
      <c r="BO30" s="24" t="str">
        <f ca="1">IF(AND($C30="Objetivo",BO$7&gt;=$F30,BO$7&lt;=$F30+$G30-1),2,IF(AND($C30="Hito",BO$7&gt;=$F30,BO$7&lt;=$F30+$G30-1),1,""))</f>
        <v/>
      </c>
      <c r="BP30" s="24" t="str">
        <f ca="1">IF(AND($C30="Objetivo",BP$7&gt;=$F30,BP$7&lt;=$F30+$G30-1),2,IF(AND($C30="Hito",BP$7&gt;=$F30,BP$7&lt;=$F30+$G30-1),1,""))</f>
        <v/>
      </c>
      <c r="BQ30" s="24" t="str">
        <f ca="1">IF(AND($C30="Objetivo",BQ$7&gt;=$F30,BQ$7&lt;=$F30+$G30-1),2,IF(AND($C30="Hito",BQ$7&gt;=$F30,BQ$7&lt;=$F30+$G30-1),1,""))</f>
        <v/>
      </c>
      <c r="BR30" s="24" t="str">
        <f ca="1">IF(AND($C30="Objetivo",BR$7&gt;=$F30,BR$7&lt;=$F30+$G30-1),2,IF(AND($C30="Hito",BR$7&gt;=$F30,BR$7&lt;=$F30+$G30-1),1,""))</f>
        <v/>
      </c>
      <c r="BS30" s="24" t="str">
        <f ca="1">IF(AND($C30="Objetivo",BS$7&gt;=$F30,BS$7&lt;=$F30+$G30-1),2,IF(AND($C30="Hito",BS$7&gt;=$F30,BS$7&lt;=$F30+$G30-1),1,""))</f>
        <v/>
      </c>
      <c r="BT30" s="24" t="str">
        <f ca="1">IF(AND($C30="Objetivo",BT$7&gt;=$F30,BT$7&lt;=$F30+$G30-1),2,IF(AND($C30="Hito",BT$7&gt;=$F30,BT$7&lt;=$F30+$G30-1),1,""))</f>
        <v/>
      </c>
      <c r="BU30" s="24" t="str">
        <f ca="1">IF(AND($C30="Objetivo",BU$7&gt;=$F30,BU$7&lt;=$F30+$G30-1),2,IF(AND($C30="Hito",BU$7&gt;=$F30,BU$7&lt;=$F30+$G30-1),1,""))</f>
        <v/>
      </c>
      <c r="BV30" s="24" t="str">
        <f ca="1">IF(AND($C30="Objetivo",BV$7&gt;=$F30,BV$7&lt;=$F30+$G30-1),2,IF(AND($C30="Hito",BV$7&gt;=$F30,BV$7&lt;=$F30+$G30-1),1,""))</f>
        <v/>
      </c>
      <c r="BW30" s="24" t="str">
        <f ca="1">IF(AND($C30="Objetivo",BW$7&gt;=$F30,BW$7&lt;=$F30+$G30-1),2,IF(AND($C30="Hito",BW$7&gt;=$F30,BW$7&lt;=$F30+$G30-1),1,""))</f>
        <v/>
      </c>
      <c r="BX30" s="24" t="str">
        <f ca="1">IF(AND($C30="Objetivo",BX$7&gt;=$F30,BX$7&lt;=$F30+$G30-1),2,IF(AND($C30="Hito",BX$7&gt;=$F30,BX$7&lt;=$F30+$G30-1),1,""))</f>
        <v/>
      </c>
      <c r="BY30" s="24" t="str">
        <f ca="1">IF(AND($C30="Objetivo",BY$7&gt;=$F30,BY$7&lt;=$F30+$G30-1),2,IF(AND($C30="Hito",BY$7&gt;=$F30,BY$7&lt;=$F30+$G30-1),1,""))</f>
        <v/>
      </c>
      <c r="BZ30" s="24" t="str">
        <f ca="1">IF(AND($C30="Objetivo",BZ$7&gt;=$F30,BZ$7&lt;=$F30+$G30-1),2,IF(AND($C30="Hito",BZ$7&gt;=$F30,BZ$7&lt;=$F30+$G30-1),1,""))</f>
        <v/>
      </c>
      <c r="CA30" s="24" t="str">
        <f ca="1">IF(AND($C30="Objetivo",CA$7&gt;=$F30,CA$7&lt;=$F30+$G30-1),2,IF(AND($C30="Hito",CA$7&gt;=$F30,CA$7&lt;=$F30+$G30-1),1,""))</f>
        <v/>
      </c>
      <c r="CB30" s="24" t="str">
        <f ca="1">IF(AND($C30="Objetivo",CB$7&gt;=$F30,CB$7&lt;=$F30+$G30-1),2,IF(AND($C30="Hito",CB$7&gt;=$F30,CB$7&lt;=$F30+$G30-1),1,""))</f>
        <v/>
      </c>
      <c r="CC30" s="24"/>
      <c r="CD30" s="24"/>
    </row>
    <row r="31" spans="1:82" s="1" customFormat="1" ht="40.200000000000003" customHeight="1" x14ac:dyDescent="0.3">
      <c r="A31" s="9"/>
      <c r="B31" s="57" t="s">
        <v>58</v>
      </c>
      <c r="C31" s="53" t="s">
        <v>24</v>
      </c>
      <c r="D31" s="53" t="s">
        <v>33</v>
      </c>
      <c r="E31" s="54">
        <v>0</v>
      </c>
      <c r="F31" s="55">
        <v>45785</v>
      </c>
      <c r="G31" s="56">
        <v>14</v>
      </c>
      <c r="H31" s="53"/>
      <c r="I31" s="24" t="str">
        <f ca="1">IF(AND($C31="Objetivo",I$7&gt;=$F31,I$7&lt;=$F31+$G31-1),2,IF(AND($C31="Hito",I$7&gt;=$F31,I$7&lt;=$F31+$G31-1),1,""))</f>
        <v/>
      </c>
      <c r="J31" s="24" t="str">
        <f ca="1">IF(AND($C31="Objetivo",J$7&gt;=$F31,J$7&lt;=$F31+$G31-1),2,IF(AND($C31="Hito",J$7&gt;=$F31,J$7&lt;=$F31+$G31-1),1,""))</f>
        <v/>
      </c>
      <c r="K31" s="24" t="str">
        <f ca="1">IF(AND($C31="Objetivo",K$7&gt;=$F31,K$7&lt;=$F31+$G31-1),2,IF(AND($C31="Hito",K$7&gt;=$F31,K$7&lt;=$F31+$G31-1),1,""))</f>
        <v/>
      </c>
      <c r="L31" s="24" t="str">
        <f ca="1">IF(AND($C31="Objetivo",L$7&gt;=$F31,L$7&lt;=$F31+$G31-1),2,IF(AND($C31="Hito",L$7&gt;=$F31,L$7&lt;=$F31+$G31-1),1,""))</f>
        <v/>
      </c>
      <c r="M31" s="24" t="str">
        <f ca="1">IF(AND($C31="Objetivo",M$7&gt;=$F31,M$7&lt;=$F31+$G31-1),2,IF(AND($C31="Hito",M$7&gt;=$F31,M$7&lt;=$F31+$G31-1),1,""))</f>
        <v/>
      </c>
      <c r="N31" s="24" t="str">
        <f ca="1">IF(AND($C31="Objetivo",N$7&gt;=$F31,N$7&lt;=$F31+$G31-1),2,IF(AND($C31="Hito",N$7&gt;=$F31,N$7&lt;=$F31+$G31-1),1,""))</f>
        <v/>
      </c>
      <c r="O31" s="24" t="str">
        <f ca="1">IF(AND($C31="Objetivo",O$7&gt;=$F31,O$7&lt;=$F31+$G31-1),2,IF(AND($C31="Hito",O$7&gt;=$F31,O$7&lt;=$F31+$G31-1),1,""))</f>
        <v/>
      </c>
      <c r="P31" s="24" t="str">
        <f ca="1">IF(AND($C31="Objetivo",P$7&gt;=$F31,P$7&lt;=$F31+$G31-1),2,IF(AND($C31="Hito",P$7&gt;=$F31,P$7&lt;=$F31+$G31-1),1,""))</f>
        <v/>
      </c>
      <c r="Q31" s="24" t="str">
        <f ca="1">IF(AND($C31="Objetivo",Q$7&gt;=$F31,Q$7&lt;=$F31+$G31-1),2,IF(AND($C31="Hito",Q$7&gt;=$F31,Q$7&lt;=$F31+$G31-1),1,""))</f>
        <v/>
      </c>
      <c r="R31" s="24" t="str">
        <f ca="1">IF(AND($C31="Objetivo",R$7&gt;=$F31,R$7&lt;=$F31+$G31-1),2,IF(AND($C31="Hito",R$7&gt;=$F31,R$7&lt;=$F31+$G31-1),1,""))</f>
        <v/>
      </c>
      <c r="S31" s="24" t="str">
        <f ca="1">IF(AND($C31="Objetivo",S$7&gt;=$F31,S$7&lt;=$F31+$G31-1),2,IF(AND($C31="Hito",S$7&gt;=$F31,S$7&lt;=$F31+$G31-1),1,""))</f>
        <v/>
      </c>
      <c r="T31" s="24" t="str">
        <f ca="1">IF(AND($C31="Objetivo",T$7&gt;=$F31,T$7&lt;=$F31+$G31-1),2,IF(AND($C31="Hito",T$7&gt;=$F31,T$7&lt;=$F31+$G31-1),1,""))</f>
        <v/>
      </c>
      <c r="U31" s="24" t="str">
        <f ca="1">IF(AND($C31="Objetivo",U$7&gt;=$F31,U$7&lt;=$F31+$G31-1),2,IF(AND($C31="Hito",U$7&gt;=$F31,U$7&lt;=$F31+$G31-1),1,""))</f>
        <v/>
      </c>
      <c r="V31" s="24" t="str">
        <f ca="1">IF(AND($C31="Objetivo",V$7&gt;=$F31,V$7&lt;=$F31+$G31-1),2,IF(AND($C31="Hito",V$7&gt;=$F31,V$7&lt;=$F31+$G31-1),1,""))</f>
        <v/>
      </c>
      <c r="W31" s="24" t="str">
        <f ca="1">IF(AND($C31="Objetivo",W$7&gt;=$F31,W$7&lt;=$F31+$G31-1),2,IF(AND($C31="Hito",W$7&gt;=$F31,W$7&lt;=$F31+$G31-1),1,""))</f>
        <v/>
      </c>
      <c r="X31" s="24" t="str">
        <f ca="1">IF(AND($C31="Objetivo",X$7&gt;=$F31,X$7&lt;=$F31+$G31-1),2,IF(AND($C31="Hito",X$7&gt;=$F31,X$7&lt;=$F31+$G31-1),1,""))</f>
        <v/>
      </c>
      <c r="Y31" s="24" t="str">
        <f ca="1">IF(AND($C31="Objetivo",Y$7&gt;=$F31,Y$7&lt;=$F31+$G31-1),2,IF(AND($C31="Hito",Y$7&gt;=$F31,Y$7&lt;=$F31+$G31-1),1,""))</f>
        <v/>
      </c>
      <c r="Z31" s="24" t="str">
        <f ca="1">IF(AND($C31="Objetivo",Z$7&gt;=$F31,Z$7&lt;=$F31+$G31-1),2,IF(AND($C31="Hito",Z$7&gt;=$F31,Z$7&lt;=$F31+$G31-1),1,""))</f>
        <v/>
      </c>
      <c r="AA31" s="24" t="str">
        <f ca="1">IF(AND($C31="Objetivo",AA$7&gt;=$F31,AA$7&lt;=$F31+$G31-1),2,IF(AND($C31="Hito",AA$7&gt;=$F31,AA$7&lt;=$F31+$G31-1),1,""))</f>
        <v/>
      </c>
      <c r="AB31" s="24" t="str">
        <f ca="1">IF(AND($C31="Objetivo",AB$7&gt;=$F31,AB$7&lt;=$F31+$G31-1),2,IF(AND($C31="Hito",AB$7&gt;=$F31,AB$7&lt;=$F31+$G31-1),1,""))</f>
        <v/>
      </c>
      <c r="AC31" s="24" t="str">
        <f ca="1">IF(AND($C31="Objetivo",AC$7&gt;=$F31,AC$7&lt;=$F31+$G31-1),2,IF(AND($C31="Hito",AC$7&gt;=$F31,AC$7&lt;=$F31+$G31-1),1,""))</f>
        <v/>
      </c>
      <c r="AD31" s="24" t="str">
        <f ca="1">IF(AND($C31="Objetivo",AD$7&gt;=$F31,AD$7&lt;=$F31+$G31-1),2,IF(AND($C31="Hito",AD$7&gt;=$F31,AD$7&lt;=$F31+$G31-1),1,""))</f>
        <v/>
      </c>
      <c r="AE31" s="24" t="str">
        <f ca="1">IF(AND($C31="Objetivo",AE$7&gt;=$F31,AE$7&lt;=$F31+$G31-1),2,IF(AND($C31="Hito",AE$7&gt;=$F31,AE$7&lt;=$F31+$G31-1),1,""))</f>
        <v/>
      </c>
      <c r="AF31" s="24" t="str">
        <f ca="1">IF(AND($C31="Objetivo",AF$7&gt;=$F31,AF$7&lt;=$F31+$G31-1),2,IF(AND($C31="Hito",AF$7&gt;=$F31,AF$7&lt;=$F31+$G31-1),1,""))</f>
        <v/>
      </c>
      <c r="AG31" s="24" t="str">
        <f ca="1">IF(AND($C31="Objetivo",AG$7&gt;=$F31,AG$7&lt;=$F31+$G31-1),2,IF(AND($C31="Hito",AG$7&gt;=$F31,AG$7&lt;=$F31+$G31-1),1,""))</f>
        <v/>
      </c>
      <c r="AH31" s="24" t="str">
        <f ca="1">IF(AND($C31="Objetivo",AH$7&gt;=$F31,AH$7&lt;=$F31+$G31-1),2,IF(AND($C31="Hito",AH$7&gt;=$F31,AH$7&lt;=$F31+$G31-1),1,""))</f>
        <v/>
      </c>
      <c r="AI31" s="24" t="str">
        <f ca="1">IF(AND($C31="Objetivo",AI$7&gt;=$F31,AI$7&lt;=$F31+$G31-1),2,IF(AND($C31="Hito",AI$7&gt;=$F31,AI$7&lt;=$F31+$G31-1),1,""))</f>
        <v/>
      </c>
      <c r="AJ31" s="24" t="str">
        <f ca="1">IF(AND($C31="Objetivo",AJ$7&gt;=$F31,AJ$7&lt;=$F31+$G31-1),2,IF(AND($C31="Hito",AJ$7&gt;=$F31,AJ$7&lt;=$F31+$G31-1),1,""))</f>
        <v/>
      </c>
      <c r="AK31" s="24" t="str">
        <f ca="1">IF(AND($C31="Objetivo",AK$7&gt;=$F31,AK$7&lt;=$F31+$G31-1),2,IF(AND($C31="Hito",AK$7&gt;=$F31,AK$7&lt;=$F31+$G31-1),1,""))</f>
        <v/>
      </c>
      <c r="AL31" s="24" t="str">
        <f ca="1">IF(AND($C31="Objetivo",AL$7&gt;=$F31,AL$7&lt;=$F31+$G31-1),2,IF(AND($C31="Hito",AL$7&gt;=$F31,AL$7&lt;=$F31+$G31-1),1,""))</f>
        <v/>
      </c>
      <c r="AM31" s="24" t="str">
        <f ca="1">IF(AND($C31="Objetivo",AM$7&gt;=$F31,AM$7&lt;=$F31+$G31-1),2,IF(AND($C31="Hito",AM$7&gt;=$F31,AM$7&lt;=$F31+$G31-1),1,""))</f>
        <v/>
      </c>
      <c r="AN31" s="24" t="str">
        <f ca="1">IF(AND($C31="Objetivo",AN$7&gt;=$F31,AN$7&lt;=$F31+$G31-1),2,IF(AND($C31="Hito",AN$7&gt;=$F31,AN$7&lt;=$F31+$G31-1),1,""))</f>
        <v/>
      </c>
      <c r="AO31" s="24" t="str">
        <f ca="1">IF(AND($C31="Objetivo",AO$7&gt;=$F31,AO$7&lt;=$F31+$G31-1),2,IF(AND($C31="Hito",AO$7&gt;=$F31,AO$7&lt;=$F31+$G31-1),1,""))</f>
        <v/>
      </c>
      <c r="AP31" s="24" t="str">
        <f ca="1">IF(AND($C31="Objetivo",AP$7&gt;=$F31,AP$7&lt;=$F31+$G31-1),2,IF(AND($C31="Hito",AP$7&gt;=$F31,AP$7&lt;=$F31+$G31-1),1,""))</f>
        <v/>
      </c>
      <c r="AQ31" s="24" t="str">
        <f ca="1">IF(AND($C31="Objetivo",AQ$7&gt;=$F31,AQ$7&lt;=$F31+$G31-1),2,IF(AND($C31="Hito",AQ$7&gt;=$F31,AQ$7&lt;=$F31+$G31-1),1,""))</f>
        <v/>
      </c>
      <c r="AR31" s="24" t="str">
        <f ca="1">IF(AND($C31="Objetivo",AR$7&gt;=$F31,AR$7&lt;=$F31+$G31-1),2,IF(AND($C31="Hito",AR$7&gt;=$F31,AR$7&lt;=$F31+$G31-1),1,""))</f>
        <v/>
      </c>
      <c r="AS31" s="24" t="str">
        <f ca="1">IF(AND($C31="Objetivo",AS$7&gt;=$F31,AS$7&lt;=$F31+$G31-1),2,IF(AND($C31="Hito",AS$7&gt;=$F31,AS$7&lt;=$F31+$G31-1),1,""))</f>
        <v/>
      </c>
      <c r="AT31" s="24" t="str">
        <f ca="1">IF(AND($C31="Objetivo",AT$7&gt;=$F31,AT$7&lt;=$F31+$G31-1),2,IF(AND($C31="Hito",AT$7&gt;=$F31,AT$7&lt;=$F31+$G31-1),1,""))</f>
        <v/>
      </c>
      <c r="AU31" s="24" t="str">
        <f ca="1">IF(AND($C31="Objetivo",AU$7&gt;=$F31,AU$7&lt;=$F31+$G31-1),2,IF(AND($C31="Hito",AU$7&gt;=$F31,AU$7&lt;=$F31+$G31-1),1,""))</f>
        <v/>
      </c>
      <c r="AV31" s="24" t="str">
        <f ca="1">IF(AND($C31="Objetivo",AV$7&gt;=$F31,AV$7&lt;=$F31+$G31-1),2,IF(AND($C31="Hito",AV$7&gt;=$F31,AV$7&lt;=$F31+$G31-1),1,""))</f>
        <v/>
      </c>
      <c r="AW31" s="24" t="str">
        <f ca="1">IF(AND($C31="Objetivo",AW$7&gt;=$F31,AW$7&lt;=$F31+$G31-1),2,IF(AND($C31="Hito",AW$7&gt;=$F31,AW$7&lt;=$F31+$G31-1),1,""))</f>
        <v/>
      </c>
      <c r="AX31" s="24" t="str">
        <f ca="1">IF(AND($C31="Objetivo",AX$7&gt;=$F31,AX$7&lt;=$F31+$G31-1),2,IF(AND($C31="Hito",AX$7&gt;=$F31,AX$7&lt;=$F31+$G31-1),1,""))</f>
        <v/>
      </c>
      <c r="AY31" s="24" t="str">
        <f ca="1">IF(AND($C31="Objetivo",AY$7&gt;=$F31,AY$7&lt;=$F31+$G31-1),2,IF(AND($C31="Hito",AY$7&gt;=$F31,AY$7&lt;=$F31+$G31-1),1,""))</f>
        <v/>
      </c>
      <c r="AZ31" s="24" t="str">
        <f ca="1">IF(AND($C31="Objetivo",AZ$7&gt;=$F31,AZ$7&lt;=$F31+$G31-1),2,IF(AND($C31="Hito",AZ$7&gt;=$F31,AZ$7&lt;=$F31+$G31-1),1,""))</f>
        <v/>
      </c>
      <c r="BA31" s="24" t="str">
        <f ca="1">IF(AND($C31="Objetivo",BA$7&gt;=$F31,BA$7&lt;=$F31+$G31-1),2,IF(AND($C31="Hito",BA$7&gt;=$F31,BA$7&lt;=$F31+$G31-1),1,""))</f>
        <v/>
      </c>
      <c r="BB31" s="24" t="str">
        <f ca="1">IF(AND($C31="Objetivo",BB$7&gt;=$F31,BB$7&lt;=$F31+$G31-1),2,IF(AND($C31="Hito",BB$7&gt;=$F31,BB$7&lt;=$F31+$G31-1),1,""))</f>
        <v/>
      </c>
      <c r="BC31" s="24" t="str">
        <f ca="1">IF(AND($C31="Objetivo",BC$7&gt;=$F31,BC$7&lt;=$F31+$G31-1),2,IF(AND($C31="Hito",BC$7&gt;=$F31,BC$7&lt;=$F31+$G31-1),1,""))</f>
        <v/>
      </c>
      <c r="BD31" s="24" t="str">
        <f ca="1">IF(AND($C31="Objetivo",BD$7&gt;=$F31,BD$7&lt;=$F31+$G31-1),2,IF(AND($C31="Hito",BD$7&gt;=$F31,BD$7&lt;=$F31+$G31-1),1,""))</f>
        <v/>
      </c>
      <c r="BE31" s="24" t="str">
        <f ca="1">IF(AND($C31="Objetivo",BE$7&gt;=$F31,BE$7&lt;=$F31+$G31-1),2,IF(AND($C31="Hito",BE$7&gt;=$F31,BE$7&lt;=$F31+$G31-1),1,""))</f>
        <v/>
      </c>
      <c r="BF31" s="24" t="str">
        <f ca="1">IF(AND($C31="Objetivo",BF$7&gt;=$F31,BF$7&lt;=$F31+$G31-1),2,IF(AND($C31="Hito",BF$7&gt;=$F31,BF$7&lt;=$F31+$G31-1),1,""))</f>
        <v/>
      </c>
      <c r="BG31" s="24" t="str">
        <f ca="1">IF(AND($C31="Objetivo",BG$7&gt;=$F31,BG$7&lt;=$F31+$G31-1),2,IF(AND($C31="Hito",BG$7&gt;=$F31,BG$7&lt;=$F31+$G31-1),1,""))</f>
        <v/>
      </c>
      <c r="BH31" s="24" t="str">
        <f ca="1">IF(AND($C31="Objetivo",BH$7&gt;=$F31,BH$7&lt;=$F31+$G31-1),2,IF(AND($C31="Hito",BH$7&gt;=$F31,BH$7&lt;=$F31+$G31-1),1,""))</f>
        <v/>
      </c>
      <c r="BI31" s="24" t="str">
        <f ca="1">IF(AND($C31="Objetivo",BI$7&gt;=$F31,BI$7&lt;=$F31+$G31-1),2,IF(AND($C31="Hito",BI$7&gt;=$F31,BI$7&lt;=$F31+$G31-1),1,""))</f>
        <v/>
      </c>
      <c r="BJ31" s="24" t="str">
        <f ca="1">IF(AND($C31="Objetivo",BJ$7&gt;=$F31,BJ$7&lt;=$F31+$G31-1),2,IF(AND($C31="Hito",BJ$7&gt;=$F31,BJ$7&lt;=$F31+$G31-1),1,""))</f>
        <v/>
      </c>
      <c r="BK31" s="24" t="str">
        <f ca="1">IF(AND($C31="Objetivo",BK$7&gt;=$F31,BK$7&lt;=$F31+$G31-1),2,IF(AND($C31="Hito",BK$7&gt;=$F31,BK$7&lt;=$F31+$G31-1),1,""))</f>
        <v/>
      </c>
      <c r="BL31" s="24" t="str">
        <f ca="1">IF(AND($C31="Objetivo",BL$7&gt;=$F31,BL$7&lt;=$F31+$G31-1),2,IF(AND($C31="Hito",BL$7&gt;=$F31,BL$7&lt;=$F31+$G31-1),1,""))</f>
        <v/>
      </c>
      <c r="BM31" s="24" t="str">
        <f ca="1">IF(AND($C31="Objetivo",BM$7&gt;=$F31,BM$7&lt;=$F31+$G31-1),2,IF(AND($C31="Hito",BM$7&gt;=$F31,BM$7&lt;=$F31+$G31-1),1,""))</f>
        <v/>
      </c>
      <c r="BN31" s="24" t="str">
        <f ca="1">IF(AND($C31="Objetivo",BN$7&gt;=$F31,BN$7&lt;=$F31+$G31-1),2,IF(AND($C31="Hito",BN$7&gt;=$F31,BN$7&lt;=$F31+$G31-1),1,""))</f>
        <v/>
      </c>
      <c r="BO31" s="24" t="str">
        <f ca="1">IF(AND($C31="Objetivo",BO$7&gt;=$F31,BO$7&lt;=$F31+$G31-1),2,IF(AND($C31="Hito",BO$7&gt;=$F31,BO$7&lt;=$F31+$G31-1),1,""))</f>
        <v/>
      </c>
      <c r="BP31" s="24" t="str">
        <f ca="1">IF(AND($C31="Objetivo",BP$7&gt;=$F31,BP$7&lt;=$F31+$G31-1),2,IF(AND($C31="Hito",BP$7&gt;=$F31,BP$7&lt;=$F31+$G31-1),1,""))</f>
        <v/>
      </c>
      <c r="BQ31" s="24" t="str">
        <f ca="1">IF(AND($C31="Objetivo",BQ$7&gt;=$F31,BQ$7&lt;=$F31+$G31-1),2,IF(AND($C31="Hito",BQ$7&gt;=$F31,BQ$7&lt;=$F31+$G31-1),1,""))</f>
        <v/>
      </c>
      <c r="BR31" s="24" t="str">
        <f ca="1">IF(AND($C31="Objetivo",BR$7&gt;=$F31,BR$7&lt;=$F31+$G31-1),2,IF(AND($C31="Hito",BR$7&gt;=$F31,BR$7&lt;=$F31+$G31-1),1,""))</f>
        <v/>
      </c>
      <c r="BS31" s="24" t="str">
        <f ca="1">IF(AND($C31="Objetivo",BS$7&gt;=$F31,BS$7&lt;=$F31+$G31-1),2,IF(AND($C31="Hito",BS$7&gt;=$F31,BS$7&lt;=$F31+$G31-1),1,""))</f>
        <v/>
      </c>
      <c r="BT31" s="24" t="str">
        <f ca="1">IF(AND($C31="Objetivo",BT$7&gt;=$F31,BT$7&lt;=$F31+$G31-1),2,IF(AND($C31="Hito",BT$7&gt;=$F31,BT$7&lt;=$F31+$G31-1),1,""))</f>
        <v/>
      </c>
      <c r="BU31" s="24" t="str">
        <f ca="1">IF(AND($C31="Objetivo",BU$7&gt;=$F31,BU$7&lt;=$F31+$G31-1),2,IF(AND($C31="Hito",BU$7&gt;=$F31,BU$7&lt;=$F31+$G31-1),1,""))</f>
        <v/>
      </c>
      <c r="BV31" s="24" t="str">
        <f ca="1">IF(AND($C31="Objetivo",BV$7&gt;=$F31,BV$7&lt;=$F31+$G31-1),2,IF(AND($C31="Hito",BV$7&gt;=$F31,BV$7&lt;=$F31+$G31-1),1,""))</f>
        <v/>
      </c>
      <c r="BW31" s="24" t="str">
        <f ca="1">IF(AND($C31="Objetivo",BW$7&gt;=$F31,BW$7&lt;=$F31+$G31-1),2,IF(AND($C31="Hito",BW$7&gt;=$F31,BW$7&lt;=$F31+$G31-1),1,""))</f>
        <v/>
      </c>
      <c r="BX31" s="24" t="str">
        <f ca="1">IF(AND($C31="Objetivo",BX$7&gt;=$F31,BX$7&lt;=$F31+$G31-1),2,IF(AND($C31="Hito",BX$7&gt;=$F31,BX$7&lt;=$F31+$G31-1),1,""))</f>
        <v/>
      </c>
      <c r="BY31" s="24" t="str">
        <f ca="1">IF(AND($C31="Objetivo",BY$7&gt;=$F31,BY$7&lt;=$F31+$G31-1),2,IF(AND($C31="Hito",BY$7&gt;=$F31,BY$7&lt;=$F31+$G31-1),1,""))</f>
        <v/>
      </c>
      <c r="BZ31" s="24" t="str">
        <f ca="1">IF(AND($C31="Objetivo",BZ$7&gt;=$F31,BZ$7&lt;=$F31+$G31-1),2,IF(AND($C31="Hito",BZ$7&gt;=$F31,BZ$7&lt;=$F31+$G31-1),1,""))</f>
        <v/>
      </c>
      <c r="CA31" s="24" t="str">
        <f ca="1">IF(AND($C31="Objetivo",CA$7&gt;=$F31,CA$7&lt;=$F31+$G31-1),2,IF(AND($C31="Hito",CA$7&gt;=$F31,CA$7&lt;=$F31+$G31-1),1,""))</f>
        <v/>
      </c>
      <c r="CB31" s="24" t="str">
        <f ca="1">IF(AND($C31="Objetivo",CB$7&gt;=$F31,CB$7&lt;=$F31+$G31-1),2,IF(AND($C31="Hito",CB$7&gt;=$F31,CB$7&lt;=$F31+$G31-1),1,""))</f>
        <v/>
      </c>
      <c r="CC31" s="24"/>
      <c r="CD31" s="24"/>
    </row>
    <row r="32" spans="1:82" s="1" customFormat="1" ht="40.200000000000003" customHeight="1" x14ac:dyDescent="0.3">
      <c r="A32" s="9"/>
      <c r="B32" s="99" t="s">
        <v>59</v>
      </c>
      <c r="C32" s="53"/>
      <c r="D32" s="53"/>
      <c r="E32" s="54"/>
      <c r="F32" s="55"/>
      <c r="G32" s="56"/>
      <c r="H32" s="53"/>
      <c r="I32" s="24" t="str">
        <f ca="1">IF(AND($C32="Objetivo",I$7&gt;=$F32,I$7&lt;=$F32+$G32-1),2,IF(AND($C32="Hito",I$7&gt;=$F32,I$7&lt;=$F32+$G32-1),1,""))</f>
        <v/>
      </c>
      <c r="J32" s="24" t="str">
        <f ca="1">IF(AND($C32="Objetivo",J$7&gt;=$F32,J$7&lt;=$F32+$G32-1),2,IF(AND($C32="Hito",J$7&gt;=$F32,J$7&lt;=$F32+$G32-1),1,""))</f>
        <v/>
      </c>
      <c r="K32" s="24" t="str">
        <f ca="1">IF(AND($C32="Objetivo",K$7&gt;=$F32,K$7&lt;=$F32+$G32-1),2,IF(AND($C32="Hito",K$7&gt;=$F32,K$7&lt;=$F32+$G32-1),1,""))</f>
        <v/>
      </c>
      <c r="L32" s="24" t="str">
        <f ca="1">IF(AND($C32="Objetivo",L$7&gt;=$F32,L$7&lt;=$F32+$G32-1),2,IF(AND($C32="Hito",L$7&gt;=$F32,L$7&lt;=$F32+$G32-1),1,""))</f>
        <v/>
      </c>
      <c r="M32" s="24" t="str">
        <f ca="1">IF(AND($C32="Objetivo",M$7&gt;=$F32,M$7&lt;=$F32+$G32-1),2,IF(AND($C32="Hito",M$7&gt;=$F32,M$7&lt;=$F32+$G32-1),1,""))</f>
        <v/>
      </c>
      <c r="N32" s="24" t="str">
        <f ca="1">IF(AND($C32="Objetivo",N$7&gt;=$F32,N$7&lt;=$F32+$G32-1),2,IF(AND($C32="Hito",N$7&gt;=$F32,N$7&lt;=$F32+$G32-1),1,""))</f>
        <v/>
      </c>
      <c r="O32" s="24" t="str">
        <f ca="1">IF(AND($C32="Objetivo",O$7&gt;=$F32,O$7&lt;=$F32+$G32-1),2,IF(AND($C32="Hito",O$7&gt;=$F32,O$7&lt;=$F32+$G32-1),1,""))</f>
        <v/>
      </c>
      <c r="P32" s="24" t="str">
        <f ca="1">IF(AND($C32="Objetivo",P$7&gt;=$F32,P$7&lt;=$F32+$G32-1),2,IF(AND($C32="Hito",P$7&gt;=$F32,P$7&lt;=$F32+$G32-1),1,""))</f>
        <v/>
      </c>
      <c r="Q32" s="24" t="str">
        <f ca="1">IF(AND($C32="Objetivo",Q$7&gt;=$F32,Q$7&lt;=$F32+$G32-1),2,IF(AND($C32="Hito",Q$7&gt;=$F32,Q$7&lt;=$F32+$G32-1),1,""))</f>
        <v/>
      </c>
      <c r="R32" s="24" t="str">
        <f ca="1">IF(AND($C32="Objetivo",R$7&gt;=$F32,R$7&lt;=$F32+$G32-1),2,IF(AND($C32="Hito",R$7&gt;=$F32,R$7&lt;=$F32+$G32-1),1,""))</f>
        <v/>
      </c>
      <c r="S32" s="24" t="str">
        <f ca="1">IF(AND($C32="Objetivo",S$7&gt;=$F32,S$7&lt;=$F32+$G32-1),2,IF(AND($C32="Hito",S$7&gt;=$F32,S$7&lt;=$F32+$G32-1),1,""))</f>
        <v/>
      </c>
      <c r="T32" s="24" t="str">
        <f ca="1">IF(AND($C32="Objetivo",T$7&gt;=$F32,T$7&lt;=$F32+$G32-1),2,IF(AND($C32="Hito",T$7&gt;=$F32,T$7&lt;=$F32+$G32-1),1,""))</f>
        <v/>
      </c>
      <c r="U32" s="24" t="str">
        <f ca="1">IF(AND($C32="Objetivo",U$7&gt;=$F32,U$7&lt;=$F32+$G32-1),2,IF(AND($C32="Hito",U$7&gt;=$F32,U$7&lt;=$F32+$G32-1),1,""))</f>
        <v/>
      </c>
      <c r="V32" s="24" t="str">
        <f ca="1">IF(AND($C32="Objetivo",V$7&gt;=$F32,V$7&lt;=$F32+$G32-1),2,IF(AND($C32="Hito",V$7&gt;=$F32,V$7&lt;=$F32+$G32-1),1,""))</f>
        <v/>
      </c>
      <c r="W32" s="24" t="str">
        <f ca="1">IF(AND($C32="Objetivo",W$7&gt;=$F32,W$7&lt;=$F32+$G32-1),2,IF(AND($C32="Hito",W$7&gt;=$F32,W$7&lt;=$F32+$G32-1),1,""))</f>
        <v/>
      </c>
      <c r="X32" s="24" t="str">
        <f ca="1">IF(AND($C32="Objetivo",X$7&gt;=$F32,X$7&lt;=$F32+$G32-1),2,IF(AND($C32="Hito",X$7&gt;=$F32,X$7&lt;=$F32+$G32-1),1,""))</f>
        <v/>
      </c>
      <c r="Y32" s="24" t="str">
        <f ca="1">IF(AND($C32="Objetivo",Y$7&gt;=$F32,Y$7&lt;=$F32+$G32-1),2,IF(AND($C32="Hito",Y$7&gt;=$F32,Y$7&lt;=$F32+$G32-1),1,""))</f>
        <v/>
      </c>
      <c r="Z32" s="24" t="str">
        <f ca="1">IF(AND($C32="Objetivo",Z$7&gt;=$F32,Z$7&lt;=$F32+$G32-1),2,IF(AND($C32="Hito",Z$7&gt;=$F32,Z$7&lt;=$F32+$G32-1),1,""))</f>
        <v/>
      </c>
      <c r="AA32" s="24" t="str">
        <f ca="1">IF(AND($C32="Objetivo",AA$7&gt;=$F32,AA$7&lt;=$F32+$G32-1),2,IF(AND($C32="Hito",AA$7&gt;=$F32,AA$7&lt;=$F32+$G32-1),1,""))</f>
        <v/>
      </c>
      <c r="AB32" s="24" t="str">
        <f ca="1">IF(AND($C32="Objetivo",AB$7&gt;=$F32,AB$7&lt;=$F32+$G32-1),2,IF(AND($C32="Hito",AB$7&gt;=$F32,AB$7&lt;=$F32+$G32-1),1,""))</f>
        <v/>
      </c>
      <c r="AC32" s="24" t="str">
        <f ca="1">IF(AND($C32="Objetivo",AC$7&gt;=$F32,AC$7&lt;=$F32+$G32-1),2,IF(AND($C32="Hito",AC$7&gt;=$F32,AC$7&lt;=$F32+$G32-1),1,""))</f>
        <v/>
      </c>
      <c r="AD32" s="24" t="str">
        <f ca="1">IF(AND($C32="Objetivo",AD$7&gt;=$F32,AD$7&lt;=$F32+$G32-1),2,IF(AND($C32="Hito",AD$7&gt;=$F32,AD$7&lt;=$F32+$G32-1),1,""))</f>
        <v/>
      </c>
      <c r="AE32" s="24" t="str">
        <f ca="1">IF(AND($C32="Objetivo",AE$7&gt;=$F32,AE$7&lt;=$F32+$G32-1),2,IF(AND($C32="Hito",AE$7&gt;=$F32,AE$7&lt;=$F32+$G32-1),1,""))</f>
        <v/>
      </c>
      <c r="AF32" s="24" t="str">
        <f ca="1">IF(AND($C32="Objetivo",AF$7&gt;=$F32,AF$7&lt;=$F32+$G32-1),2,IF(AND($C32="Hito",AF$7&gt;=$F32,AF$7&lt;=$F32+$G32-1),1,""))</f>
        <v/>
      </c>
      <c r="AG32" s="24" t="str">
        <f ca="1">IF(AND($C32="Objetivo",AG$7&gt;=$F32,AG$7&lt;=$F32+$G32-1),2,IF(AND($C32="Hito",AG$7&gt;=$F32,AG$7&lt;=$F32+$G32-1),1,""))</f>
        <v/>
      </c>
      <c r="AH32" s="24" t="str">
        <f ca="1">IF(AND($C32="Objetivo",AH$7&gt;=$F32,AH$7&lt;=$F32+$G32-1),2,IF(AND($C32="Hito",AH$7&gt;=$F32,AH$7&lt;=$F32+$G32-1),1,""))</f>
        <v/>
      </c>
      <c r="AI32" s="24" t="str">
        <f ca="1">IF(AND($C32="Objetivo",AI$7&gt;=$F32,AI$7&lt;=$F32+$G32-1),2,IF(AND($C32="Hito",AI$7&gt;=$F32,AI$7&lt;=$F32+$G32-1),1,""))</f>
        <v/>
      </c>
      <c r="AJ32" s="24" t="str">
        <f ca="1">IF(AND($C32="Objetivo",AJ$7&gt;=$F32,AJ$7&lt;=$F32+$G32-1),2,IF(AND($C32="Hito",AJ$7&gt;=$F32,AJ$7&lt;=$F32+$G32-1),1,""))</f>
        <v/>
      </c>
      <c r="AK32" s="24" t="str">
        <f ca="1">IF(AND($C32="Objetivo",AK$7&gt;=$F32,AK$7&lt;=$F32+$G32-1),2,IF(AND($C32="Hito",AK$7&gt;=$F32,AK$7&lt;=$F32+$G32-1),1,""))</f>
        <v/>
      </c>
      <c r="AL32" s="24" t="str">
        <f ca="1">IF(AND($C32="Objetivo",AL$7&gt;=$F32,AL$7&lt;=$F32+$G32-1),2,IF(AND($C32="Hito",AL$7&gt;=$F32,AL$7&lt;=$F32+$G32-1),1,""))</f>
        <v/>
      </c>
      <c r="AM32" s="24" t="str">
        <f ca="1">IF(AND($C32="Objetivo",AM$7&gt;=$F32,AM$7&lt;=$F32+$G32-1),2,IF(AND($C32="Hito",AM$7&gt;=$F32,AM$7&lt;=$F32+$G32-1),1,""))</f>
        <v/>
      </c>
      <c r="AN32" s="24" t="str">
        <f ca="1">IF(AND($C32="Objetivo",AN$7&gt;=$F32,AN$7&lt;=$F32+$G32-1),2,IF(AND($C32="Hito",AN$7&gt;=$F32,AN$7&lt;=$F32+$G32-1),1,""))</f>
        <v/>
      </c>
      <c r="AO32" s="24" t="str">
        <f ca="1">IF(AND($C32="Objetivo",AO$7&gt;=$F32,AO$7&lt;=$F32+$G32-1),2,IF(AND($C32="Hito",AO$7&gt;=$F32,AO$7&lt;=$F32+$G32-1),1,""))</f>
        <v/>
      </c>
      <c r="AP32" s="24" t="str">
        <f ca="1">IF(AND($C32="Objetivo",AP$7&gt;=$F32,AP$7&lt;=$F32+$G32-1),2,IF(AND($C32="Hito",AP$7&gt;=$F32,AP$7&lt;=$F32+$G32-1),1,""))</f>
        <v/>
      </c>
      <c r="AQ32" s="24" t="str">
        <f ca="1">IF(AND($C32="Objetivo",AQ$7&gt;=$F32,AQ$7&lt;=$F32+$G32-1),2,IF(AND($C32="Hito",AQ$7&gt;=$F32,AQ$7&lt;=$F32+$G32-1),1,""))</f>
        <v/>
      </c>
      <c r="AR32" s="24" t="str">
        <f ca="1">IF(AND($C32="Objetivo",AR$7&gt;=$F32,AR$7&lt;=$F32+$G32-1),2,IF(AND($C32="Hito",AR$7&gt;=$F32,AR$7&lt;=$F32+$G32-1),1,""))</f>
        <v/>
      </c>
      <c r="AS32" s="24" t="str">
        <f ca="1">IF(AND($C32="Objetivo",AS$7&gt;=$F32,AS$7&lt;=$F32+$G32-1),2,IF(AND($C32="Hito",AS$7&gt;=$F32,AS$7&lt;=$F32+$G32-1),1,""))</f>
        <v/>
      </c>
      <c r="AT32" s="24" t="str">
        <f ca="1">IF(AND($C32="Objetivo",AT$7&gt;=$F32,AT$7&lt;=$F32+$G32-1),2,IF(AND($C32="Hito",AT$7&gt;=$F32,AT$7&lt;=$F32+$G32-1),1,""))</f>
        <v/>
      </c>
      <c r="AU32" s="24" t="str">
        <f ca="1">IF(AND($C32="Objetivo",AU$7&gt;=$F32,AU$7&lt;=$F32+$G32-1),2,IF(AND($C32="Hito",AU$7&gt;=$F32,AU$7&lt;=$F32+$G32-1),1,""))</f>
        <v/>
      </c>
      <c r="AV32" s="24" t="str">
        <f ca="1">IF(AND($C32="Objetivo",AV$7&gt;=$F32,AV$7&lt;=$F32+$G32-1),2,IF(AND($C32="Hito",AV$7&gt;=$F32,AV$7&lt;=$F32+$G32-1),1,""))</f>
        <v/>
      </c>
      <c r="AW32" s="24" t="str">
        <f ca="1">IF(AND($C32="Objetivo",AW$7&gt;=$F32,AW$7&lt;=$F32+$G32-1),2,IF(AND($C32="Hito",AW$7&gt;=$F32,AW$7&lt;=$F32+$G32-1),1,""))</f>
        <v/>
      </c>
      <c r="AX32" s="24" t="str">
        <f ca="1">IF(AND($C32="Objetivo",AX$7&gt;=$F32,AX$7&lt;=$F32+$G32-1),2,IF(AND($C32="Hito",AX$7&gt;=$F32,AX$7&lt;=$F32+$G32-1),1,""))</f>
        <v/>
      </c>
      <c r="AY32" s="24" t="str">
        <f ca="1">IF(AND($C32="Objetivo",AY$7&gt;=$F32,AY$7&lt;=$F32+$G32-1),2,IF(AND($C32="Hito",AY$7&gt;=$F32,AY$7&lt;=$F32+$G32-1),1,""))</f>
        <v/>
      </c>
      <c r="AZ32" s="24" t="str">
        <f ca="1">IF(AND($C32="Objetivo",AZ$7&gt;=$F32,AZ$7&lt;=$F32+$G32-1),2,IF(AND($C32="Hito",AZ$7&gt;=$F32,AZ$7&lt;=$F32+$G32-1),1,""))</f>
        <v/>
      </c>
      <c r="BA32" s="24" t="str">
        <f ca="1">IF(AND($C32="Objetivo",BA$7&gt;=$F32,BA$7&lt;=$F32+$G32-1),2,IF(AND($C32="Hito",BA$7&gt;=$F32,BA$7&lt;=$F32+$G32-1),1,""))</f>
        <v/>
      </c>
      <c r="BB32" s="24" t="str">
        <f ca="1">IF(AND($C32="Objetivo",BB$7&gt;=$F32,BB$7&lt;=$F32+$G32-1),2,IF(AND($C32="Hito",BB$7&gt;=$F32,BB$7&lt;=$F32+$G32-1),1,""))</f>
        <v/>
      </c>
      <c r="BC32" s="24" t="str">
        <f ca="1">IF(AND($C32="Objetivo",BC$7&gt;=$F32,BC$7&lt;=$F32+$G32-1),2,IF(AND($C32="Hito",BC$7&gt;=$F32,BC$7&lt;=$F32+$G32-1),1,""))</f>
        <v/>
      </c>
      <c r="BD32" s="24" t="str">
        <f ca="1">IF(AND($C32="Objetivo",BD$7&gt;=$F32,BD$7&lt;=$F32+$G32-1),2,IF(AND($C32="Hito",BD$7&gt;=$F32,BD$7&lt;=$F32+$G32-1),1,""))</f>
        <v/>
      </c>
      <c r="BE32" s="24" t="str">
        <f ca="1">IF(AND($C32="Objetivo",BE$7&gt;=$F32,BE$7&lt;=$F32+$G32-1),2,IF(AND($C32="Hito",BE$7&gt;=$F32,BE$7&lt;=$F32+$G32-1),1,""))</f>
        <v/>
      </c>
      <c r="BF32" s="24" t="str">
        <f ca="1">IF(AND($C32="Objetivo",BF$7&gt;=$F32,BF$7&lt;=$F32+$G32-1),2,IF(AND($C32="Hito",BF$7&gt;=$F32,BF$7&lt;=$F32+$G32-1),1,""))</f>
        <v/>
      </c>
      <c r="BG32" s="24" t="str">
        <f ca="1">IF(AND($C32="Objetivo",BG$7&gt;=$F32,BG$7&lt;=$F32+$G32-1),2,IF(AND($C32="Hito",BG$7&gt;=$F32,BG$7&lt;=$F32+$G32-1),1,""))</f>
        <v/>
      </c>
      <c r="BH32" s="24" t="str">
        <f ca="1">IF(AND($C32="Objetivo",BH$7&gt;=$F32,BH$7&lt;=$F32+$G32-1),2,IF(AND($C32="Hito",BH$7&gt;=$F32,BH$7&lt;=$F32+$G32-1),1,""))</f>
        <v/>
      </c>
      <c r="BI32" s="24" t="str">
        <f ca="1">IF(AND($C32="Objetivo",BI$7&gt;=$F32,BI$7&lt;=$F32+$G32-1),2,IF(AND($C32="Hito",BI$7&gt;=$F32,BI$7&lt;=$F32+$G32-1),1,""))</f>
        <v/>
      </c>
      <c r="BJ32" s="24" t="str">
        <f ca="1">IF(AND($C32="Objetivo",BJ$7&gt;=$F32,BJ$7&lt;=$F32+$G32-1),2,IF(AND($C32="Hito",BJ$7&gt;=$F32,BJ$7&lt;=$F32+$G32-1),1,""))</f>
        <v/>
      </c>
      <c r="BK32" s="24" t="str">
        <f ca="1">IF(AND($C32="Objetivo",BK$7&gt;=$F32,BK$7&lt;=$F32+$G32-1),2,IF(AND($C32="Hito",BK$7&gt;=$F32,BK$7&lt;=$F32+$G32-1),1,""))</f>
        <v/>
      </c>
      <c r="BL32" s="24" t="str">
        <f ca="1">IF(AND($C32="Objetivo",BL$7&gt;=$F32,BL$7&lt;=$F32+$G32-1),2,IF(AND($C32="Hito",BL$7&gt;=$F32,BL$7&lt;=$F32+$G32-1),1,""))</f>
        <v/>
      </c>
      <c r="BM32" s="24" t="str">
        <f ca="1">IF(AND($C32="Objetivo",BM$7&gt;=$F32,BM$7&lt;=$F32+$G32-1),2,IF(AND($C32="Hito",BM$7&gt;=$F32,BM$7&lt;=$F32+$G32-1),1,""))</f>
        <v/>
      </c>
      <c r="BN32" s="24" t="str">
        <f ca="1">IF(AND($C32="Objetivo",BN$7&gt;=$F32,BN$7&lt;=$F32+$G32-1),2,IF(AND($C32="Hito",BN$7&gt;=$F32,BN$7&lt;=$F32+$G32-1),1,""))</f>
        <v/>
      </c>
      <c r="BO32" s="24" t="str">
        <f ca="1">IF(AND($C32="Objetivo",BO$7&gt;=$F32,BO$7&lt;=$F32+$G32-1),2,IF(AND($C32="Hito",BO$7&gt;=$F32,BO$7&lt;=$F32+$G32-1),1,""))</f>
        <v/>
      </c>
      <c r="BP32" s="24" t="str">
        <f ca="1">IF(AND($C32="Objetivo",BP$7&gt;=$F32,BP$7&lt;=$F32+$G32-1),2,IF(AND($C32="Hito",BP$7&gt;=$F32,BP$7&lt;=$F32+$G32-1),1,""))</f>
        <v/>
      </c>
      <c r="BQ32" s="24" t="str">
        <f ca="1">IF(AND($C32="Objetivo",BQ$7&gt;=$F32,BQ$7&lt;=$F32+$G32-1),2,IF(AND($C32="Hito",BQ$7&gt;=$F32,BQ$7&lt;=$F32+$G32-1),1,""))</f>
        <v/>
      </c>
      <c r="BR32" s="24" t="str">
        <f ca="1">IF(AND($C32="Objetivo",BR$7&gt;=$F32,BR$7&lt;=$F32+$G32-1),2,IF(AND($C32="Hito",BR$7&gt;=$F32,BR$7&lt;=$F32+$G32-1),1,""))</f>
        <v/>
      </c>
      <c r="BS32" s="24" t="str">
        <f ca="1">IF(AND($C32="Objetivo",BS$7&gt;=$F32,BS$7&lt;=$F32+$G32-1),2,IF(AND($C32="Hito",BS$7&gt;=$F32,BS$7&lt;=$F32+$G32-1),1,""))</f>
        <v/>
      </c>
      <c r="BT32" s="24" t="str">
        <f ca="1">IF(AND($C32="Objetivo",BT$7&gt;=$F32,BT$7&lt;=$F32+$G32-1),2,IF(AND($C32="Hito",BT$7&gt;=$F32,BT$7&lt;=$F32+$G32-1),1,""))</f>
        <v/>
      </c>
      <c r="BU32" s="24" t="str">
        <f ca="1">IF(AND($C32="Objetivo",BU$7&gt;=$F32,BU$7&lt;=$F32+$G32-1),2,IF(AND($C32="Hito",BU$7&gt;=$F32,BU$7&lt;=$F32+$G32-1),1,""))</f>
        <v/>
      </c>
      <c r="BV32" s="24" t="str">
        <f ca="1">IF(AND($C32="Objetivo",BV$7&gt;=$F32,BV$7&lt;=$F32+$G32-1),2,IF(AND($C32="Hito",BV$7&gt;=$F32,BV$7&lt;=$F32+$G32-1),1,""))</f>
        <v/>
      </c>
      <c r="BW32" s="24" t="str">
        <f ca="1">IF(AND($C32="Objetivo",BW$7&gt;=$F32,BW$7&lt;=$F32+$G32-1),2,IF(AND($C32="Hito",BW$7&gt;=$F32,BW$7&lt;=$F32+$G32-1),1,""))</f>
        <v/>
      </c>
      <c r="BX32" s="24" t="str">
        <f ca="1">IF(AND($C32="Objetivo",BX$7&gt;=$F32,BX$7&lt;=$F32+$G32-1),2,IF(AND($C32="Hito",BX$7&gt;=$F32,BX$7&lt;=$F32+$G32-1),1,""))</f>
        <v/>
      </c>
      <c r="BY32" s="24" t="str">
        <f ca="1">IF(AND($C32="Objetivo",BY$7&gt;=$F32,BY$7&lt;=$F32+$G32-1),2,IF(AND($C32="Hito",BY$7&gt;=$F32,BY$7&lt;=$F32+$G32-1),1,""))</f>
        <v/>
      </c>
      <c r="BZ32" s="24" t="str">
        <f ca="1">IF(AND($C32="Objetivo",BZ$7&gt;=$F32,BZ$7&lt;=$F32+$G32-1),2,IF(AND($C32="Hito",BZ$7&gt;=$F32,BZ$7&lt;=$F32+$G32-1),1,""))</f>
        <v/>
      </c>
      <c r="CA32" s="24" t="str">
        <f ca="1">IF(AND($C32="Objetivo",CA$7&gt;=$F32,CA$7&lt;=$F32+$G32-1),2,IF(AND($C32="Hito",CA$7&gt;=$F32,CA$7&lt;=$F32+$G32-1),1,""))</f>
        <v/>
      </c>
      <c r="CB32" s="24" t="str">
        <f ca="1">IF(AND($C32="Objetivo",CB$7&gt;=$F32,CB$7&lt;=$F32+$G32-1),2,IF(AND($C32="Hito",CB$7&gt;=$F32,CB$7&lt;=$F32+$G32-1),1,""))</f>
        <v/>
      </c>
      <c r="CC32" s="24"/>
      <c r="CD32" s="24"/>
    </row>
    <row r="33" spans="1:82" s="1" customFormat="1" ht="40.200000000000003" customHeight="1" x14ac:dyDescent="0.3">
      <c r="A33" s="9"/>
      <c r="B33" s="57" t="s">
        <v>60</v>
      </c>
      <c r="C33" s="53" t="s">
        <v>22</v>
      </c>
      <c r="D33" s="53" t="s">
        <v>33</v>
      </c>
      <c r="E33" s="54">
        <v>0</v>
      </c>
      <c r="F33" s="55">
        <v>45799</v>
      </c>
      <c r="G33" s="56">
        <v>14</v>
      </c>
      <c r="H33" s="53"/>
      <c r="I33" s="24" t="str">
        <f t="shared" ref="I33:X33" ca="1" si="24">IF(AND($C33="Objetivo",I$7&gt;=$F33,I$7&lt;=$F33+$G33-1),2,IF(AND($C33="Hito",I$7&gt;=$F33,I$7&lt;=$F33+$G33-1),1,""))</f>
        <v/>
      </c>
      <c r="J33" s="24" t="str">
        <f t="shared" ca="1" si="24"/>
        <v/>
      </c>
      <c r="K33" s="24" t="str">
        <f t="shared" ca="1" si="24"/>
        <v/>
      </c>
      <c r="L33" s="24" t="str">
        <f t="shared" ca="1" si="24"/>
        <v/>
      </c>
      <c r="M33" s="24" t="str">
        <f t="shared" ca="1" si="24"/>
        <v/>
      </c>
      <c r="N33" s="24" t="str">
        <f t="shared" ca="1" si="24"/>
        <v/>
      </c>
      <c r="O33" s="24" t="str">
        <f t="shared" ca="1" si="24"/>
        <v/>
      </c>
      <c r="P33" s="24" t="str">
        <f t="shared" ca="1" si="24"/>
        <v/>
      </c>
      <c r="Q33" s="24" t="str">
        <f t="shared" ca="1" si="24"/>
        <v/>
      </c>
      <c r="R33" s="24" t="str">
        <f t="shared" ca="1" si="24"/>
        <v/>
      </c>
      <c r="S33" s="24" t="str">
        <f t="shared" ca="1" si="24"/>
        <v/>
      </c>
      <c r="T33" s="24" t="str">
        <f t="shared" ca="1" si="24"/>
        <v/>
      </c>
      <c r="U33" s="24" t="str">
        <f t="shared" ca="1" si="24"/>
        <v/>
      </c>
      <c r="V33" s="24" t="str">
        <f t="shared" ca="1" si="24"/>
        <v/>
      </c>
      <c r="W33" s="24" t="str">
        <f t="shared" ca="1" si="24"/>
        <v/>
      </c>
      <c r="X33" s="24" t="str">
        <f t="shared" ca="1" si="24"/>
        <v/>
      </c>
      <c r="Y33" s="24" t="str">
        <f t="shared" ref="Y33:AN33" ca="1" si="25">IF(AND($C33="Objetivo",Y$7&gt;=$F33,Y$7&lt;=$F33+$G33-1),2,IF(AND($C33="Hito",Y$7&gt;=$F33,Y$7&lt;=$F33+$G33-1),1,""))</f>
        <v/>
      </c>
      <c r="Z33" s="24" t="str">
        <f t="shared" ca="1" si="25"/>
        <v/>
      </c>
      <c r="AA33" s="24" t="str">
        <f t="shared" ca="1" si="25"/>
        <v/>
      </c>
      <c r="AB33" s="24" t="str">
        <f t="shared" ca="1" si="25"/>
        <v/>
      </c>
      <c r="AC33" s="24" t="str">
        <f t="shared" ca="1" si="25"/>
        <v/>
      </c>
      <c r="AD33" s="24" t="str">
        <f t="shared" ca="1" si="25"/>
        <v/>
      </c>
      <c r="AE33" s="24" t="str">
        <f t="shared" ca="1" si="25"/>
        <v/>
      </c>
      <c r="AF33" s="24" t="str">
        <f t="shared" ca="1" si="25"/>
        <v/>
      </c>
      <c r="AG33" s="24" t="str">
        <f t="shared" ca="1" si="25"/>
        <v/>
      </c>
      <c r="AH33" s="24" t="str">
        <f t="shared" ca="1" si="25"/>
        <v/>
      </c>
      <c r="AI33" s="24" t="str">
        <f t="shared" ca="1" si="25"/>
        <v/>
      </c>
      <c r="AJ33" s="24" t="str">
        <f t="shared" ca="1" si="25"/>
        <v/>
      </c>
      <c r="AK33" s="24" t="str">
        <f t="shared" ca="1" si="25"/>
        <v/>
      </c>
      <c r="AL33" s="24" t="str">
        <f t="shared" ca="1" si="25"/>
        <v/>
      </c>
      <c r="AM33" s="24" t="str">
        <f t="shared" ca="1" si="25"/>
        <v/>
      </c>
      <c r="AN33" s="24" t="str">
        <f t="shared" ca="1" si="25"/>
        <v/>
      </c>
      <c r="AO33" s="24" t="str">
        <f t="shared" ref="AO33:BD33" ca="1" si="26">IF(AND($C33="Objetivo",AO$7&gt;=$F33,AO$7&lt;=$F33+$G33-1),2,IF(AND($C33="Hito",AO$7&gt;=$F33,AO$7&lt;=$F33+$G33-1),1,""))</f>
        <v/>
      </c>
      <c r="AP33" s="24" t="str">
        <f t="shared" ca="1" si="26"/>
        <v/>
      </c>
      <c r="AQ33" s="24" t="str">
        <f t="shared" ca="1" si="26"/>
        <v/>
      </c>
      <c r="AR33" s="24" t="str">
        <f t="shared" ca="1" si="26"/>
        <v/>
      </c>
      <c r="AS33" s="24" t="str">
        <f t="shared" ca="1" si="26"/>
        <v/>
      </c>
      <c r="AT33" s="24" t="str">
        <f t="shared" ca="1" si="26"/>
        <v/>
      </c>
      <c r="AU33" s="24" t="str">
        <f t="shared" ca="1" si="26"/>
        <v/>
      </c>
      <c r="AV33" s="24" t="str">
        <f t="shared" ca="1" si="26"/>
        <v/>
      </c>
      <c r="AW33" s="24" t="str">
        <f t="shared" ca="1" si="26"/>
        <v/>
      </c>
      <c r="AX33" s="24" t="str">
        <f t="shared" ca="1" si="26"/>
        <v/>
      </c>
      <c r="AY33" s="24" t="str">
        <f t="shared" ca="1" si="26"/>
        <v/>
      </c>
      <c r="AZ33" s="24" t="str">
        <f t="shared" ca="1" si="26"/>
        <v/>
      </c>
      <c r="BA33" s="24" t="str">
        <f t="shared" ca="1" si="26"/>
        <v/>
      </c>
      <c r="BB33" s="24" t="str">
        <f t="shared" ca="1" si="26"/>
        <v/>
      </c>
      <c r="BC33" s="24" t="str">
        <f t="shared" ca="1" si="26"/>
        <v/>
      </c>
      <c r="BD33" s="24" t="str">
        <f t="shared" ca="1" si="26"/>
        <v/>
      </c>
      <c r="BE33" s="24" t="str">
        <f t="shared" ref="BE33:BU34" ca="1" si="27">IF(AND($C33="Objetivo",BE$7&gt;=$F33,BE$7&lt;=$F33+$G33-1),2,IF(AND($C33="Hito",BE$7&gt;=$F33,BE$7&lt;=$F33+$G33-1),1,""))</f>
        <v/>
      </c>
      <c r="BF33" s="24" t="str">
        <f t="shared" ca="1" si="27"/>
        <v/>
      </c>
      <c r="BG33" s="24" t="str">
        <f t="shared" ca="1" si="27"/>
        <v/>
      </c>
      <c r="BH33" s="24" t="str">
        <f t="shared" ca="1" si="27"/>
        <v/>
      </c>
      <c r="BI33" s="24" t="str">
        <f t="shared" ca="1" si="27"/>
        <v/>
      </c>
      <c r="BJ33" s="24" t="str">
        <f t="shared" ca="1" si="27"/>
        <v/>
      </c>
      <c r="BK33" s="24" t="str">
        <f t="shared" ca="1" si="27"/>
        <v/>
      </c>
      <c r="BL33" s="24" t="str">
        <f t="shared" ca="1" si="27"/>
        <v/>
      </c>
      <c r="BM33" s="24" t="str">
        <f t="shared" ca="1" si="27"/>
        <v/>
      </c>
      <c r="BN33" s="24" t="str">
        <f t="shared" ca="1" si="27"/>
        <v/>
      </c>
      <c r="BO33" s="24" t="str">
        <f t="shared" ca="1" si="27"/>
        <v/>
      </c>
      <c r="BP33" s="24" t="str">
        <f t="shared" ca="1" si="27"/>
        <v/>
      </c>
      <c r="BQ33" s="24" t="str">
        <f t="shared" ca="1" si="27"/>
        <v/>
      </c>
      <c r="BR33" s="24" t="str">
        <f t="shared" ca="1" si="27"/>
        <v/>
      </c>
      <c r="BS33" s="24" t="str">
        <f t="shared" ca="1" si="27"/>
        <v/>
      </c>
      <c r="BT33" s="24" t="str">
        <f t="shared" ca="1" si="27"/>
        <v/>
      </c>
      <c r="BU33" s="24" t="str">
        <f t="shared" ca="1" si="27"/>
        <v/>
      </c>
      <c r="BV33" s="24" t="str">
        <f t="shared" ref="BV33:CB34" ca="1" si="28">IF(AND($C33="Objetivo",BV$7&gt;=$F33,BV$7&lt;=$F33+$G33-1),2,IF(AND($C33="Hito",BV$7&gt;=$F33,BV$7&lt;=$F33+$G33-1),1,""))</f>
        <v/>
      </c>
      <c r="BW33" s="24" t="str">
        <f t="shared" ca="1" si="28"/>
        <v/>
      </c>
      <c r="BX33" s="24" t="str">
        <f t="shared" ca="1" si="28"/>
        <v/>
      </c>
      <c r="BY33" s="24" t="str">
        <f t="shared" ca="1" si="28"/>
        <v/>
      </c>
      <c r="BZ33" s="24" t="str">
        <f t="shared" ca="1" si="28"/>
        <v/>
      </c>
      <c r="CA33" s="24" t="str">
        <f t="shared" ca="1" si="28"/>
        <v/>
      </c>
      <c r="CB33" s="24" t="str">
        <f t="shared" ca="1" si="28"/>
        <v/>
      </c>
      <c r="CC33" s="24"/>
      <c r="CD33" s="24"/>
    </row>
    <row r="34" spans="1:82" s="1" customFormat="1" ht="40.200000000000003" customHeight="1" x14ac:dyDescent="0.3">
      <c r="A34" s="9"/>
      <c r="B34" s="99" t="s">
        <v>61</v>
      </c>
      <c r="C34" s="53"/>
      <c r="D34" s="53" t="s">
        <v>33</v>
      </c>
      <c r="E34" s="54">
        <v>0</v>
      </c>
      <c r="F34" s="55">
        <v>45811</v>
      </c>
      <c r="G34" s="56">
        <v>4</v>
      </c>
      <c r="H34" s="53"/>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t="str">
        <f t="shared" ca="1" si="27"/>
        <v/>
      </c>
      <c r="BG34" s="24" t="str">
        <f t="shared" ca="1" si="27"/>
        <v/>
      </c>
      <c r="BH34" s="24" t="str">
        <f t="shared" ca="1" si="27"/>
        <v/>
      </c>
      <c r="BI34" s="24" t="str">
        <f t="shared" ca="1" si="27"/>
        <v/>
      </c>
      <c r="BJ34" s="24" t="str">
        <f t="shared" ca="1" si="27"/>
        <v/>
      </c>
      <c r="BK34" s="24" t="str">
        <f t="shared" ca="1" si="27"/>
        <v/>
      </c>
      <c r="BL34" s="24" t="str">
        <f t="shared" ca="1" si="27"/>
        <v/>
      </c>
      <c r="BM34" s="24"/>
      <c r="BN34" s="24"/>
      <c r="BO34" s="24"/>
      <c r="BP34" s="24"/>
      <c r="BQ34" s="24"/>
      <c r="BR34" s="24"/>
      <c r="BS34" s="24"/>
      <c r="BT34" s="24"/>
      <c r="BU34" s="24"/>
      <c r="BV34" s="24" t="str">
        <f t="shared" ca="1" si="28"/>
        <v/>
      </c>
      <c r="BW34" s="24" t="str">
        <f t="shared" ca="1" si="28"/>
        <v/>
      </c>
      <c r="BX34" s="24" t="str">
        <f t="shared" ca="1" si="28"/>
        <v/>
      </c>
      <c r="BY34" s="24" t="str">
        <f t="shared" ca="1" si="28"/>
        <v/>
      </c>
      <c r="BZ34" s="24" t="str">
        <f t="shared" ca="1" si="28"/>
        <v/>
      </c>
      <c r="CA34" s="24" t="str">
        <f t="shared" ca="1" si="28"/>
        <v/>
      </c>
      <c r="CB34" s="24" t="str">
        <f t="shared" ca="1" si="28"/>
        <v/>
      </c>
      <c r="CC34" s="24"/>
      <c r="CD34" s="24"/>
    </row>
    <row r="35" spans="1:82" ht="30" customHeight="1" x14ac:dyDescent="0.3">
      <c r="D35" s="4"/>
      <c r="G35" s="11"/>
      <c r="H35" s="3"/>
    </row>
    <row r="36" spans="1:82" ht="30" customHeight="1" x14ac:dyDescent="0.3">
      <c r="D36" s="5"/>
    </row>
  </sheetData>
  <mergeCells count="8">
    <mergeCell ref="X4:AA4"/>
    <mergeCell ref="AC4:AF4"/>
    <mergeCell ref="B2:H2"/>
    <mergeCell ref="I2:N2"/>
    <mergeCell ref="O2:T2"/>
    <mergeCell ref="I4:L4"/>
    <mergeCell ref="N4:Q4"/>
    <mergeCell ref="S4:V4"/>
  </mergeCells>
  <conditionalFormatting sqref="E9:E13 E15:E25 E27:E31">
    <cfRule type="dataBar" priority="59">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K10 BM7:CC9 I11:CC34">
    <cfRule type="expression" dxfId="44" priority="55">
      <formula>AND(TODAY()&gt;=I$7,TODAY()&lt;J$7)</formula>
    </cfRule>
  </conditionalFormatting>
  <conditionalFormatting sqref="I6:AM6 BY6:CD6">
    <cfRule type="expression" dxfId="43" priority="58">
      <formula>I$7&lt;=EOMONTH($I$7,0)</formula>
    </cfRule>
  </conditionalFormatting>
  <conditionalFormatting sqref="J6:BL6 BY6:CD6">
    <cfRule type="expression" dxfId="42" priority="57">
      <formula>AND(J$7&lt;=EOMONTH($I$7,2),J$7&gt;EOMONTH($I$7,0),J$7&gt;EOMONTH($I$7,1))</formula>
    </cfRule>
  </conditionalFormatting>
  <conditionalFormatting sqref="I6:BL6 BY6:CD6">
    <cfRule type="expression" dxfId="41" priority="56">
      <formula>AND(I$7&lt;=EOMONTH($I$7,1),I$7&gt;EOMONTH($I$7,0))</formula>
    </cfRule>
  </conditionalFormatting>
  <conditionalFormatting sqref="I10:BV10 I33:BJ34 I11:BJ31 BK11:CD34">
    <cfRule type="expression" dxfId="40" priority="61" stopIfTrue="1">
      <formula>AND($C10="Riesgo bajo",I$7&gt;=$F10,I$7&lt;=$F10+$G10-1)</formula>
    </cfRule>
    <cfRule type="expression" dxfId="39" priority="62" stopIfTrue="1">
      <formula>AND($C10="Riesgo alto",I$7&gt;=$F10,I$7&lt;=$F10+$G10-1)</formula>
    </cfRule>
    <cfRule type="expression" dxfId="38" priority="63" stopIfTrue="1">
      <formula>AND($C10="Según lo previsto",I$7&gt;=$F10,I$7&lt;=$F10+$G10-1)</formula>
    </cfRule>
    <cfRule type="expression" dxfId="37" priority="64" stopIfTrue="1">
      <formula>AND($C10="Riesgo medio",I$7&gt;=$F10,I$7&lt;=$F10+$G10-1)</formula>
    </cfRule>
    <cfRule type="expression" dxfId="36" priority="65" stopIfTrue="1">
      <formula>AND(LEN($C10)=0,I$7&gt;=$F10,I$7&lt;=$F10+$G10-1)</formula>
    </cfRule>
  </conditionalFormatting>
  <conditionalFormatting sqref="E14">
    <cfRule type="dataBar" priority="54">
      <dataBar>
        <cfvo type="num" val="0"/>
        <cfvo type="num" val="1"/>
        <color theme="6"/>
      </dataBar>
      <extLst>
        <ext xmlns:x14="http://schemas.microsoft.com/office/spreadsheetml/2009/9/main" uri="{B025F937-C7B1-47D3-B67F-A62EFF666E3E}">
          <x14:id>{BB19F36B-3DBD-40F0-9E63-5596C2974F3D}</x14:id>
        </ext>
      </extLst>
    </cfRule>
  </conditionalFormatting>
  <conditionalFormatting sqref="E26">
    <cfRule type="dataBar" priority="53">
      <dataBar>
        <cfvo type="num" val="0"/>
        <cfvo type="num" val="1"/>
        <color theme="6"/>
      </dataBar>
      <extLst>
        <ext xmlns:x14="http://schemas.microsoft.com/office/spreadsheetml/2009/9/main" uri="{B025F937-C7B1-47D3-B67F-A62EFF666E3E}">
          <x14:id>{E85AA6BF-02D5-42A2-A4A6-008A04A9AF86}</x14:id>
        </ext>
      </extLst>
    </cfRule>
  </conditionalFormatting>
  <conditionalFormatting sqref="E32">
    <cfRule type="dataBar" priority="46">
      <dataBar>
        <cfvo type="num" val="0"/>
        <cfvo type="num" val="1"/>
        <color theme="6"/>
      </dataBar>
      <extLst>
        <ext xmlns:x14="http://schemas.microsoft.com/office/spreadsheetml/2009/9/main" uri="{B025F937-C7B1-47D3-B67F-A62EFF666E3E}">
          <x14:id>{2B25048A-8184-4586-B909-6D89951828EE}</x14:id>
        </ext>
      </extLst>
    </cfRule>
  </conditionalFormatting>
  <conditionalFormatting sqref="I32:BJ32">
    <cfRule type="expression" dxfId="35" priority="47" stopIfTrue="1">
      <formula>AND($C32="Riesgo bajo",I$7&gt;=$F32,I$7&lt;=$F32+$G32-1)</formula>
    </cfRule>
    <cfRule type="expression" dxfId="34" priority="48" stopIfTrue="1">
      <formula>AND($C32="Riesgo alto",I$7&gt;=$F32,I$7&lt;=$F32+$G32-1)</formula>
    </cfRule>
    <cfRule type="expression" dxfId="33" priority="49" stopIfTrue="1">
      <formula>AND($C32="Según lo previsto",I$7&gt;=$F32,I$7&lt;=$F32+$G32-1)</formula>
    </cfRule>
    <cfRule type="expression" dxfId="32" priority="50" stopIfTrue="1">
      <formula>AND($C32="Riesgo medio",I$7&gt;=$F32,I$7&lt;=$F32+$G32-1)</formula>
    </cfRule>
    <cfRule type="expression" dxfId="31" priority="51" stopIfTrue="1">
      <formula>AND(LEN($C32)=0,I$7&gt;=$F32,I$7&lt;=$F32+$G32-1)</formula>
    </cfRule>
  </conditionalFormatting>
  <conditionalFormatting sqref="E33:E34">
    <cfRule type="dataBar" priority="38">
      <dataBar>
        <cfvo type="num" val="0"/>
        <cfvo type="num" val="1"/>
        <color theme="6"/>
      </dataBar>
      <extLst>
        <ext xmlns:x14="http://schemas.microsoft.com/office/spreadsheetml/2009/9/main" uri="{B025F937-C7B1-47D3-B67F-A62EFF666E3E}">
          <x14:id>{75426D43-28C1-45D4-B028-0FA6F54DF180}</x14:id>
        </ext>
      </extLst>
    </cfRule>
  </conditionalFormatting>
  <conditionalFormatting sqref="BV10">
    <cfRule type="expression" dxfId="30" priority="99">
      <formula>AND(TODAY()&gt;=BV$7,TODAY()&lt;BX$7)</formula>
    </cfRule>
  </conditionalFormatting>
  <conditionalFormatting sqref="BU10">
    <cfRule type="expression" dxfId="29" priority="100">
      <formula>AND(TODAY()&gt;=BU$7,TODAY()&lt;BX$7)</formula>
    </cfRule>
  </conditionalFormatting>
  <conditionalFormatting sqref="BT10">
    <cfRule type="expression" dxfId="28" priority="101">
      <formula>AND(TODAY()&gt;=BT$7,TODAY()&lt;BX$7)</formula>
    </cfRule>
  </conditionalFormatting>
  <conditionalFormatting sqref="BS10">
    <cfRule type="expression" dxfId="27" priority="102">
      <formula>AND(TODAY()&gt;=BS$7,TODAY()&lt;BX$7)</formula>
    </cfRule>
  </conditionalFormatting>
  <conditionalFormatting sqref="BR10">
    <cfRule type="expression" dxfId="26" priority="103">
      <formula>AND(TODAY()&gt;=BR$7,TODAY()&lt;BX$7)</formula>
    </cfRule>
  </conditionalFormatting>
  <conditionalFormatting sqref="BQ10">
    <cfRule type="expression" dxfId="25" priority="104">
      <formula>AND(TODAY()&gt;=BQ$7,TODAY()&lt;BX$7)</formula>
    </cfRule>
  </conditionalFormatting>
  <conditionalFormatting sqref="BP10">
    <cfRule type="expression" dxfId="24" priority="105">
      <formula>AND(TODAY()&gt;=BP$7,TODAY()&lt;BX$7)</formula>
    </cfRule>
  </conditionalFormatting>
  <conditionalFormatting sqref="BO10">
    <cfRule type="expression" dxfId="23" priority="106">
      <formula>AND(TODAY()&gt;=BO$7,TODAY()&lt;BX$7)</formula>
    </cfRule>
  </conditionalFormatting>
  <conditionalFormatting sqref="BN10">
    <cfRule type="expression" dxfId="22" priority="107">
      <formula>AND(TODAY()&gt;=BN$7,TODAY()&lt;BX$7)</formula>
    </cfRule>
  </conditionalFormatting>
  <conditionalFormatting sqref="BL10:BM10 BL7:BL9">
    <cfRule type="expression" dxfId="21" priority="108">
      <formula>AND(TODAY()&gt;=BL$7,TODAY()&lt;BW$7)</formula>
    </cfRule>
  </conditionalFormatting>
  <conditionalFormatting sqref="BM6:BX6">
    <cfRule type="expression" dxfId="20" priority="35">
      <formula>AND(BM$7&lt;=EOMONTH($I$7,2),BM$7&gt;EOMONTH($I$7,0),BM$7&gt;EOMONTH($I$7,1))</formula>
    </cfRule>
  </conditionalFormatting>
  <conditionalFormatting sqref="BM6:BX6">
    <cfRule type="expression" dxfId="19" priority="34">
      <formula>AND(BM$7&lt;=EOMONTH($I$7,1),BM$7&gt;EOMONTH($I$7,0))</formula>
    </cfRule>
  </conditionalFormatting>
  <conditionalFormatting sqref="CD7:CD9 CD11:CD34">
    <cfRule type="expression" dxfId="0" priority="110">
      <formula>AND(TODAY()&gt;=CD$7,TODAY()&lt;#REF!)</formula>
    </cfRule>
  </conditionalFormatting>
  <dataValidations count="11">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4"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s>
  <pageMargins left="0.7" right="0.7" top="0.75" bottom="0.75" header="0.3" footer="0.3"/>
  <pageSetup paperSize="8" scale="2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64</xdr:col>
                    <xdr:colOff>0</xdr:colOff>
                    <xdr:row>7</xdr:row>
                    <xdr:rowOff>228600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E9:E13 E15:E25 E27:E31</xm:sqref>
        </x14:conditionalFormatting>
        <x14:conditionalFormatting xmlns:xm="http://schemas.microsoft.com/office/excel/2006/main">
          <x14:cfRule type="dataBar" id="{BB19F36B-3DBD-40F0-9E63-5596C2974F3D}">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E85AA6BF-02D5-42A2-A4A6-008A04A9AF86}">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iconSet" priority="9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I10:BV10 I11:BJ31</xm:sqref>
        </x14:conditionalFormatting>
        <x14:conditionalFormatting xmlns:xm="http://schemas.microsoft.com/office/excel/2006/main">
          <x14:cfRule type="dataBar" id="{2B25048A-8184-4586-B909-6D89951828EE}">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iconSet" priority="52" id="{3B88FD16-8413-4F76-9585-E820847EAB00}">
            <x14:iconSet iconSet="3Stars" showValue="0" custom="1">
              <x14:cfvo type="percent">
                <xm:f>0</xm:f>
              </x14:cfvo>
              <x14:cfvo type="num">
                <xm:f>1</xm:f>
              </x14:cfvo>
              <x14:cfvo type="num">
                <xm:f>2</xm:f>
              </x14:cfvo>
              <x14:cfIcon iconSet="NoIcons" iconId="0"/>
              <x14:cfIcon iconSet="3Flags" iconId="1"/>
              <x14:cfIcon iconSet="3Signs" iconId="0"/>
            </x14:iconSet>
          </x14:cfRule>
          <xm:sqref>I32:BJ32</xm:sqref>
        </x14:conditionalFormatting>
        <x14:conditionalFormatting xmlns:xm="http://schemas.microsoft.com/office/excel/2006/main">
          <x14:cfRule type="dataBar" id="{75426D43-28C1-45D4-B028-0FA6F54DF180}">
            <x14:dataBar minLength="0" maxLength="100" gradient="0">
              <x14:cfvo type="num">
                <xm:f>0</xm:f>
              </x14:cfvo>
              <x14:cfvo type="num">
                <xm:f>1</xm:f>
              </x14:cfvo>
              <x14:negativeFillColor rgb="FFFF0000"/>
              <x14:axisColor rgb="FF000000"/>
            </x14:dataBar>
          </x14:cfRule>
          <xm:sqref>E33:E34</xm:sqref>
        </x14:conditionalFormatting>
        <x14:conditionalFormatting xmlns:xm="http://schemas.microsoft.com/office/excel/2006/main">
          <x14:cfRule type="iconSet" priority="97" id="{1E1F7646-5EAF-4D11-B100-C635C6AED56D}">
            <x14:iconSet iconSet="3Stars" showValue="0" custom="1">
              <x14:cfvo type="percent">
                <xm:f>0</xm:f>
              </x14:cfvo>
              <x14:cfvo type="num">
                <xm:f>1</xm:f>
              </x14:cfvo>
              <x14:cfvo type="num">
                <xm:f>2</xm:f>
              </x14:cfvo>
              <x14:cfIcon iconSet="NoIcons" iconId="0"/>
              <x14:cfIcon iconSet="3Flags" iconId="1"/>
              <x14:cfIcon iconSet="3Signs" iconId="0"/>
            </x14:iconSet>
          </x14:cfRule>
          <xm:sqref>I33:BJ34</xm:sqref>
        </x14:conditionalFormatting>
        <x14:conditionalFormatting xmlns:xm="http://schemas.microsoft.com/office/excel/2006/main">
          <x14:cfRule type="iconSet" priority="126" id="{D81528FF-3EF5-4C4B-B29D-29C1D2562EA9}">
            <x14:iconSet iconSet="3Stars" showValue="0" custom="1">
              <x14:cfvo type="percent">
                <xm:f>0</xm:f>
              </x14:cfvo>
              <x14:cfvo type="num">
                <xm:f>1</xm:f>
              </x14:cfvo>
              <x14:cfvo type="num">
                <xm:f>2</xm:f>
              </x14:cfvo>
              <x14:cfIcon iconSet="NoIcons" iconId="0"/>
              <x14:cfIcon iconSet="3Flags" iconId="1"/>
              <x14:cfIcon iconSet="3Signs" iconId="0"/>
            </x14:iconSet>
          </x14:cfRule>
          <xm:sqref>BK11:CD31</xm:sqref>
        </x14:conditionalFormatting>
        <x14:conditionalFormatting xmlns:xm="http://schemas.microsoft.com/office/excel/2006/main">
          <x14:cfRule type="iconSet" priority="132" id="{1930C2A8-BD2C-4B14-895B-DC5572FE4CA8}">
            <x14:iconSet iconSet="3Stars" showValue="0" custom="1">
              <x14:cfvo type="percent">
                <xm:f>0</xm:f>
              </x14:cfvo>
              <x14:cfvo type="num">
                <xm:f>1</xm:f>
              </x14:cfvo>
              <x14:cfvo type="num">
                <xm:f>2</xm:f>
              </x14:cfvo>
              <x14:cfIcon iconSet="NoIcons" iconId="0"/>
              <x14:cfIcon iconSet="3Flags" iconId="1"/>
              <x14:cfIcon iconSet="3Signs" iconId="0"/>
            </x14:iconSet>
          </x14:cfRule>
          <xm:sqref>BK32:CD32</xm:sqref>
        </x14:conditionalFormatting>
        <x14:conditionalFormatting xmlns:xm="http://schemas.microsoft.com/office/excel/2006/main">
          <x14:cfRule type="iconSet" priority="133" id="{05F5B306-786B-4D30-9A14-2EBA1FE8AFE1}">
            <x14:iconSet iconSet="3Stars" showValue="0" custom="1">
              <x14:cfvo type="percent">
                <xm:f>0</xm:f>
              </x14:cfvo>
              <x14:cfvo type="num">
                <xm:f>1</xm:f>
              </x14:cfvo>
              <x14:cfvo type="num">
                <xm:f>2</xm:f>
              </x14:cfvo>
              <x14:cfIcon iconSet="NoIcons" iconId="0"/>
              <x14:cfIcon iconSet="3Flags" iconId="1"/>
              <x14:cfIcon iconSet="3Signs" iconId="0"/>
            </x14:iconSet>
          </x14:cfRule>
          <xm:sqref>BK33:CD34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topLeftCell="A17" zoomScaleNormal="100" zoomScalePageLayoutView="70" workbookViewId="0"/>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3" t="s">
        <v>3</v>
      </c>
      <c r="C2" s="133"/>
      <c r="D2" s="133"/>
      <c r="E2" s="133"/>
      <c r="F2" s="133"/>
      <c r="G2" s="133"/>
      <c r="H2" s="133"/>
      <c r="I2" s="134"/>
      <c r="J2" s="134"/>
      <c r="K2" s="134"/>
      <c r="L2" s="134"/>
      <c r="M2" s="134"/>
      <c r="N2" s="134"/>
      <c r="O2" s="135"/>
      <c r="P2" s="136"/>
      <c r="Q2" s="136"/>
      <c r="R2" s="136"/>
      <c r="S2" s="136"/>
      <c r="T2" s="136"/>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95"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48" t="s">
        <v>4</v>
      </c>
      <c r="C4" s="45"/>
      <c r="D4" s="46"/>
      <c r="E4" s="27"/>
      <c r="F4" s="28"/>
      <c r="G4" s="29" t="s">
        <v>30</v>
      </c>
      <c r="H4" s="27"/>
      <c r="I4" s="130" t="s">
        <v>25</v>
      </c>
      <c r="J4" s="130"/>
      <c r="K4" s="130"/>
      <c r="L4" s="130"/>
      <c r="M4" s="30"/>
      <c r="N4" s="131" t="s">
        <v>22</v>
      </c>
      <c r="O4" s="131"/>
      <c r="P4" s="131"/>
      <c r="Q4" s="131"/>
      <c r="R4" s="30"/>
      <c r="S4" s="132" t="s">
        <v>23</v>
      </c>
      <c r="T4" s="132"/>
      <c r="U4" s="132"/>
      <c r="V4" s="132"/>
      <c r="W4" s="30"/>
      <c r="X4" s="125" t="s">
        <v>24</v>
      </c>
      <c r="Y4" s="125"/>
      <c r="Z4" s="125"/>
      <c r="AA4" s="125"/>
      <c r="AB4" s="30"/>
      <c r="AC4" s="126" t="s">
        <v>32</v>
      </c>
      <c r="AD4" s="126"/>
      <c r="AE4" s="126"/>
      <c r="AF4" s="126"/>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4" t="s">
        <v>6</v>
      </c>
      <c r="C6" s="32" cm="1">
        <f t="array" aca="1" ref="C6" ca="1">IFERROR(IF(MIN(Hitos435[Inicio])=0,TODAY(),B11(Hitos435[Inicio])),TODAY())</f>
        <v>45754</v>
      </c>
      <c r="D6" s="122"/>
      <c r="E6" s="30"/>
      <c r="F6" s="31"/>
      <c r="G6" s="30"/>
      <c r="H6" s="27"/>
      <c r="I6" s="86" t="str">
        <f ca="1">TEXT(I7,"mmmm")</f>
        <v>abril</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mayo</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 customHeight="1" x14ac:dyDescent="0.3">
      <c r="A7" s="10"/>
      <c r="B7" s="44" t="s">
        <v>7</v>
      </c>
      <c r="C7" s="33">
        <v>1</v>
      </c>
      <c r="D7" s="47"/>
      <c r="E7" s="27"/>
      <c r="F7" s="27"/>
      <c r="G7" s="27"/>
      <c r="H7" s="27"/>
      <c r="I7" s="115">
        <f ca="1">IFERROR(Inicio_del_proyecto+Incremento_de_desplazamiento,TODAY())</f>
        <v>45755</v>
      </c>
      <c r="J7" s="116">
        <f ca="1">I7+1</f>
        <v>45756</v>
      </c>
      <c r="K7" s="116">
        <f t="shared" ref="K7:AX7" ca="1" si="0">J7+1</f>
        <v>45757</v>
      </c>
      <c r="L7" s="116">
        <f t="shared" ca="1" si="0"/>
        <v>45758</v>
      </c>
      <c r="M7" s="116">
        <f t="shared" ca="1" si="0"/>
        <v>45759</v>
      </c>
      <c r="N7" s="116">
        <f t="shared" ca="1" si="0"/>
        <v>45760</v>
      </c>
      <c r="O7" s="117">
        <f t="shared" ca="1" si="0"/>
        <v>45761</v>
      </c>
      <c r="P7" s="116">
        <f ca="1">O7+1</f>
        <v>45762</v>
      </c>
      <c r="Q7" s="116">
        <f ca="1">P7+1</f>
        <v>45763</v>
      </c>
      <c r="R7" s="116">
        <f t="shared" ca="1" si="0"/>
        <v>45764</v>
      </c>
      <c r="S7" s="116">
        <f t="shared" ca="1" si="0"/>
        <v>45765</v>
      </c>
      <c r="T7" s="116">
        <f t="shared" ca="1" si="0"/>
        <v>45766</v>
      </c>
      <c r="U7" s="116">
        <f t="shared" ca="1" si="0"/>
        <v>45767</v>
      </c>
      <c r="V7" s="117">
        <f t="shared" ca="1" si="0"/>
        <v>45768</v>
      </c>
      <c r="W7" s="116">
        <f ca="1">V7+1</f>
        <v>45769</v>
      </c>
      <c r="X7" s="116">
        <f ca="1">W7+1</f>
        <v>45770</v>
      </c>
      <c r="Y7" s="116">
        <f t="shared" ca="1" si="0"/>
        <v>45771</v>
      </c>
      <c r="Z7" s="116">
        <f t="shared" ca="1" si="0"/>
        <v>45772</v>
      </c>
      <c r="AA7" s="116">
        <f t="shared" ca="1" si="0"/>
        <v>45773</v>
      </c>
      <c r="AB7" s="116">
        <f t="shared" ca="1" si="0"/>
        <v>45774</v>
      </c>
      <c r="AC7" s="117">
        <f t="shared" ca="1" si="0"/>
        <v>45775</v>
      </c>
      <c r="AD7" s="116">
        <f ca="1">AC7+1</f>
        <v>45776</v>
      </c>
      <c r="AE7" s="116">
        <f ca="1">AD7+1</f>
        <v>45777</v>
      </c>
      <c r="AF7" s="116">
        <f t="shared" ca="1" si="0"/>
        <v>45778</v>
      </c>
      <c r="AG7" s="116">
        <f t="shared" ca="1" si="0"/>
        <v>45779</v>
      </c>
      <c r="AH7" s="116">
        <f t="shared" ca="1" si="0"/>
        <v>45780</v>
      </c>
      <c r="AI7" s="116">
        <f t="shared" ca="1" si="0"/>
        <v>45781</v>
      </c>
      <c r="AJ7" s="117">
        <f t="shared" ca="1" si="0"/>
        <v>45782</v>
      </c>
      <c r="AK7" s="116">
        <f ca="1">AJ7+1</f>
        <v>45783</v>
      </c>
      <c r="AL7" s="116">
        <f ca="1">AK7+1</f>
        <v>45784</v>
      </c>
      <c r="AM7" s="116">
        <f t="shared" ca="1" si="0"/>
        <v>45785</v>
      </c>
      <c r="AN7" s="116">
        <f t="shared" ca="1" si="0"/>
        <v>45786</v>
      </c>
      <c r="AO7" s="116">
        <f t="shared" ca="1" si="0"/>
        <v>45787</v>
      </c>
      <c r="AP7" s="116">
        <f t="shared" ca="1" si="0"/>
        <v>45788</v>
      </c>
      <c r="AQ7" s="117">
        <f t="shared" ca="1" si="0"/>
        <v>45789</v>
      </c>
      <c r="AR7" s="116">
        <f ca="1">AQ7+1</f>
        <v>45790</v>
      </c>
      <c r="AS7" s="116">
        <f ca="1">AR7+1</f>
        <v>45791</v>
      </c>
      <c r="AT7" s="116">
        <f t="shared" ca="1" si="0"/>
        <v>45792</v>
      </c>
      <c r="AU7" s="116">
        <f t="shared" ca="1" si="0"/>
        <v>45793</v>
      </c>
      <c r="AV7" s="116">
        <f t="shared" ca="1" si="0"/>
        <v>45794</v>
      </c>
      <c r="AW7" s="116">
        <f t="shared" ca="1" si="0"/>
        <v>45795</v>
      </c>
      <c r="AX7" s="117">
        <f t="shared" ca="1" si="0"/>
        <v>45796</v>
      </c>
      <c r="AY7" s="116">
        <f ca="1">AX7+1</f>
        <v>45797</v>
      </c>
      <c r="AZ7" s="116">
        <f ca="1">AY7+1</f>
        <v>45798</v>
      </c>
      <c r="BA7" s="116">
        <f t="shared" ref="BA7:BE7" ca="1" si="1">AZ7+1</f>
        <v>45799</v>
      </c>
      <c r="BB7" s="116">
        <f t="shared" ca="1" si="1"/>
        <v>45800</v>
      </c>
      <c r="BC7" s="116">
        <f t="shared" ca="1" si="1"/>
        <v>45801</v>
      </c>
      <c r="BD7" s="116">
        <f t="shared" ca="1" si="1"/>
        <v>45802</v>
      </c>
      <c r="BE7" s="117">
        <f t="shared" ca="1" si="1"/>
        <v>45803</v>
      </c>
      <c r="BF7" s="116">
        <f ca="1">BE7+1</f>
        <v>45804</v>
      </c>
      <c r="BG7" s="116">
        <f ca="1">BF7+1</f>
        <v>45805</v>
      </c>
      <c r="BH7" s="116">
        <f t="shared" ref="BH7:BL7" ca="1" si="2">BG7+1</f>
        <v>45806</v>
      </c>
      <c r="BI7" s="116">
        <f t="shared" ca="1" si="2"/>
        <v>45807</v>
      </c>
      <c r="BJ7" s="116">
        <f t="shared" ca="1" si="2"/>
        <v>45808</v>
      </c>
      <c r="BK7" s="116">
        <f t="shared" ca="1" si="2"/>
        <v>45809</v>
      </c>
      <c r="BL7" s="118">
        <f t="shared" ca="1" si="2"/>
        <v>45810</v>
      </c>
      <c r="BM7" s="30"/>
    </row>
    <row r="8" spans="1:68" ht="19.95" customHeight="1" x14ac:dyDescent="0.3">
      <c r="A8" s="10"/>
      <c r="B8" s="46"/>
      <c r="C8" s="46"/>
      <c r="D8" s="46"/>
      <c r="E8" s="27"/>
      <c r="F8" s="27"/>
      <c r="G8" s="27"/>
      <c r="H8" s="27"/>
      <c r="I8" s="119"/>
      <c r="J8" s="120"/>
      <c r="K8" s="120"/>
      <c r="L8" s="120"/>
      <c r="M8" s="120"/>
      <c r="N8" s="120"/>
      <c r="O8" s="120"/>
      <c r="P8" s="119"/>
      <c r="Q8" s="120"/>
      <c r="R8" s="120"/>
      <c r="S8" s="120"/>
      <c r="T8" s="120"/>
      <c r="U8" s="120"/>
      <c r="V8" s="120"/>
      <c r="W8" s="119"/>
      <c r="X8" s="120"/>
      <c r="Y8" s="120"/>
      <c r="Z8" s="120"/>
      <c r="AA8" s="120"/>
      <c r="AB8" s="120"/>
      <c r="AC8" s="120"/>
      <c r="AD8" s="119"/>
      <c r="AE8" s="120"/>
      <c r="AF8" s="120"/>
      <c r="AG8" s="120"/>
      <c r="AH8" s="120"/>
      <c r="AI8" s="120"/>
      <c r="AJ8" s="120"/>
      <c r="AK8" s="119"/>
      <c r="AL8" s="120"/>
      <c r="AM8" s="120"/>
      <c r="AN8" s="120"/>
      <c r="AO8" s="120"/>
      <c r="AP8" s="120"/>
      <c r="AQ8" s="120"/>
      <c r="AR8" s="119"/>
      <c r="AS8" s="120"/>
      <c r="AT8" s="120"/>
      <c r="AU8" s="120"/>
      <c r="AV8" s="120"/>
      <c r="AW8" s="120"/>
      <c r="AX8" s="120"/>
      <c r="AY8" s="119"/>
      <c r="AZ8" s="120"/>
      <c r="BA8" s="120"/>
      <c r="BB8" s="120"/>
      <c r="BC8" s="120"/>
      <c r="BD8" s="120"/>
      <c r="BE8" s="120"/>
      <c r="BF8" s="119"/>
      <c r="BG8" s="120"/>
      <c r="BH8" s="120"/>
      <c r="BI8" s="120"/>
      <c r="BJ8" s="120"/>
      <c r="BK8" s="120"/>
      <c r="BL8" s="121"/>
      <c r="BM8" s="30"/>
    </row>
    <row r="9" spans="1:68" ht="40.200000000000003" customHeight="1" x14ac:dyDescent="0.3">
      <c r="A9" s="10"/>
      <c r="B9" s="102" t="s">
        <v>8</v>
      </c>
      <c r="C9" s="103" t="s">
        <v>19</v>
      </c>
      <c r="D9" s="103" t="s">
        <v>26</v>
      </c>
      <c r="E9" s="103" t="s">
        <v>28</v>
      </c>
      <c r="F9" s="103" t="s">
        <v>29</v>
      </c>
      <c r="G9" s="103" t="s">
        <v>31</v>
      </c>
      <c r="H9" s="43"/>
      <c r="I9" s="35" t="str">
        <f t="shared" ref="I9:BL9" ca="1" si="3">LEFT(TEXT(I7,"ddd"),1)</f>
        <v>m</v>
      </c>
      <c r="J9" s="35" t="str">
        <f t="shared" ca="1" si="3"/>
        <v>m</v>
      </c>
      <c r="K9" s="35" t="str">
        <f t="shared" ca="1" si="3"/>
        <v>j</v>
      </c>
      <c r="L9" s="35" t="str">
        <f t="shared" ca="1" si="3"/>
        <v>v</v>
      </c>
      <c r="M9" s="35" t="str">
        <f t="shared" ca="1" si="3"/>
        <v>s</v>
      </c>
      <c r="N9" s="35" t="str">
        <f t="shared" ca="1" si="3"/>
        <v>d</v>
      </c>
      <c r="O9" s="35" t="str">
        <f t="shared" ca="1" si="3"/>
        <v>l</v>
      </c>
      <c r="P9" s="35" t="str">
        <f t="shared" ca="1" si="3"/>
        <v>m</v>
      </c>
      <c r="Q9" s="35" t="str">
        <f t="shared" ca="1" si="3"/>
        <v>m</v>
      </c>
      <c r="R9" s="35" t="str">
        <f t="shared" ca="1" si="3"/>
        <v>j</v>
      </c>
      <c r="S9" s="35" t="str">
        <f t="shared" ca="1" si="3"/>
        <v>v</v>
      </c>
      <c r="T9" s="35" t="str">
        <f t="shared" ca="1" si="3"/>
        <v>s</v>
      </c>
      <c r="U9" s="35" t="str">
        <f t="shared" ca="1" si="3"/>
        <v>d</v>
      </c>
      <c r="V9" s="35" t="str">
        <f t="shared" ca="1" si="3"/>
        <v>l</v>
      </c>
      <c r="W9" s="35" t="str">
        <f t="shared" ca="1" si="3"/>
        <v>m</v>
      </c>
      <c r="X9" s="35" t="str">
        <f t="shared" ca="1" si="3"/>
        <v>m</v>
      </c>
      <c r="Y9" s="35" t="str">
        <f t="shared" ca="1" si="3"/>
        <v>j</v>
      </c>
      <c r="Z9" s="35" t="str">
        <f t="shared" ca="1" si="3"/>
        <v>v</v>
      </c>
      <c r="AA9" s="35" t="str">
        <f t="shared" ca="1" si="3"/>
        <v>s</v>
      </c>
      <c r="AB9" s="35" t="str">
        <f t="shared" ca="1" si="3"/>
        <v>d</v>
      </c>
      <c r="AC9" s="35" t="str">
        <f t="shared" ca="1" si="3"/>
        <v>l</v>
      </c>
      <c r="AD9" s="35" t="str">
        <f t="shared" ca="1" si="3"/>
        <v>m</v>
      </c>
      <c r="AE9" s="35" t="str">
        <f t="shared" ca="1" si="3"/>
        <v>m</v>
      </c>
      <c r="AF9" s="35" t="str">
        <f t="shared" ca="1" si="3"/>
        <v>j</v>
      </c>
      <c r="AG9" s="35" t="str">
        <f t="shared" ca="1" si="3"/>
        <v>v</v>
      </c>
      <c r="AH9" s="35" t="str">
        <f t="shared" ca="1" si="3"/>
        <v>s</v>
      </c>
      <c r="AI9" s="35" t="str">
        <f t="shared" ca="1" si="3"/>
        <v>d</v>
      </c>
      <c r="AJ9" s="35" t="str">
        <f t="shared" ca="1" si="3"/>
        <v>l</v>
      </c>
      <c r="AK9" s="35" t="str">
        <f t="shared" ca="1" si="3"/>
        <v>m</v>
      </c>
      <c r="AL9" s="35" t="str">
        <f t="shared" ca="1" si="3"/>
        <v>m</v>
      </c>
      <c r="AM9" s="35" t="str">
        <f t="shared" ca="1" si="3"/>
        <v>j</v>
      </c>
      <c r="AN9" s="35" t="str">
        <f t="shared" ca="1" si="3"/>
        <v>v</v>
      </c>
      <c r="AO9" s="35" t="str">
        <f t="shared" ca="1" si="3"/>
        <v>s</v>
      </c>
      <c r="AP9" s="35" t="str">
        <f t="shared" ca="1" si="3"/>
        <v>d</v>
      </c>
      <c r="AQ9" s="35" t="str">
        <f t="shared" ca="1" si="3"/>
        <v>l</v>
      </c>
      <c r="AR9" s="35" t="str">
        <f t="shared" ca="1" si="3"/>
        <v>m</v>
      </c>
      <c r="AS9" s="35" t="str">
        <f t="shared" ca="1" si="3"/>
        <v>m</v>
      </c>
      <c r="AT9" s="35" t="str">
        <f t="shared" ca="1" si="3"/>
        <v>j</v>
      </c>
      <c r="AU9" s="35" t="str">
        <f t="shared" ca="1" si="3"/>
        <v>v</v>
      </c>
      <c r="AV9" s="35" t="str">
        <f t="shared" ca="1" si="3"/>
        <v>s</v>
      </c>
      <c r="AW9" s="35" t="str">
        <f t="shared" ca="1" si="3"/>
        <v>d</v>
      </c>
      <c r="AX9" s="35" t="str">
        <f t="shared" ca="1" si="3"/>
        <v>l</v>
      </c>
      <c r="AY9" s="35" t="str">
        <f t="shared" ca="1" si="3"/>
        <v>m</v>
      </c>
      <c r="AZ9" s="35" t="str">
        <f t="shared" ca="1" si="3"/>
        <v>m</v>
      </c>
      <c r="BA9" s="35" t="str">
        <f t="shared" ca="1" si="3"/>
        <v>j</v>
      </c>
      <c r="BB9" s="35" t="str">
        <f t="shared" ca="1" si="3"/>
        <v>v</v>
      </c>
      <c r="BC9" s="35" t="str">
        <f t="shared" ca="1" si="3"/>
        <v>s</v>
      </c>
      <c r="BD9" s="35" t="str">
        <f t="shared" ca="1" si="3"/>
        <v>d</v>
      </c>
      <c r="BE9" s="35" t="str">
        <f t="shared" ca="1" si="3"/>
        <v>l</v>
      </c>
      <c r="BF9" s="35" t="str">
        <f t="shared" ca="1" si="3"/>
        <v>m</v>
      </c>
      <c r="BG9" s="35" t="str">
        <f t="shared" ca="1" si="3"/>
        <v>m</v>
      </c>
      <c r="BH9" s="35" t="str">
        <f t="shared" ca="1" si="3"/>
        <v>j</v>
      </c>
      <c r="BI9" s="35" t="str">
        <f t="shared" ca="1" si="3"/>
        <v>v</v>
      </c>
      <c r="BJ9" s="35" t="str">
        <f t="shared" ca="1" si="3"/>
        <v>s</v>
      </c>
      <c r="BK9" s="35" t="str">
        <f t="shared" ca="1" si="3"/>
        <v>d</v>
      </c>
      <c r="BL9" s="35" t="str">
        <f t="shared" ca="1" si="3"/>
        <v>l</v>
      </c>
      <c r="BM9" s="30"/>
    </row>
    <row r="10" spans="1:68" ht="30"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00000000000003" customHeight="1" x14ac:dyDescent="0.3">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00000000000003" customHeight="1" x14ac:dyDescent="0.3">
      <c r="A12" s="10"/>
      <c r="B12" s="23" t="s">
        <v>10</v>
      </c>
      <c r="C12" s="19" t="s">
        <v>20</v>
      </c>
      <c r="D12" s="19" t="s">
        <v>27</v>
      </c>
      <c r="E12" s="20">
        <v>0.25</v>
      </c>
      <c r="F12" s="21">
        <f ca="1">TODAY()</f>
        <v>45754</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00000000000003" customHeight="1" x14ac:dyDescent="0.3">
      <c r="A13" s="10"/>
      <c r="B13" s="23" t="s">
        <v>11</v>
      </c>
      <c r="C13" s="19" t="s">
        <v>21</v>
      </c>
      <c r="D13" s="19"/>
      <c r="E13" s="20"/>
      <c r="F13" s="21">
        <f ca="1">TODAY()+5</f>
        <v>45759</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00000000000003" customHeight="1" x14ac:dyDescent="0.3">
      <c r="A14" s="9"/>
      <c r="B14" s="23" t="s">
        <v>12</v>
      </c>
      <c r="C14" s="19" t="s">
        <v>22</v>
      </c>
      <c r="D14" s="19"/>
      <c r="E14" s="20">
        <v>0.5</v>
      </c>
      <c r="F14" s="21">
        <f ca="1">F12-3</f>
        <v>45751</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00000000000003" customHeight="1" x14ac:dyDescent="0.3">
      <c r="A15" s="9"/>
      <c r="B15" s="23" t="s">
        <v>13</v>
      </c>
      <c r="C15" s="19" t="s">
        <v>21</v>
      </c>
      <c r="D15" s="19"/>
      <c r="E15" s="20"/>
      <c r="F15" s="21">
        <f ca="1">F12+20</f>
        <v>45774</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00000000000003" customHeight="1" x14ac:dyDescent="0.3">
      <c r="A16" s="9"/>
      <c r="B16" s="23" t="s">
        <v>14</v>
      </c>
      <c r="C16" s="19" t="s">
        <v>23</v>
      </c>
      <c r="D16" s="19"/>
      <c r="E16" s="20">
        <v>0.1</v>
      </c>
      <c r="F16" s="21">
        <f ca="1">F12+6</f>
        <v>45760</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00000000000003" customHeight="1" x14ac:dyDescent="0.3">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00000000000003" customHeight="1" x14ac:dyDescent="0.3">
      <c r="A18" s="10"/>
      <c r="B18" s="23" t="s">
        <v>10</v>
      </c>
      <c r="C18" s="19" t="s">
        <v>24</v>
      </c>
      <c r="D18" s="19"/>
      <c r="E18" s="20">
        <v>0.6</v>
      </c>
      <c r="F18" s="21">
        <f ca="1">F12+6</f>
        <v>45760</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00000000000003" customHeight="1" x14ac:dyDescent="0.3">
      <c r="A19" s="9"/>
      <c r="B19" s="23" t="s">
        <v>11</v>
      </c>
      <c r="C19" s="19" t="s">
        <v>25</v>
      </c>
      <c r="D19" s="19"/>
      <c r="E19" s="20">
        <v>0.5</v>
      </c>
      <c r="F19" s="21">
        <f ca="1">F18+2</f>
        <v>45762</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00000000000003" customHeight="1" x14ac:dyDescent="0.3">
      <c r="A20" s="9"/>
      <c r="B20" s="23" t="s">
        <v>12</v>
      </c>
      <c r="C20" s="19" t="s">
        <v>22</v>
      </c>
      <c r="D20" s="19"/>
      <c r="E20" s="20">
        <v>0.33</v>
      </c>
      <c r="F20" s="21">
        <f ca="1">F19+5</f>
        <v>45767</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00000000000003" customHeight="1" x14ac:dyDescent="0.3">
      <c r="A21" s="9"/>
      <c r="B21" s="23" t="s">
        <v>13</v>
      </c>
      <c r="C21" s="19" t="s">
        <v>21</v>
      </c>
      <c r="D21" s="19"/>
      <c r="E21" s="20"/>
      <c r="F21" s="21">
        <f ca="1">F20+2</f>
        <v>45769</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00000000000003" customHeight="1" x14ac:dyDescent="0.3">
      <c r="A22" s="9"/>
      <c r="B22" s="23" t="s">
        <v>14</v>
      </c>
      <c r="C22" s="19"/>
      <c r="D22" s="19"/>
      <c r="E22" s="20"/>
      <c r="F22" s="21">
        <f ca="1">F21+1</f>
        <v>45770</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00000000000003" customHeight="1" x14ac:dyDescent="0.3">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00000000000003" customHeight="1" x14ac:dyDescent="0.3">
      <c r="A24" s="9"/>
      <c r="B24" s="23" t="s">
        <v>10</v>
      </c>
      <c r="C24" s="19" t="s">
        <v>25</v>
      </c>
      <c r="D24" s="19"/>
      <c r="E24" s="20"/>
      <c r="F24" s="21">
        <f ca="1">F12+15</f>
        <v>45769</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00000000000003" customHeight="1" x14ac:dyDescent="0.3">
      <c r="A25" s="9"/>
      <c r="B25" s="23" t="s">
        <v>11</v>
      </c>
      <c r="C25" s="19" t="s">
        <v>23</v>
      </c>
      <c r="D25" s="19"/>
      <c r="E25" s="20"/>
      <c r="F25" s="21">
        <f ca="1">F24+3</f>
        <v>45772</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00000000000003" customHeight="1" x14ac:dyDescent="0.3">
      <c r="A26" s="9"/>
      <c r="B26" s="23" t="s">
        <v>12</v>
      </c>
      <c r="C26" s="19" t="s">
        <v>25</v>
      </c>
      <c r="D26" s="19"/>
      <c r="E26" s="20"/>
      <c r="F26" s="21">
        <f ca="1">F25+15</f>
        <v>45787</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00000000000003" customHeight="1" x14ac:dyDescent="0.3">
      <c r="A27" s="9"/>
      <c r="B27" s="23" t="s">
        <v>13</v>
      </c>
      <c r="C27" s="19" t="s">
        <v>20</v>
      </c>
      <c r="D27" s="19"/>
      <c r="E27" s="20"/>
      <c r="F27" s="21">
        <f ca="1">F21+22</f>
        <v>45791</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00000000000003" customHeight="1" x14ac:dyDescent="0.3">
      <c r="A28" s="9"/>
      <c r="B28" s="23" t="s">
        <v>14</v>
      </c>
      <c r="C28" s="19" t="s">
        <v>22</v>
      </c>
      <c r="D28" s="19"/>
      <c r="E28" s="20"/>
      <c r="F28" s="21">
        <f ca="1">F16</f>
        <v>45760</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00000000000003" customHeight="1" x14ac:dyDescent="0.3">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00000000000003" customHeight="1" x14ac:dyDescent="0.3">
      <c r="A30" s="9"/>
      <c r="B30" s="23" t="s">
        <v>10</v>
      </c>
      <c r="C30" s="19"/>
      <c r="D30" s="19"/>
      <c r="E30" s="20"/>
      <c r="F30" s="21">
        <f ca="1">F27+3</f>
        <v>45794</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00000000000003" customHeight="1" x14ac:dyDescent="0.3">
      <c r="A31" s="9"/>
      <c r="B31" s="23" t="s">
        <v>11</v>
      </c>
      <c r="C31" s="19"/>
      <c r="D31" s="19"/>
      <c r="E31" s="20"/>
      <c r="F31" s="21">
        <f ca="1">F30+14</f>
        <v>45808</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00000000000003" customHeight="1" x14ac:dyDescent="0.3">
      <c r="A32" s="9"/>
      <c r="B32" s="23" t="s">
        <v>12</v>
      </c>
      <c r="C32" s="19" t="s">
        <v>21</v>
      </c>
      <c r="D32" s="19"/>
      <c r="E32" s="20"/>
      <c r="F32" s="21">
        <f ca="1">F31+42</f>
        <v>45850</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00000000000003" customHeight="1" x14ac:dyDescent="0.3">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00000000000003" customHeight="1" x14ac:dyDescent="0.3">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00000000000003" customHeight="1" x14ac:dyDescent="0.3">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00000000000003" customHeight="1" x14ac:dyDescent="0.3">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8" priority="1">
      <formula>AND(TODAY()&gt;=I$7,TODAY()&lt;J$7)</formula>
    </cfRule>
  </conditionalFormatting>
  <conditionalFormatting sqref="I6:AM6">
    <cfRule type="expression" dxfId="17" priority="4">
      <formula>I$7&lt;=EOMONTH($I$7,0)</formula>
    </cfRule>
  </conditionalFormatting>
  <conditionalFormatting sqref="J6:BL6">
    <cfRule type="expression" dxfId="16" priority="3">
      <formula>AND(J$7&lt;=EOMONTH($I$7,2),J$7&gt;EOMONTH($I$7,0),J$7&gt;EOMONTH($I$7,1))</formula>
    </cfRule>
  </conditionalFormatting>
  <conditionalFormatting sqref="I6:BL6">
    <cfRule type="expression" dxfId="15" priority="2">
      <formula>AND(I$7&lt;=EOMONTH($I$7,1),I$7&gt;EOMONTH($I$7,0))</formula>
    </cfRule>
  </conditionalFormatting>
  <conditionalFormatting sqref="I10:BL35">
    <cfRule type="expression" dxfId="14" priority="7" stopIfTrue="1">
      <formula>AND($C10="Riesgo bajo",I$7&gt;=$F10,I$7&lt;=$F10+$G10-1)</formula>
    </cfRule>
    <cfRule type="expression" dxfId="13" priority="8" stopIfTrue="1">
      <formula>AND($C10="Riesgo alto",I$7&gt;=$F10,I$7&lt;=$F10+$G10-1)</formula>
    </cfRule>
    <cfRule type="expression" dxfId="12" priority="9" stopIfTrue="1">
      <formula>AND($C10="Según lo previsto",I$7&gt;=$F10,I$7&lt;=$F10+$G10-1)</formula>
    </cfRule>
    <cfRule type="expression" dxfId="11" priority="10" stopIfTrue="1">
      <formula>AND($C10="Riesgo medio",I$7&gt;=$F10,I$7&lt;=$F10+$G10-1)</formula>
    </cfRule>
    <cfRule type="expression" dxfId="10" priority="11" stopIfTrue="1">
      <formula>AND(LEN($C10)=0,I$7&gt;=$F10,I$7&lt;=$F10+$G10-1)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64</xdr:col>
                    <xdr:colOff>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topLeftCell="A2" zoomScaleNormal="100" zoomScalePageLayoutView="70" workbookViewId="0"/>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7" t="s">
        <v>3</v>
      </c>
      <c r="C2" s="137"/>
      <c r="D2" s="137"/>
      <c r="E2" s="137"/>
      <c r="F2" s="137"/>
      <c r="G2" s="137"/>
      <c r="H2" s="137"/>
      <c r="I2" s="138"/>
      <c r="J2" s="138"/>
      <c r="K2" s="138"/>
      <c r="L2" s="138"/>
      <c r="M2" s="138"/>
      <c r="N2" s="138"/>
      <c r="O2" s="139"/>
      <c r="P2" s="139"/>
      <c r="Q2" s="139"/>
      <c r="R2" s="139"/>
      <c r="S2" s="139"/>
      <c r="T2" s="139"/>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95" customHeight="1" x14ac:dyDescent="0.3">
      <c r="A3" s="10"/>
      <c r="B3" s="61"/>
      <c r="C3" s="62"/>
      <c r="D3" s="63"/>
      <c r="E3" s="63"/>
      <c r="F3" s="64"/>
      <c r="G3" s="63"/>
      <c r="H3" s="63"/>
      <c r="I3" s="76"/>
      <c r="J3" s="1"/>
      <c r="K3" s="1"/>
      <c r="L3" s="1"/>
    </row>
    <row r="4" spans="1:68" ht="30" customHeight="1" x14ac:dyDescent="0.3">
      <c r="A4" s="10"/>
      <c r="B4" s="65" t="s">
        <v>4</v>
      </c>
      <c r="C4" s="66"/>
      <c r="D4" s="67"/>
      <c r="E4" s="68"/>
      <c r="F4" s="69"/>
      <c r="G4" s="70" t="s">
        <v>30</v>
      </c>
      <c r="H4" s="68"/>
      <c r="I4" s="130" t="s">
        <v>25</v>
      </c>
      <c r="J4" s="130"/>
      <c r="K4" s="130"/>
      <c r="L4" s="130"/>
      <c r="N4" s="131" t="s">
        <v>22</v>
      </c>
      <c r="O4" s="131"/>
      <c r="P4" s="131"/>
      <c r="Q4" s="131"/>
      <c r="S4" s="132" t="s">
        <v>23</v>
      </c>
      <c r="T4" s="132"/>
      <c r="U4" s="132"/>
      <c r="V4" s="132"/>
      <c r="X4" s="125" t="s">
        <v>24</v>
      </c>
      <c r="Y4" s="125"/>
      <c r="Z4" s="125"/>
      <c r="AA4" s="125"/>
      <c r="AC4" s="126" t="s">
        <v>32</v>
      </c>
      <c r="AD4" s="126"/>
      <c r="AE4" s="126"/>
      <c r="AF4" s="126"/>
    </row>
    <row r="5" spans="1:68" ht="30" customHeight="1" x14ac:dyDescent="0.3">
      <c r="A5" s="10"/>
      <c r="B5" s="71" t="s">
        <v>5</v>
      </c>
      <c r="C5" s="67"/>
      <c r="D5" s="67"/>
      <c r="E5" s="68"/>
      <c r="F5" s="69"/>
      <c r="G5" s="68"/>
      <c r="H5" s="68"/>
    </row>
    <row r="6" spans="1:68" ht="30" customHeight="1" x14ac:dyDescent="0.4">
      <c r="A6" s="10"/>
      <c r="B6" s="72" t="s">
        <v>6</v>
      </c>
      <c r="C6" s="73" cm="1">
        <f t="array" aca="1" ref="C6" ca="1">IFERROR(IF(MIN(Hitos43524[Inicio])=0,TODAY(),B11(Hitos43524[Inicio])),TODAY())</f>
        <v>45754</v>
      </c>
      <c r="D6" s="73"/>
      <c r="E6" s="68"/>
      <c r="F6" s="69"/>
      <c r="G6" s="68"/>
      <c r="H6" s="68"/>
      <c r="I6" s="83" t="str">
        <f ca="1">TEXT(I7,"mmmm")</f>
        <v>abril</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mayo</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3">
      <c r="A7" s="10"/>
      <c r="B7" s="72" t="s">
        <v>7</v>
      </c>
      <c r="C7" s="74">
        <v>1</v>
      </c>
      <c r="D7" s="67"/>
      <c r="E7" s="68"/>
      <c r="F7" s="68"/>
      <c r="G7" s="68"/>
      <c r="H7" s="75"/>
      <c r="I7" s="107">
        <f ca="1">IFERROR(Inicio_del_proyecto+Incremento_de_desplazamiento,TODAY())</f>
        <v>45755</v>
      </c>
      <c r="J7" s="108">
        <f ca="1">I7+1</f>
        <v>45756</v>
      </c>
      <c r="K7" s="108">
        <f t="shared" ref="K7:AX7" ca="1" si="0">J7+1</f>
        <v>45757</v>
      </c>
      <c r="L7" s="108">
        <f t="shared" ca="1" si="0"/>
        <v>45758</v>
      </c>
      <c r="M7" s="108">
        <f t="shared" ca="1" si="0"/>
        <v>45759</v>
      </c>
      <c r="N7" s="108">
        <f t="shared" ca="1" si="0"/>
        <v>45760</v>
      </c>
      <c r="O7" s="109">
        <f t="shared" ca="1" si="0"/>
        <v>45761</v>
      </c>
      <c r="P7" s="108">
        <f ca="1">O7+1</f>
        <v>45762</v>
      </c>
      <c r="Q7" s="108">
        <f ca="1">P7+1</f>
        <v>45763</v>
      </c>
      <c r="R7" s="108">
        <f t="shared" ca="1" si="0"/>
        <v>45764</v>
      </c>
      <c r="S7" s="108">
        <f t="shared" ca="1" si="0"/>
        <v>45765</v>
      </c>
      <c r="T7" s="108">
        <f t="shared" ca="1" si="0"/>
        <v>45766</v>
      </c>
      <c r="U7" s="108">
        <f t="shared" ca="1" si="0"/>
        <v>45767</v>
      </c>
      <c r="V7" s="109">
        <f t="shared" ca="1" si="0"/>
        <v>45768</v>
      </c>
      <c r="W7" s="108">
        <f ca="1">V7+1</f>
        <v>45769</v>
      </c>
      <c r="X7" s="108">
        <f ca="1">W7+1</f>
        <v>45770</v>
      </c>
      <c r="Y7" s="108">
        <f t="shared" ca="1" si="0"/>
        <v>45771</v>
      </c>
      <c r="Z7" s="108">
        <f t="shared" ca="1" si="0"/>
        <v>45772</v>
      </c>
      <c r="AA7" s="108">
        <f t="shared" ca="1" si="0"/>
        <v>45773</v>
      </c>
      <c r="AB7" s="108">
        <f t="shared" ca="1" si="0"/>
        <v>45774</v>
      </c>
      <c r="AC7" s="109">
        <f t="shared" ca="1" si="0"/>
        <v>45775</v>
      </c>
      <c r="AD7" s="108">
        <f ca="1">AC7+1</f>
        <v>45776</v>
      </c>
      <c r="AE7" s="108">
        <f ca="1">AD7+1</f>
        <v>45777</v>
      </c>
      <c r="AF7" s="108">
        <f t="shared" ca="1" si="0"/>
        <v>45778</v>
      </c>
      <c r="AG7" s="108">
        <f t="shared" ca="1" si="0"/>
        <v>45779</v>
      </c>
      <c r="AH7" s="108">
        <f t="shared" ca="1" si="0"/>
        <v>45780</v>
      </c>
      <c r="AI7" s="108">
        <f t="shared" ca="1" si="0"/>
        <v>45781</v>
      </c>
      <c r="AJ7" s="109">
        <f t="shared" ca="1" si="0"/>
        <v>45782</v>
      </c>
      <c r="AK7" s="108">
        <f ca="1">AJ7+1</f>
        <v>45783</v>
      </c>
      <c r="AL7" s="108">
        <f ca="1">AK7+1</f>
        <v>45784</v>
      </c>
      <c r="AM7" s="108">
        <f t="shared" ca="1" si="0"/>
        <v>45785</v>
      </c>
      <c r="AN7" s="108">
        <f t="shared" ca="1" si="0"/>
        <v>45786</v>
      </c>
      <c r="AO7" s="108">
        <f t="shared" ca="1" si="0"/>
        <v>45787</v>
      </c>
      <c r="AP7" s="108">
        <f t="shared" ca="1" si="0"/>
        <v>45788</v>
      </c>
      <c r="AQ7" s="109">
        <f t="shared" ca="1" si="0"/>
        <v>45789</v>
      </c>
      <c r="AR7" s="108">
        <f ca="1">AQ7+1</f>
        <v>45790</v>
      </c>
      <c r="AS7" s="108">
        <f ca="1">AR7+1</f>
        <v>45791</v>
      </c>
      <c r="AT7" s="108">
        <f t="shared" ca="1" si="0"/>
        <v>45792</v>
      </c>
      <c r="AU7" s="108">
        <f t="shared" ca="1" si="0"/>
        <v>45793</v>
      </c>
      <c r="AV7" s="108">
        <f t="shared" ca="1" si="0"/>
        <v>45794</v>
      </c>
      <c r="AW7" s="108">
        <f t="shared" ca="1" si="0"/>
        <v>45795</v>
      </c>
      <c r="AX7" s="109">
        <f t="shared" ca="1" si="0"/>
        <v>45796</v>
      </c>
      <c r="AY7" s="108">
        <f ca="1">AX7+1</f>
        <v>45797</v>
      </c>
      <c r="AZ7" s="108">
        <f ca="1">AY7+1</f>
        <v>45798</v>
      </c>
      <c r="BA7" s="108">
        <f t="shared" ref="BA7:BE7" ca="1" si="1">AZ7+1</f>
        <v>45799</v>
      </c>
      <c r="BB7" s="108">
        <f t="shared" ca="1" si="1"/>
        <v>45800</v>
      </c>
      <c r="BC7" s="108">
        <f t="shared" ca="1" si="1"/>
        <v>45801</v>
      </c>
      <c r="BD7" s="108">
        <f t="shared" ca="1" si="1"/>
        <v>45802</v>
      </c>
      <c r="BE7" s="109">
        <f t="shared" ca="1" si="1"/>
        <v>45803</v>
      </c>
      <c r="BF7" s="108">
        <f ca="1">BE7+1</f>
        <v>45804</v>
      </c>
      <c r="BG7" s="108">
        <f ca="1">BF7+1</f>
        <v>45805</v>
      </c>
      <c r="BH7" s="108">
        <f t="shared" ref="BH7:BL7" ca="1" si="2">BG7+1</f>
        <v>45806</v>
      </c>
      <c r="BI7" s="108">
        <f t="shared" ca="1" si="2"/>
        <v>45807</v>
      </c>
      <c r="BJ7" s="108">
        <f t="shared" ca="1" si="2"/>
        <v>45808</v>
      </c>
      <c r="BK7" s="108">
        <f t="shared" ca="1" si="2"/>
        <v>45809</v>
      </c>
      <c r="BL7" s="109">
        <f t="shared" ca="1" si="2"/>
        <v>45810</v>
      </c>
    </row>
    <row r="8" spans="1:68" ht="19.95"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00000000000003" customHeight="1" x14ac:dyDescent="0.3">
      <c r="A9" s="10"/>
      <c r="B9" s="105" t="s">
        <v>8</v>
      </c>
      <c r="C9" s="106" t="s">
        <v>19</v>
      </c>
      <c r="D9" s="106" t="s">
        <v>26</v>
      </c>
      <c r="E9" s="106" t="s">
        <v>28</v>
      </c>
      <c r="F9" s="106" t="s">
        <v>29</v>
      </c>
      <c r="G9" s="106" t="s">
        <v>31</v>
      </c>
      <c r="H9" s="80"/>
      <c r="I9" s="89" t="str">
        <f t="shared" ref="I9:BL9" ca="1" si="3">LEFT(TEXT(I7,"ddd"),1)</f>
        <v>m</v>
      </c>
      <c r="J9" s="89" t="str">
        <f t="shared" ca="1" si="3"/>
        <v>m</v>
      </c>
      <c r="K9" s="89" t="str">
        <f t="shared" ca="1" si="3"/>
        <v>j</v>
      </c>
      <c r="L9" s="89" t="str">
        <f t="shared" ca="1" si="3"/>
        <v>v</v>
      </c>
      <c r="M9" s="89" t="str">
        <f t="shared" ca="1" si="3"/>
        <v>s</v>
      </c>
      <c r="N9" s="89" t="str">
        <f t="shared" ca="1" si="3"/>
        <v>d</v>
      </c>
      <c r="O9" s="89" t="str">
        <f t="shared" ca="1" si="3"/>
        <v>l</v>
      </c>
      <c r="P9" s="89" t="str">
        <f t="shared" ca="1" si="3"/>
        <v>m</v>
      </c>
      <c r="Q9" s="89" t="str">
        <f t="shared" ca="1" si="3"/>
        <v>m</v>
      </c>
      <c r="R9" s="89" t="str">
        <f t="shared" ca="1" si="3"/>
        <v>j</v>
      </c>
      <c r="S9" s="89" t="str">
        <f t="shared" ca="1" si="3"/>
        <v>v</v>
      </c>
      <c r="T9" s="89" t="str">
        <f t="shared" ca="1" si="3"/>
        <v>s</v>
      </c>
      <c r="U9" s="89" t="str">
        <f t="shared" ca="1" si="3"/>
        <v>d</v>
      </c>
      <c r="V9" s="89" t="str">
        <f t="shared" ca="1" si="3"/>
        <v>l</v>
      </c>
      <c r="W9" s="89" t="str">
        <f t="shared" ca="1" si="3"/>
        <v>m</v>
      </c>
      <c r="X9" s="89" t="str">
        <f t="shared" ca="1" si="3"/>
        <v>m</v>
      </c>
      <c r="Y9" s="89" t="str">
        <f t="shared" ca="1" si="3"/>
        <v>j</v>
      </c>
      <c r="Z9" s="89" t="str">
        <f t="shared" ca="1" si="3"/>
        <v>v</v>
      </c>
      <c r="AA9" s="89" t="str">
        <f t="shared" ca="1" si="3"/>
        <v>s</v>
      </c>
      <c r="AB9" s="89" t="str">
        <f t="shared" ca="1" si="3"/>
        <v>d</v>
      </c>
      <c r="AC9" s="89" t="str">
        <f t="shared" ca="1" si="3"/>
        <v>l</v>
      </c>
      <c r="AD9" s="89" t="str">
        <f t="shared" ca="1" si="3"/>
        <v>m</v>
      </c>
      <c r="AE9" s="89" t="str">
        <f t="shared" ca="1" si="3"/>
        <v>m</v>
      </c>
      <c r="AF9" s="89" t="str">
        <f t="shared" ca="1" si="3"/>
        <v>j</v>
      </c>
      <c r="AG9" s="89" t="str">
        <f t="shared" ca="1" si="3"/>
        <v>v</v>
      </c>
      <c r="AH9" s="89" t="str">
        <f t="shared" ca="1" si="3"/>
        <v>s</v>
      </c>
      <c r="AI9" s="89" t="str">
        <f t="shared" ca="1" si="3"/>
        <v>d</v>
      </c>
      <c r="AJ9" s="89" t="str">
        <f t="shared" ca="1" si="3"/>
        <v>l</v>
      </c>
      <c r="AK9" s="89" t="str">
        <f t="shared" ca="1" si="3"/>
        <v>m</v>
      </c>
      <c r="AL9" s="89" t="str">
        <f t="shared" ca="1" si="3"/>
        <v>m</v>
      </c>
      <c r="AM9" s="89" t="str">
        <f t="shared" ca="1" si="3"/>
        <v>j</v>
      </c>
      <c r="AN9" s="89" t="str">
        <f t="shared" ca="1" si="3"/>
        <v>v</v>
      </c>
      <c r="AO9" s="89" t="str">
        <f t="shared" ca="1" si="3"/>
        <v>s</v>
      </c>
      <c r="AP9" s="89" t="str">
        <f t="shared" ca="1" si="3"/>
        <v>d</v>
      </c>
      <c r="AQ9" s="89" t="str">
        <f t="shared" ca="1" si="3"/>
        <v>l</v>
      </c>
      <c r="AR9" s="89" t="str">
        <f t="shared" ca="1" si="3"/>
        <v>m</v>
      </c>
      <c r="AS9" s="89" t="str">
        <f t="shared" ca="1" si="3"/>
        <v>m</v>
      </c>
      <c r="AT9" s="89" t="str">
        <f t="shared" ca="1" si="3"/>
        <v>j</v>
      </c>
      <c r="AU9" s="89" t="str">
        <f t="shared" ca="1" si="3"/>
        <v>v</v>
      </c>
      <c r="AV9" s="89" t="str">
        <f t="shared" ca="1" si="3"/>
        <v>s</v>
      </c>
      <c r="AW9" s="89" t="str">
        <f t="shared" ca="1" si="3"/>
        <v>d</v>
      </c>
      <c r="AX9" s="89" t="str">
        <f t="shared" ca="1" si="3"/>
        <v>l</v>
      </c>
      <c r="AY9" s="89" t="str">
        <f t="shared" ca="1" si="3"/>
        <v>m</v>
      </c>
      <c r="AZ9" s="89" t="str">
        <f t="shared" ca="1" si="3"/>
        <v>m</v>
      </c>
      <c r="BA9" s="89" t="str">
        <f t="shared" ca="1" si="3"/>
        <v>j</v>
      </c>
      <c r="BB9" s="89" t="str">
        <f t="shared" ca="1" si="3"/>
        <v>v</v>
      </c>
      <c r="BC9" s="89" t="str">
        <f t="shared" ca="1" si="3"/>
        <v>s</v>
      </c>
      <c r="BD9" s="89" t="str">
        <f t="shared" ca="1" si="3"/>
        <v>d</v>
      </c>
      <c r="BE9" s="89" t="str">
        <f t="shared" ca="1" si="3"/>
        <v>l</v>
      </c>
      <c r="BF9" s="89" t="str">
        <f t="shared" ca="1" si="3"/>
        <v>m</v>
      </c>
      <c r="BG9" s="89" t="str">
        <f t="shared" ca="1" si="3"/>
        <v>m</v>
      </c>
      <c r="BH9" s="89" t="str">
        <f t="shared" ca="1" si="3"/>
        <v>j</v>
      </c>
      <c r="BI9" s="89" t="str">
        <f t="shared" ca="1" si="3"/>
        <v>v</v>
      </c>
      <c r="BJ9" s="89" t="str">
        <f t="shared" ca="1" si="3"/>
        <v>s</v>
      </c>
      <c r="BK9" s="89" t="str">
        <f t="shared" ca="1" si="3"/>
        <v>d</v>
      </c>
      <c r="BL9" s="89" t="str">
        <f t="shared" ca="1" si="3"/>
        <v>l</v>
      </c>
    </row>
    <row r="10" spans="1:68" ht="30"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7" t="s">
        <v>10</v>
      </c>
      <c r="C12" s="53" t="s">
        <v>20</v>
      </c>
      <c r="D12" s="53" t="s">
        <v>27</v>
      </c>
      <c r="E12" s="54">
        <v>0.25</v>
      </c>
      <c r="F12" s="55">
        <f ca="1">TODAY()</f>
        <v>45754</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7" t="s">
        <v>11</v>
      </c>
      <c r="C13" s="53" t="s">
        <v>21</v>
      </c>
      <c r="D13" s="53"/>
      <c r="E13" s="54"/>
      <c r="F13" s="55">
        <f ca="1">TODAY()+5</f>
        <v>45759</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7" t="s">
        <v>12</v>
      </c>
      <c r="C14" s="53" t="s">
        <v>22</v>
      </c>
      <c r="D14" s="53"/>
      <c r="E14" s="54">
        <v>0.5</v>
      </c>
      <c r="F14" s="55">
        <f ca="1">F12-3</f>
        <v>45751</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00000000000003" customHeight="1" x14ac:dyDescent="0.3">
      <c r="A15" s="9"/>
      <c r="B15" s="57" t="s">
        <v>13</v>
      </c>
      <c r="C15" s="53" t="s">
        <v>21</v>
      </c>
      <c r="D15" s="53"/>
      <c r="E15" s="54"/>
      <c r="F15" s="55">
        <f ca="1">F12+20</f>
        <v>45774</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00000000000003" customHeight="1" x14ac:dyDescent="0.3">
      <c r="A16" s="9"/>
      <c r="B16" s="57" t="s">
        <v>14</v>
      </c>
      <c r="C16" s="53" t="s">
        <v>23</v>
      </c>
      <c r="D16" s="53"/>
      <c r="E16" s="54">
        <v>0.1</v>
      </c>
      <c r="F16" s="55">
        <f ca="1">F12+6</f>
        <v>45760</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00000000000003" customHeight="1" x14ac:dyDescent="0.3">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00000000000003" customHeight="1" x14ac:dyDescent="0.3">
      <c r="A18" s="10"/>
      <c r="B18" s="57" t="s">
        <v>10</v>
      </c>
      <c r="C18" s="53" t="s">
        <v>24</v>
      </c>
      <c r="D18" s="53"/>
      <c r="E18" s="54">
        <v>0.6</v>
      </c>
      <c r="F18" s="55">
        <f ca="1">F12+6</f>
        <v>45760</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00000000000003" customHeight="1" x14ac:dyDescent="0.3">
      <c r="A19" s="9"/>
      <c r="B19" s="57" t="s">
        <v>11</v>
      </c>
      <c r="C19" s="53" t="s">
        <v>25</v>
      </c>
      <c r="D19" s="53"/>
      <c r="E19" s="54">
        <v>0.5</v>
      </c>
      <c r="F19" s="55">
        <f ca="1">F18+2</f>
        <v>45762</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00000000000003" customHeight="1" x14ac:dyDescent="0.3">
      <c r="A20" s="9"/>
      <c r="B20" s="57" t="s">
        <v>12</v>
      </c>
      <c r="C20" s="53" t="s">
        <v>22</v>
      </c>
      <c r="D20" s="53"/>
      <c r="E20" s="54">
        <v>0.33</v>
      </c>
      <c r="F20" s="55">
        <f ca="1">F19+5</f>
        <v>45767</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00000000000003" customHeight="1" x14ac:dyDescent="0.3">
      <c r="A21" s="9"/>
      <c r="B21" s="57" t="s">
        <v>13</v>
      </c>
      <c r="C21" s="53" t="s">
        <v>21</v>
      </c>
      <c r="D21" s="53"/>
      <c r="E21" s="54"/>
      <c r="F21" s="55">
        <f ca="1">F20+2</f>
        <v>45769</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00000000000003" customHeight="1" x14ac:dyDescent="0.3">
      <c r="A22" s="9"/>
      <c r="B22" s="57" t="s">
        <v>14</v>
      </c>
      <c r="C22" s="53"/>
      <c r="D22" s="53"/>
      <c r="E22" s="54"/>
      <c r="F22" s="55">
        <f ca="1">F21+1</f>
        <v>45770</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00000000000003" customHeight="1" x14ac:dyDescent="0.3">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00000000000003" customHeight="1" x14ac:dyDescent="0.3">
      <c r="A24" s="9"/>
      <c r="B24" s="57" t="s">
        <v>10</v>
      </c>
      <c r="C24" s="53" t="s">
        <v>25</v>
      </c>
      <c r="D24" s="53"/>
      <c r="E24" s="54"/>
      <c r="F24" s="55">
        <f ca="1">F12+15</f>
        <v>45769</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00000000000003" customHeight="1" x14ac:dyDescent="0.3">
      <c r="A25" s="9"/>
      <c r="B25" s="57" t="s">
        <v>11</v>
      </c>
      <c r="C25" s="53" t="s">
        <v>23</v>
      </c>
      <c r="D25" s="53"/>
      <c r="E25" s="54"/>
      <c r="F25" s="55">
        <f ca="1">F24+3</f>
        <v>45772</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00000000000003" customHeight="1" x14ac:dyDescent="0.3">
      <c r="A26" s="9"/>
      <c r="B26" s="57" t="s">
        <v>12</v>
      </c>
      <c r="C26" s="53" t="s">
        <v>25</v>
      </c>
      <c r="D26" s="53"/>
      <c r="E26" s="54"/>
      <c r="F26" s="55">
        <f ca="1">F25+15</f>
        <v>45787</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00000000000003" customHeight="1" x14ac:dyDescent="0.3">
      <c r="A27" s="9"/>
      <c r="B27" s="57" t="s">
        <v>13</v>
      </c>
      <c r="C27" s="53" t="s">
        <v>20</v>
      </c>
      <c r="D27" s="53"/>
      <c r="E27" s="54"/>
      <c r="F27" s="55">
        <f ca="1">F21+22</f>
        <v>45791</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00000000000003" customHeight="1" x14ac:dyDescent="0.3">
      <c r="A28" s="9"/>
      <c r="B28" s="57" t="s">
        <v>14</v>
      </c>
      <c r="C28" s="53" t="s">
        <v>22</v>
      </c>
      <c r="D28" s="53"/>
      <c r="E28" s="54"/>
      <c r="F28" s="55">
        <f ca="1">F16</f>
        <v>45760</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00000000000003" customHeight="1" x14ac:dyDescent="0.3">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00000000000003" customHeight="1" x14ac:dyDescent="0.3">
      <c r="A30" s="9"/>
      <c r="B30" s="57" t="s">
        <v>10</v>
      </c>
      <c r="C30" s="53"/>
      <c r="D30" s="53"/>
      <c r="E30" s="54"/>
      <c r="F30" s="55">
        <f ca="1">F27+3</f>
        <v>45794</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00000000000003" customHeight="1" x14ac:dyDescent="0.3">
      <c r="A31" s="9"/>
      <c r="B31" s="57" t="s">
        <v>11</v>
      </c>
      <c r="C31" s="53"/>
      <c r="D31" s="53"/>
      <c r="E31" s="54"/>
      <c r="F31" s="55">
        <f ca="1">F30+14</f>
        <v>45808</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00000000000003" customHeight="1" x14ac:dyDescent="0.3">
      <c r="A32" s="9"/>
      <c r="B32" s="57" t="s">
        <v>12</v>
      </c>
      <c r="C32" s="53" t="s">
        <v>21</v>
      </c>
      <c r="D32" s="53"/>
      <c r="E32" s="54"/>
      <c r="F32" s="55">
        <f ca="1">F31+42</f>
        <v>45850</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00000000000003"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00000000000003"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00000000000003"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00000000000003" customHeight="1" x14ac:dyDescent="0.3">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9" priority="1">
      <formula>AND(TODAY()&gt;=I$7,TODAY()&lt;J$7)</formula>
    </cfRule>
  </conditionalFormatting>
  <conditionalFormatting sqref="I6:AM6">
    <cfRule type="expression" dxfId="8" priority="4">
      <formula>I$7&lt;=EOMONTH($I$7,0)</formula>
    </cfRule>
  </conditionalFormatting>
  <conditionalFormatting sqref="J6:BL6">
    <cfRule type="expression" dxfId="7" priority="3">
      <formula>AND(J$7&lt;=EOMONTH($I$7,2),J$7&gt;EOMONTH($I$7,0),J$7&gt;EOMONTH($I$7,1))</formula>
    </cfRule>
  </conditionalFormatting>
  <conditionalFormatting sqref="I6:BL6">
    <cfRule type="expression" dxfId="6" priority="2">
      <formula>AND(I$7&lt;=EOMONTH($I$7,1),I$7&gt;EOMONTH($I$7,0))</formula>
    </cfRule>
  </conditionalFormatting>
  <conditionalFormatting sqref="I10:BL35">
    <cfRule type="expression" dxfId="5" priority="7" stopIfTrue="1">
      <formula>AND($C10="Riesgo bajo",I$7&gt;=$F10,I$7&lt;=$F10+$G10-1)</formula>
    </cfRule>
    <cfRule type="expression" dxfId="4" priority="8" stopIfTrue="1">
      <formula>AND($C10="Riesgo alto",I$7&gt;=$F10,I$7&lt;=$F10+$G10-1)</formula>
    </cfRule>
    <cfRule type="expression" dxfId="3" priority="9" stopIfTrue="1">
      <formula>AND($C10="Según lo previsto",I$7&gt;=$F10,I$7&lt;=$F10+$G10-1)</formula>
    </cfRule>
    <cfRule type="expression" dxfId="2" priority="10" stopIfTrue="1">
      <formula>AND($C10="Riesgo medio",I$7&gt;=$F10,I$7&lt;=$F10+$G10-1)</formula>
    </cfRule>
    <cfRule type="expression" dxfId="1" priority="11" stopIfTrue="1">
      <formula>AND(LEN($C10)=0,I$7&gt;=$F10,I$7&lt;=$F10+$G10-1)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63</xdr:col>
                    <xdr:colOff>381000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openxmlformats.org/package/2006/metadata/core-properties"/>
    <ds:schemaRef ds:uri="http://schemas.microsoft.com/office/infopath/2007/PartnerControls"/>
    <ds:schemaRef ds:uri="http://schemas.microsoft.com/office/2006/documentManagement/types"/>
    <ds:schemaRef ds:uri="71af3243-3dd4-4a8d-8c0d-dd76da1f02a5"/>
    <ds:schemaRef ds:uri="http://purl.org/dc/elements/1.1/"/>
    <ds:schemaRef ds:uri="http://purl.org/dc/terms/"/>
    <ds:schemaRef ds:uri="http://schemas.microsoft.com/office/2006/metadata/properties"/>
    <ds:schemaRef ds:uri="16c05727-aa75-4e4a-9b5f-8a80a1165891"/>
    <ds:schemaRef ds:uri="http://purl.org/dc/dcmitype/"/>
    <ds:schemaRef ds:uri="230e9df3-be65-4c73-a93b-d1236ebd677e"/>
    <ds:schemaRef ds:uri="http://schemas.microsoft.com/sharepoint/v3"/>
    <ds:schemaRef ds:uri="http://www.w3.org/XML/1998/namespac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2025-04-07T14:56:19Z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