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da2e2e4942ca99/School/Computing Practicum/Data Sets after 4.15/"/>
    </mc:Choice>
  </mc:AlternateContent>
  <xr:revisionPtr revIDLastSave="53" documentId="8_{4EA6C6AF-7401-9044-AA4C-542163FED199}" xr6:coauthVersionLast="47" xr6:coauthVersionMax="47" xr10:uidLastSave="{B6442AA1-7A97-D34E-8DF8-ECC0A5FFD92E}"/>
  <bookViews>
    <workbookView xWindow="0" yWindow="460" windowWidth="38400" windowHeight="19480" xr2:uid="{57160B4F-2793-9341-9445-8E781323F3ED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0" i="1" l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K41" i="1"/>
  <c r="M41" i="1"/>
  <c r="K42" i="1"/>
  <c r="M42" i="1"/>
  <c r="K43" i="1"/>
  <c r="M43" i="1"/>
  <c r="J43" i="1" s="1"/>
  <c r="K44" i="1"/>
  <c r="M44" i="1"/>
  <c r="K45" i="1"/>
  <c r="M45" i="1"/>
  <c r="K46" i="1"/>
  <c r="M46" i="1"/>
  <c r="K47" i="1"/>
  <c r="M47" i="1"/>
  <c r="K48" i="1"/>
  <c r="M48" i="1"/>
  <c r="K49" i="1"/>
  <c r="M49" i="1"/>
  <c r="K50" i="1"/>
  <c r="M50" i="1"/>
  <c r="K51" i="1"/>
  <c r="M51" i="1"/>
  <c r="J51" i="1" s="1"/>
  <c r="K52" i="1"/>
  <c r="M52" i="1"/>
  <c r="K53" i="1"/>
  <c r="O53" i="1" s="1"/>
  <c r="M53" i="1"/>
  <c r="K54" i="1"/>
  <c r="M54" i="1"/>
  <c r="K55" i="1"/>
  <c r="M55" i="1"/>
  <c r="K56" i="1"/>
  <c r="M56" i="1"/>
  <c r="K57" i="1"/>
  <c r="M57" i="1"/>
  <c r="K58" i="1"/>
  <c r="M58" i="1"/>
  <c r="K59" i="1"/>
  <c r="M59" i="1"/>
  <c r="J59" i="1" s="1"/>
  <c r="K60" i="1"/>
  <c r="M60" i="1"/>
  <c r="K61" i="1"/>
  <c r="M61" i="1"/>
  <c r="K62" i="1"/>
  <c r="M62" i="1"/>
  <c r="K63" i="1"/>
  <c r="M63" i="1"/>
  <c r="K64" i="1"/>
  <c r="M64" i="1"/>
  <c r="J64" i="1" s="1"/>
  <c r="K65" i="1"/>
  <c r="M65" i="1"/>
  <c r="K66" i="1"/>
  <c r="M66" i="1"/>
  <c r="K67" i="1"/>
  <c r="M67" i="1"/>
  <c r="J67" i="1" s="1"/>
  <c r="K68" i="1"/>
  <c r="M68" i="1"/>
  <c r="K69" i="1"/>
  <c r="M69" i="1"/>
  <c r="K70" i="1"/>
  <c r="M70" i="1"/>
  <c r="K71" i="1"/>
  <c r="O71" i="1" s="1"/>
  <c r="M71" i="1"/>
  <c r="K72" i="1"/>
  <c r="M72" i="1"/>
  <c r="J72" i="1" s="1"/>
  <c r="K73" i="1"/>
  <c r="M73" i="1"/>
  <c r="K74" i="1"/>
  <c r="M74" i="1"/>
  <c r="K75" i="1"/>
  <c r="M75" i="1"/>
  <c r="J75" i="1" s="1"/>
  <c r="K76" i="1"/>
  <c r="M76" i="1"/>
  <c r="K77" i="1"/>
  <c r="M77" i="1"/>
  <c r="K78" i="1"/>
  <c r="M78" i="1"/>
  <c r="K79" i="1"/>
  <c r="M79" i="1"/>
  <c r="K80" i="1"/>
  <c r="M80" i="1"/>
  <c r="J80" i="1" s="1"/>
  <c r="K81" i="1"/>
  <c r="M81" i="1"/>
  <c r="K82" i="1"/>
  <c r="M82" i="1"/>
  <c r="K83" i="1"/>
  <c r="M83" i="1"/>
  <c r="J83" i="1" s="1"/>
  <c r="K84" i="1"/>
  <c r="M84" i="1"/>
  <c r="K85" i="1"/>
  <c r="M85" i="1"/>
  <c r="K86" i="1"/>
  <c r="M86" i="1"/>
  <c r="K23" i="1"/>
  <c r="M23" i="1"/>
  <c r="K24" i="1"/>
  <c r="M24" i="1"/>
  <c r="J24" i="1" s="1"/>
  <c r="K25" i="1"/>
  <c r="M25" i="1"/>
  <c r="K26" i="1"/>
  <c r="M26" i="1"/>
  <c r="J26" i="1" s="1"/>
  <c r="K27" i="1"/>
  <c r="M27" i="1"/>
  <c r="J27" i="1" s="1"/>
  <c r="K28" i="1"/>
  <c r="M28" i="1"/>
  <c r="K29" i="1"/>
  <c r="M29" i="1"/>
  <c r="K30" i="1"/>
  <c r="M30" i="1"/>
  <c r="K31" i="1"/>
  <c r="M31" i="1"/>
  <c r="K32" i="1"/>
  <c r="M32" i="1"/>
  <c r="J32" i="1" s="1"/>
  <c r="K33" i="1"/>
  <c r="M33" i="1"/>
  <c r="K34" i="1"/>
  <c r="M34" i="1"/>
  <c r="J34" i="1" s="1"/>
  <c r="K35" i="1"/>
  <c r="M35" i="1"/>
  <c r="J35" i="1" s="1"/>
  <c r="K36" i="1"/>
  <c r="M36" i="1"/>
  <c r="K37" i="1"/>
  <c r="M37" i="1"/>
  <c r="K38" i="1"/>
  <c r="M38" i="1"/>
  <c r="K39" i="1"/>
  <c r="M39" i="1"/>
  <c r="K40" i="1"/>
  <c r="M40" i="1"/>
  <c r="J40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05" i="1"/>
  <c r="M155" i="1"/>
  <c r="I155" i="1"/>
  <c r="H155" i="1"/>
  <c r="M154" i="1"/>
  <c r="J154" i="1" s="1"/>
  <c r="I154" i="1"/>
  <c r="H154" i="1"/>
  <c r="M153" i="1"/>
  <c r="I153" i="1"/>
  <c r="H153" i="1"/>
  <c r="M152" i="1"/>
  <c r="I152" i="1"/>
  <c r="H152" i="1"/>
  <c r="M151" i="1"/>
  <c r="I151" i="1"/>
  <c r="H151" i="1"/>
  <c r="M150" i="1"/>
  <c r="I150" i="1"/>
  <c r="H150" i="1"/>
  <c r="M149" i="1"/>
  <c r="J149" i="1" s="1"/>
  <c r="I149" i="1"/>
  <c r="H149" i="1"/>
  <c r="M148" i="1"/>
  <c r="I148" i="1"/>
  <c r="H148" i="1"/>
  <c r="M147" i="1"/>
  <c r="I147" i="1"/>
  <c r="H147" i="1"/>
  <c r="M146" i="1"/>
  <c r="I146" i="1"/>
  <c r="H146" i="1"/>
  <c r="M145" i="1"/>
  <c r="I145" i="1"/>
  <c r="H145" i="1"/>
  <c r="M144" i="1"/>
  <c r="I144" i="1"/>
  <c r="H144" i="1"/>
  <c r="M143" i="1"/>
  <c r="I143" i="1"/>
  <c r="H143" i="1"/>
  <c r="M142" i="1"/>
  <c r="I142" i="1"/>
  <c r="H142" i="1"/>
  <c r="M141" i="1"/>
  <c r="I141" i="1"/>
  <c r="H141" i="1"/>
  <c r="M140" i="1"/>
  <c r="J140" i="1" s="1"/>
  <c r="I140" i="1"/>
  <c r="H140" i="1"/>
  <c r="M139" i="1"/>
  <c r="I139" i="1"/>
  <c r="H139" i="1"/>
  <c r="M138" i="1"/>
  <c r="J138" i="1" s="1"/>
  <c r="I138" i="1"/>
  <c r="H138" i="1"/>
  <c r="M137" i="1"/>
  <c r="J137" i="1" s="1"/>
  <c r="I137" i="1"/>
  <c r="H137" i="1"/>
  <c r="M136" i="1"/>
  <c r="I136" i="1"/>
  <c r="H136" i="1"/>
  <c r="M135" i="1"/>
  <c r="J135" i="1" s="1"/>
  <c r="I135" i="1"/>
  <c r="H135" i="1"/>
  <c r="M134" i="1"/>
  <c r="J134" i="1" s="1"/>
  <c r="I134" i="1"/>
  <c r="H134" i="1"/>
  <c r="M133" i="1"/>
  <c r="J133" i="1" s="1"/>
  <c r="I133" i="1"/>
  <c r="H133" i="1"/>
  <c r="M132" i="1"/>
  <c r="I132" i="1"/>
  <c r="H132" i="1"/>
  <c r="M131" i="1"/>
  <c r="J131" i="1" s="1"/>
  <c r="I131" i="1"/>
  <c r="H131" i="1"/>
  <c r="M130" i="1"/>
  <c r="J130" i="1" s="1"/>
  <c r="I130" i="1"/>
  <c r="H130" i="1"/>
  <c r="M129" i="1"/>
  <c r="I129" i="1"/>
  <c r="H129" i="1"/>
  <c r="M128" i="1"/>
  <c r="I128" i="1"/>
  <c r="H128" i="1"/>
  <c r="M127" i="1"/>
  <c r="I127" i="1"/>
  <c r="H127" i="1"/>
  <c r="M126" i="1"/>
  <c r="I126" i="1"/>
  <c r="H126" i="1"/>
  <c r="M125" i="1"/>
  <c r="J125" i="1" s="1"/>
  <c r="I125" i="1"/>
  <c r="H125" i="1"/>
  <c r="M124" i="1"/>
  <c r="J124" i="1" s="1"/>
  <c r="I124" i="1"/>
  <c r="H124" i="1"/>
  <c r="M123" i="1"/>
  <c r="I123" i="1"/>
  <c r="H123" i="1"/>
  <c r="M122" i="1"/>
  <c r="J122" i="1" s="1"/>
  <c r="I122" i="1"/>
  <c r="H122" i="1"/>
  <c r="M121" i="1"/>
  <c r="J121" i="1" s="1"/>
  <c r="I121" i="1"/>
  <c r="H121" i="1"/>
  <c r="M120" i="1"/>
  <c r="I120" i="1"/>
  <c r="H120" i="1"/>
  <c r="M119" i="1"/>
  <c r="J119" i="1" s="1"/>
  <c r="I119" i="1"/>
  <c r="H119" i="1"/>
  <c r="M118" i="1"/>
  <c r="J118" i="1" s="1"/>
  <c r="I118" i="1"/>
  <c r="H118" i="1"/>
  <c r="M117" i="1"/>
  <c r="J117" i="1" s="1"/>
  <c r="I117" i="1"/>
  <c r="H117" i="1"/>
  <c r="M116" i="1"/>
  <c r="I116" i="1"/>
  <c r="H116" i="1"/>
  <c r="M115" i="1"/>
  <c r="J115" i="1" s="1"/>
  <c r="I115" i="1"/>
  <c r="H115" i="1"/>
  <c r="M114" i="1"/>
  <c r="J114" i="1" s="1"/>
  <c r="I114" i="1"/>
  <c r="H114" i="1"/>
  <c r="M113" i="1"/>
  <c r="I113" i="1"/>
  <c r="H113" i="1"/>
  <c r="M112" i="1"/>
  <c r="I112" i="1"/>
  <c r="H112" i="1"/>
  <c r="M111" i="1"/>
  <c r="I111" i="1"/>
  <c r="H111" i="1"/>
  <c r="M110" i="1"/>
  <c r="I110" i="1"/>
  <c r="H110" i="1"/>
  <c r="M109" i="1"/>
  <c r="J109" i="1" s="1"/>
  <c r="I109" i="1"/>
  <c r="H109" i="1"/>
  <c r="M108" i="1"/>
  <c r="I108" i="1"/>
  <c r="H108" i="1"/>
  <c r="M107" i="1"/>
  <c r="J107" i="1" s="1"/>
  <c r="I107" i="1"/>
  <c r="H107" i="1"/>
  <c r="M106" i="1"/>
  <c r="J106" i="1" s="1"/>
  <c r="I106" i="1"/>
  <c r="H106" i="1"/>
  <c r="M105" i="1"/>
  <c r="J105" i="1" s="1"/>
  <c r="I105" i="1"/>
  <c r="H105" i="1"/>
  <c r="K87" i="1"/>
  <c r="M87" i="1"/>
  <c r="K88" i="1"/>
  <c r="M88" i="1"/>
  <c r="J88" i="1" s="1"/>
  <c r="K89" i="1"/>
  <c r="M89" i="1"/>
  <c r="K90" i="1"/>
  <c r="M90" i="1"/>
  <c r="J90" i="1" s="1"/>
  <c r="K91" i="1"/>
  <c r="M91" i="1"/>
  <c r="K92" i="1"/>
  <c r="M92" i="1"/>
  <c r="K93" i="1"/>
  <c r="M93" i="1"/>
  <c r="K94" i="1"/>
  <c r="M94" i="1"/>
  <c r="K95" i="1"/>
  <c r="M95" i="1"/>
  <c r="K96" i="1"/>
  <c r="M96" i="1"/>
  <c r="J96" i="1" s="1"/>
  <c r="K97" i="1"/>
  <c r="M97" i="1"/>
  <c r="K98" i="1"/>
  <c r="M98" i="1"/>
  <c r="J98" i="1" s="1"/>
  <c r="K99" i="1"/>
  <c r="M99" i="1"/>
  <c r="K100" i="1"/>
  <c r="M100" i="1"/>
  <c r="K101" i="1"/>
  <c r="M101" i="1"/>
  <c r="K102" i="1"/>
  <c r="M102" i="1"/>
  <c r="K103" i="1"/>
  <c r="M103" i="1"/>
  <c r="K104" i="1"/>
  <c r="M104" i="1"/>
  <c r="J104" i="1" s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F53" i="1"/>
  <c r="H53" i="1"/>
  <c r="I53" i="1"/>
  <c r="K21" i="1"/>
  <c r="M21" i="1"/>
  <c r="K22" i="1"/>
  <c r="M22" i="1"/>
  <c r="F21" i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  <c r="F31" i="1"/>
  <c r="H31" i="1"/>
  <c r="I31" i="1"/>
  <c r="F32" i="1"/>
  <c r="H32" i="1"/>
  <c r="I32" i="1"/>
  <c r="F33" i="1"/>
  <c r="H33" i="1"/>
  <c r="I33" i="1"/>
  <c r="F34" i="1"/>
  <c r="H34" i="1"/>
  <c r="I34" i="1"/>
  <c r="F35" i="1"/>
  <c r="H35" i="1"/>
  <c r="I35" i="1"/>
  <c r="F36" i="1"/>
  <c r="H36" i="1"/>
  <c r="I36" i="1"/>
  <c r="F37" i="1"/>
  <c r="H37" i="1"/>
  <c r="I37" i="1"/>
  <c r="F38" i="1"/>
  <c r="H38" i="1"/>
  <c r="I38" i="1"/>
  <c r="F39" i="1"/>
  <c r="H39" i="1"/>
  <c r="I39" i="1"/>
  <c r="F40" i="1"/>
  <c r="H40" i="1"/>
  <c r="I40" i="1"/>
  <c r="F41" i="1"/>
  <c r="H41" i="1"/>
  <c r="I41" i="1"/>
  <c r="F42" i="1"/>
  <c r="H42" i="1"/>
  <c r="I42" i="1"/>
  <c r="F43" i="1"/>
  <c r="H43" i="1"/>
  <c r="I43" i="1"/>
  <c r="F44" i="1"/>
  <c r="H44" i="1"/>
  <c r="I44" i="1"/>
  <c r="F45" i="1"/>
  <c r="H45" i="1"/>
  <c r="I45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K4" i="1"/>
  <c r="K5" i="1"/>
  <c r="O5" i="1" s="1"/>
  <c r="K6" i="1"/>
  <c r="K7" i="1"/>
  <c r="K8" i="1"/>
  <c r="K9" i="1"/>
  <c r="O9" i="1" s="1"/>
  <c r="K10" i="1"/>
  <c r="K11" i="1"/>
  <c r="K12" i="1"/>
  <c r="O12" i="1" s="1"/>
  <c r="K13" i="1"/>
  <c r="K14" i="1"/>
  <c r="K15" i="1"/>
  <c r="K16" i="1"/>
  <c r="K17" i="1"/>
  <c r="O17" i="1" s="1"/>
  <c r="K18" i="1"/>
  <c r="K19" i="1"/>
  <c r="K20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J14" i="1" l="1"/>
  <c r="J110" i="1"/>
  <c r="J126" i="1"/>
  <c r="J142" i="1"/>
  <c r="J111" i="1"/>
  <c r="O148" i="1"/>
  <c r="O132" i="1"/>
  <c r="J21" i="1"/>
  <c r="J82" i="1"/>
  <c r="J74" i="1"/>
  <c r="J66" i="1"/>
  <c r="J58" i="1"/>
  <c r="J50" i="1"/>
  <c r="J42" i="1"/>
  <c r="J33" i="1"/>
  <c r="J25" i="1"/>
  <c r="J81" i="1"/>
  <c r="J73" i="1"/>
  <c r="J65" i="1"/>
  <c r="J57" i="1"/>
  <c r="J49" i="1"/>
  <c r="J41" i="1"/>
  <c r="O7" i="1"/>
  <c r="O56" i="1"/>
  <c r="O48" i="1"/>
  <c r="J8" i="1"/>
  <c r="J39" i="1"/>
  <c r="J31" i="1"/>
  <c r="J62" i="1"/>
  <c r="J54" i="1"/>
  <c r="J46" i="1"/>
  <c r="O18" i="1"/>
  <c r="J4" i="1"/>
  <c r="O97" i="1"/>
  <c r="O89" i="1"/>
  <c r="O145" i="1"/>
  <c r="O129" i="1"/>
  <c r="J37" i="1"/>
  <c r="J29" i="1"/>
  <c r="J85" i="1"/>
  <c r="J77" i="1"/>
  <c r="J69" i="1"/>
  <c r="J22" i="1"/>
  <c r="O45" i="1"/>
  <c r="J60" i="1"/>
  <c r="J52" i="1"/>
  <c r="J44" i="1"/>
  <c r="J101" i="1"/>
  <c r="J93" i="1"/>
  <c r="J100" i="1"/>
  <c r="J92" i="1"/>
  <c r="O152" i="1"/>
  <c r="O136" i="1"/>
  <c r="O120" i="1"/>
  <c r="J153" i="1"/>
  <c r="O20" i="1"/>
  <c r="J6" i="1"/>
  <c r="J99" i="1"/>
  <c r="J91" i="1"/>
  <c r="J3" i="1"/>
  <c r="J23" i="1"/>
  <c r="J79" i="1"/>
  <c r="J71" i="1"/>
  <c r="J63" i="1"/>
  <c r="J56" i="1"/>
  <c r="J48" i="1"/>
  <c r="O116" i="1"/>
  <c r="O147" i="1"/>
  <c r="O38" i="1"/>
  <c r="O30" i="1"/>
  <c r="O86" i="1"/>
  <c r="O78" i="1"/>
  <c r="O70" i="1"/>
  <c r="O55" i="1"/>
  <c r="O47" i="1"/>
  <c r="J108" i="1"/>
  <c r="J123" i="1"/>
  <c r="J139" i="1"/>
  <c r="J155" i="1"/>
  <c r="J16" i="1"/>
  <c r="J150" i="1"/>
  <c r="O144" i="1"/>
  <c r="O128" i="1"/>
  <c r="O113" i="1"/>
  <c r="J19" i="1"/>
  <c r="O13" i="1"/>
  <c r="J15" i="1"/>
  <c r="O143" i="1"/>
  <c r="O127" i="1"/>
  <c r="O112" i="1"/>
  <c r="J36" i="1"/>
  <c r="J28" i="1"/>
  <c r="J84" i="1"/>
  <c r="J76" i="1"/>
  <c r="J68" i="1"/>
  <c r="J61" i="1"/>
  <c r="J53" i="1"/>
  <c r="J45" i="1"/>
  <c r="J103" i="1"/>
  <c r="J95" i="1"/>
  <c r="J87" i="1"/>
  <c r="O11" i="1"/>
  <c r="J151" i="1"/>
  <c r="O141" i="1"/>
  <c r="O10" i="1"/>
  <c r="J102" i="1"/>
  <c r="J94" i="1"/>
  <c r="J146" i="1"/>
  <c r="O104" i="1"/>
  <c r="O96" i="1"/>
  <c r="O88" i="1"/>
  <c r="J129" i="1"/>
  <c r="J145" i="1"/>
  <c r="O37" i="1"/>
  <c r="O29" i="1"/>
  <c r="O85" i="1"/>
  <c r="O77" i="1"/>
  <c r="O69" i="1"/>
  <c r="O62" i="1"/>
  <c r="O54" i="1"/>
  <c r="O46" i="1"/>
  <c r="O142" i="1"/>
  <c r="O126" i="1"/>
  <c r="O111" i="1"/>
  <c r="O103" i="1"/>
  <c r="O95" i="1"/>
  <c r="O87" i="1"/>
  <c r="O125" i="1"/>
  <c r="O110" i="1"/>
  <c r="O36" i="1"/>
  <c r="O28" i="1"/>
  <c r="O84" i="1"/>
  <c r="O76" i="1"/>
  <c r="O68" i="1"/>
  <c r="O61" i="1"/>
  <c r="O105" i="1"/>
  <c r="O140" i="1"/>
  <c r="O124" i="1"/>
  <c r="O109" i="1"/>
  <c r="J11" i="1"/>
  <c r="O102" i="1"/>
  <c r="O94" i="1"/>
  <c r="J141" i="1"/>
  <c r="O155" i="1"/>
  <c r="O139" i="1"/>
  <c r="O123" i="1"/>
  <c r="O108" i="1"/>
  <c r="O35" i="1"/>
  <c r="O27" i="1"/>
  <c r="O83" i="1"/>
  <c r="O75" i="1"/>
  <c r="O67" i="1"/>
  <c r="O60" i="1"/>
  <c r="O52" i="1"/>
  <c r="O44" i="1"/>
  <c r="J13" i="1"/>
  <c r="J120" i="1"/>
  <c r="J136" i="1"/>
  <c r="J152" i="1"/>
  <c r="O154" i="1"/>
  <c r="O138" i="1"/>
  <c r="O122" i="1"/>
  <c r="O107" i="1"/>
  <c r="J12" i="1"/>
  <c r="O8" i="1"/>
  <c r="J10" i="1"/>
  <c r="O3" i="1"/>
  <c r="O6" i="1"/>
  <c r="J9" i="1"/>
  <c r="O101" i="1"/>
  <c r="O93" i="1"/>
  <c r="J147" i="1"/>
  <c r="O153" i="1"/>
  <c r="O137" i="1"/>
  <c r="O121" i="1"/>
  <c r="O106" i="1"/>
  <c r="O34" i="1"/>
  <c r="O26" i="1"/>
  <c r="O82" i="1"/>
  <c r="O74" i="1"/>
  <c r="O66" i="1"/>
  <c r="O59" i="1"/>
  <c r="O51" i="1"/>
  <c r="O43" i="1"/>
  <c r="O19" i="1"/>
  <c r="O4" i="1"/>
  <c r="J7" i="1"/>
  <c r="O100" i="1"/>
  <c r="O92" i="1"/>
  <c r="O151" i="1"/>
  <c r="O135" i="1"/>
  <c r="O119" i="1"/>
  <c r="O33" i="1"/>
  <c r="O25" i="1"/>
  <c r="O81" i="1"/>
  <c r="O73" i="1"/>
  <c r="O65" i="1"/>
  <c r="O58" i="1"/>
  <c r="O50" i="1"/>
  <c r="O42" i="1"/>
  <c r="O21" i="1"/>
  <c r="J116" i="1"/>
  <c r="J132" i="1"/>
  <c r="J148" i="1"/>
  <c r="O150" i="1"/>
  <c r="O134" i="1"/>
  <c r="O118" i="1"/>
  <c r="J20" i="1"/>
  <c r="J5" i="1"/>
  <c r="O99" i="1"/>
  <c r="O91" i="1"/>
  <c r="J112" i="1"/>
  <c r="J127" i="1"/>
  <c r="J143" i="1"/>
  <c r="O149" i="1"/>
  <c r="O133" i="1"/>
  <c r="O117" i="1"/>
  <c r="O40" i="1"/>
  <c r="O32" i="1"/>
  <c r="O24" i="1"/>
  <c r="O80" i="1"/>
  <c r="O72" i="1"/>
  <c r="O64" i="1"/>
  <c r="O57" i="1"/>
  <c r="O49" i="1"/>
  <c r="O41" i="1"/>
  <c r="O16" i="1"/>
  <c r="O15" i="1"/>
  <c r="O131" i="1"/>
  <c r="O115" i="1"/>
  <c r="O39" i="1"/>
  <c r="O31" i="1"/>
  <c r="O23" i="1"/>
  <c r="O79" i="1"/>
  <c r="O63" i="1"/>
  <c r="J18" i="1"/>
  <c r="O98" i="1"/>
  <c r="O90" i="1"/>
  <c r="O14" i="1"/>
  <c r="J17" i="1"/>
  <c r="O22" i="1"/>
  <c r="J97" i="1"/>
  <c r="J89" i="1"/>
  <c r="J113" i="1"/>
  <c r="J128" i="1"/>
  <c r="J144" i="1"/>
  <c r="O146" i="1"/>
  <c r="O130" i="1"/>
  <c r="O114" i="1"/>
  <c r="J38" i="1"/>
  <c r="J30" i="1"/>
  <c r="J86" i="1"/>
  <c r="J78" i="1"/>
  <c r="J70" i="1"/>
  <c r="J55" i="1"/>
  <c r="J47" i="1"/>
</calcChain>
</file>

<file path=xl/sharedStrings.xml><?xml version="1.0" encoding="utf-8"?>
<sst xmlns="http://schemas.openxmlformats.org/spreadsheetml/2006/main" count="767" uniqueCount="56">
  <si>
    <t>Column Name</t>
  </si>
  <si>
    <t>Revenue:</t>
  </si>
  <si>
    <t>Over the time period of</t>
  </si>
  <si>
    <t>to</t>
  </si>
  <si>
    <t>Total revenue</t>
  </si>
  <si>
    <t>Cost of Product</t>
  </si>
  <si>
    <t>Cost of Service and other</t>
  </si>
  <si>
    <t>Total cost of revenue</t>
  </si>
  <si>
    <t>Gross margin</t>
  </si>
  <si>
    <t>Research and development</t>
  </si>
  <si>
    <t>Operating income</t>
  </si>
  <si>
    <t>Other income, net</t>
  </si>
  <si>
    <t>Income before income taxes</t>
  </si>
  <si>
    <t>Provision for income taxes</t>
  </si>
  <si>
    <t>Net income</t>
  </si>
  <si>
    <t>Basic EPS</t>
  </si>
  <si>
    <t>Diluted EPS</t>
  </si>
  <si>
    <t>Basic Sares outstanding</t>
  </si>
  <si>
    <t>Diluted Shares outstanding</t>
  </si>
  <si>
    <t>Cash and cash equivalents</t>
  </si>
  <si>
    <t>Short-term investments</t>
  </si>
  <si>
    <t>Accounts receivable</t>
  </si>
  <si>
    <t>Inventories</t>
  </si>
  <si>
    <t>Other current assets</t>
  </si>
  <si>
    <t>Total current assets</t>
  </si>
  <si>
    <t>Property and equipment</t>
  </si>
  <si>
    <t>Operating lease right-of-use assets</t>
  </si>
  <si>
    <t>Equity investments</t>
  </si>
  <si>
    <t>Goodwill</t>
  </si>
  <si>
    <t>Intangible assets, net</t>
  </si>
  <si>
    <t>Other long-term assets</t>
  </si>
  <si>
    <t>Total assets</t>
  </si>
  <si>
    <t>Accounts payable</t>
  </si>
  <si>
    <t>Current portion of long-term debt</t>
  </si>
  <si>
    <t>Accrued compensation</t>
  </si>
  <si>
    <t>Short-term income taxes</t>
  </si>
  <si>
    <t>Short-term unearned revenue</t>
  </si>
  <si>
    <t>Other current liabilities</t>
  </si>
  <si>
    <t>Total current liabilities</t>
  </si>
  <si>
    <t>Long-term debt</t>
  </si>
  <si>
    <t>Long-term income taxes</t>
  </si>
  <si>
    <t>Long-term unearned revenue</t>
  </si>
  <si>
    <t>Deferred income taxes</t>
  </si>
  <si>
    <t>Operating lease liabilities</t>
  </si>
  <si>
    <t>Other long-term liabilities</t>
  </si>
  <si>
    <t>Total liabilities</t>
  </si>
  <si>
    <t>Common stock and paid-in capital</t>
  </si>
  <si>
    <t>Retained earnings</t>
  </si>
  <si>
    <t>Accumulated other comprehensive income</t>
  </si>
  <si>
    <t>Total stockholders’ equity</t>
  </si>
  <si>
    <t>Total liabilities and stockholders’ equity</t>
  </si>
  <si>
    <t>Stock Price</t>
  </si>
  <si>
    <t>Product Sales</t>
  </si>
  <si>
    <t>Service and other Sales</t>
  </si>
  <si>
    <t>which is</t>
  </si>
  <si>
    <t>Selling, general, and administrative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</si>
</sst>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\$* #,##0_);_(\$* \(#,##0\);_(\$* \-_);_(@_)"/>
    <numFmt numFmtId="165" formatCode="\(#,##0_);[Red]\(#,##0\)"/>
  </numFmts>
  <fonts count="6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6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 applyAlignment="1">
      <alignment horizontal="right"/>
    </xf>
    <xf numFmtId="6" fontId="2" fillId="0" borderId="0" xfId="0" applyNumberFormat="1" applyFont="1" applyAlignment="1">
      <alignment horizontal="right"/>
    </xf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0" fontId="3" fillId="0" borderId="0" xfId="1"/>
    <xf numFmtId="0" fontId="4" fillId="0" borderId="0" xfId="1" applyFont="1"/>
    <xf numFmtId="164" fontId="4" fillId="0" borderId="0" xfId="0" applyNumberFormat="1" applyFont="1"/>
    <xf numFmtId="164" fontId="3" fillId="0" borderId="0" xfId="1" applyNumberFormat="1"/>
    <xf numFmtId="164" fontId="4" fillId="0" borderId="0" xfId="1" applyNumberFormat="1" applyFont="1"/>
    <xf numFmtId="3" fontId="4" fillId="0" borderId="0" xfId="0" applyNumberFormat="1" applyFont="1" applyAlignment="1">
      <alignment horizontal="right"/>
    </xf>
    <xf numFmtId="3" fontId="3" fillId="0" borderId="0" xfId="1" applyNumberFormat="1" applyAlignment="1">
      <alignment horizontal="right"/>
    </xf>
    <xf numFmtId="3" fontId="4" fillId="0" borderId="0" xfId="1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42" fontId="5" fillId="0" borderId="0" xfId="0" applyNumberFormat="1" applyFont="1" applyAlignment="1">
      <alignment vertical="top"/>
    </xf>
    <xf numFmtId="37" fontId="5" fillId="0" borderId="0" xfId="0" applyNumberFormat="1" applyFont="1" applyAlignment="1">
      <alignment vertical="top"/>
    </xf>
    <xf numFmtId="0" fontId="4" fillId="0" borderId="0" xfId="0" applyFont="1"/>
    <xf numFmtId="0" fontId="5" fillId="0" borderId="0" xfId="0" applyFont="1" applyAlignment="1">
      <alignment vertical="top"/>
    </xf>
    <xf numFmtId="44" fontId="5" fillId="0" borderId="0" xfId="0" applyNumberFormat="1" applyFont="1" applyAlignment="1">
      <alignment vertical="top"/>
    </xf>
    <xf numFmtId="0" fontId="2" fillId="0" borderId="0" xfId="0" applyFont="1" applyAlignment="1"/>
    <xf numFmtId="3" fontId="0" fillId="0" borderId="0" xfId="0" applyNumberFormat="1" applyAlignment="1">
      <alignment horizontal="right"/>
    </xf>
  </cellXfs>
  <cellStyles count="2">
    <cellStyle name="Normal" xfId="0" builtinId="0"/>
    <cellStyle name="Normal 2" xfId="1" xr:uid="{D1384840-E9FF-0642-AA45-33F97E8FB8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FF1D-0197-A547-97C9-6E0ABF08EB64}">
  <dimension ref="A1:P173"/>
  <sheetViews>
    <sheetView tabSelected="1" workbookViewId="0">
      <selection activeCell="S28" sqref="S28"/>
    </sheetView>
  </sheetViews>
  <sheetFormatPr baseColWidth="10" defaultColWidth="11" defaultRowHeight="16" x14ac:dyDescent="0.2"/>
  <cols>
    <col min="1" max="1" width="35.6640625" customWidth="1"/>
    <col min="5" max="5" width="20.5" bestFit="1" customWidth="1"/>
    <col min="6" max="6" width="5.1640625" bestFit="1" customWidth="1"/>
    <col min="7" max="7" width="2.83203125" bestFit="1" customWidth="1"/>
    <col min="8" max="8" width="5.1640625" bestFit="1" customWidth="1"/>
    <col min="9" max="9" width="32.6640625" customWidth="1"/>
    <col min="10" max="10" width="25" bestFit="1" customWidth="1"/>
    <col min="12" max="12" width="2.83203125" customWidth="1"/>
    <col min="15" max="15" width="12.6640625" bestFit="1" customWidth="1"/>
  </cols>
  <sheetData>
    <row r="1" spans="1:16" x14ac:dyDescent="0.2">
      <c r="A1" s="1" t="s">
        <v>0</v>
      </c>
      <c r="B1" s="1">
        <v>2019</v>
      </c>
      <c r="C1" s="1">
        <v>2020</v>
      </c>
      <c r="D1" s="1">
        <v>2021</v>
      </c>
      <c r="E1" s="2"/>
      <c r="F1" s="2"/>
      <c r="G1" s="2"/>
      <c r="H1" s="2"/>
      <c r="I1" s="2"/>
      <c r="J1" s="2"/>
      <c r="K1" s="2"/>
      <c r="L1" s="25"/>
      <c r="M1" s="25"/>
      <c r="N1" s="2"/>
      <c r="P1" s="2"/>
    </row>
    <row r="2" spans="1:16" x14ac:dyDescent="0.2">
      <c r="A2" s="2" t="s">
        <v>1</v>
      </c>
      <c r="B2" s="3"/>
      <c r="C2" s="3"/>
      <c r="D2" s="3"/>
      <c r="E2" s="2"/>
      <c r="F2" s="2"/>
      <c r="G2" s="2"/>
      <c r="H2" s="2"/>
      <c r="I2" s="2"/>
      <c r="J2" s="2"/>
      <c r="K2" s="2"/>
      <c r="L2" s="25"/>
      <c r="M2" s="25"/>
      <c r="N2" s="2"/>
      <c r="P2" s="2"/>
    </row>
    <row r="3" spans="1:16" x14ac:dyDescent="0.2">
      <c r="A3" s="2" t="s">
        <v>52</v>
      </c>
      <c r="B3" s="4">
        <v>66069</v>
      </c>
      <c r="C3" s="4">
        <v>68041</v>
      </c>
      <c r="D3" s="4">
        <v>71074</v>
      </c>
      <c r="E3" s="2" t="s">
        <v>2</v>
      </c>
      <c r="F3" s="2">
        <f>$B$1</f>
        <v>2019</v>
      </c>
      <c r="G3" s="2" t="s">
        <v>3</v>
      </c>
      <c r="H3" s="2">
        <f>$D$1</f>
        <v>2021</v>
      </c>
      <c r="I3" s="2" t="str">
        <f t="shared" ref="I3:I33" si="0">A3</f>
        <v>Product Sales</v>
      </c>
      <c r="J3" s="2" t="str">
        <f t="shared" ref="J3:J64" si="1">IF(M3&gt;K3,"for Microsoft increased from","for Microsoft decreased from")</f>
        <v>for Microsoft increased from</v>
      </c>
      <c r="K3" s="4">
        <f t="shared" ref="K3:K33" si="2">B3</f>
        <v>66069</v>
      </c>
      <c r="L3" s="2" t="s">
        <v>3</v>
      </c>
      <c r="M3" s="4">
        <f t="shared" ref="M3:M33" si="3">D3</f>
        <v>71074</v>
      </c>
      <c r="N3" s="2" t="s">
        <v>54</v>
      </c>
      <c r="O3" t="str">
        <f>IF(K3&lt;M3,"an increase of","a decrease of")</f>
        <v>an increase of</v>
      </c>
      <c r="P3" s="5">
        <f>ABS((D3/B3)-1)</f>
        <v>7.575413582769519E-2</v>
      </c>
    </row>
    <row r="4" spans="1:16" x14ac:dyDescent="0.2">
      <c r="A4" s="2" t="s">
        <v>53</v>
      </c>
      <c r="B4" s="6">
        <v>59774</v>
      </c>
      <c r="C4" s="6">
        <v>74974</v>
      </c>
      <c r="D4" s="6">
        <v>97014</v>
      </c>
      <c r="E4" s="2" t="s">
        <v>2</v>
      </c>
      <c r="F4" s="2">
        <f t="shared" ref="F4:F53" si="4">$B$1</f>
        <v>2019</v>
      </c>
      <c r="G4" s="2" t="s">
        <v>3</v>
      </c>
      <c r="H4" s="2">
        <f t="shared" ref="H4:H53" si="5">$D$1</f>
        <v>2021</v>
      </c>
      <c r="I4" s="2" t="str">
        <f t="shared" si="0"/>
        <v>Service and other Sales</v>
      </c>
      <c r="J4" s="2" t="str">
        <f t="shared" si="1"/>
        <v>for Microsoft increased from</v>
      </c>
      <c r="K4" s="4">
        <f t="shared" si="2"/>
        <v>59774</v>
      </c>
      <c r="L4" s="2" t="s">
        <v>3</v>
      </c>
      <c r="M4" s="4">
        <f t="shared" si="3"/>
        <v>97014</v>
      </c>
      <c r="N4" s="2" t="s">
        <v>54</v>
      </c>
      <c r="O4" t="str">
        <f t="shared" ref="O4:O65" si="6">IF(K4&lt;M4,"an increase of","a decrease of")</f>
        <v>an increase of</v>
      </c>
      <c r="P4" s="5">
        <f>ABS((D4/B4)-1)</f>
        <v>0.62301335028607752</v>
      </c>
    </row>
    <row r="5" spans="1:16" x14ac:dyDescent="0.2">
      <c r="A5" s="1" t="s">
        <v>4</v>
      </c>
      <c r="B5" s="6">
        <v>125843</v>
      </c>
      <c r="C5" s="6">
        <v>143015</v>
      </c>
      <c r="D5" s="6">
        <v>168088</v>
      </c>
      <c r="E5" s="2" t="s">
        <v>2</v>
      </c>
      <c r="F5" s="2">
        <f t="shared" si="4"/>
        <v>2019</v>
      </c>
      <c r="G5" s="2" t="s">
        <v>3</v>
      </c>
      <c r="H5" s="2">
        <f t="shared" si="5"/>
        <v>2021</v>
      </c>
      <c r="I5" s="2" t="str">
        <f t="shared" si="0"/>
        <v>Total revenue</v>
      </c>
      <c r="J5" s="2" t="str">
        <f t="shared" si="1"/>
        <v>for Microsoft increased from</v>
      </c>
      <c r="K5" s="4">
        <f t="shared" si="2"/>
        <v>125843</v>
      </c>
      <c r="L5" s="2" t="s">
        <v>3</v>
      </c>
      <c r="M5" s="4">
        <f t="shared" si="3"/>
        <v>168088</v>
      </c>
      <c r="N5" s="2" t="s">
        <v>54</v>
      </c>
      <c r="O5" t="str">
        <f t="shared" si="6"/>
        <v>an increase of</v>
      </c>
      <c r="P5" s="5">
        <f>ABS((D5/B5)-1)</f>
        <v>0.33569606573269861</v>
      </c>
    </row>
    <row r="6" spans="1:16" x14ac:dyDescent="0.2">
      <c r="A6" s="2" t="s">
        <v>5</v>
      </c>
      <c r="B6" s="6">
        <v>16273</v>
      </c>
      <c r="C6" s="6">
        <v>16017</v>
      </c>
      <c r="D6" s="6">
        <v>18219</v>
      </c>
      <c r="E6" s="2" t="s">
        <v>2</v>
      </c>
      <c r="F6" s="2">
        <f t="shared" si="4"/>
        <v>2019</v>
      </c>
      <c r="G6" s="2" t="s">
        <v>3</v>
      </c>
      <c r="H6" s="2">
        <f t="shared" si="5"/>
        <v>2021</v>
      </c>
      <c r="I6" s="2" t="str">
        <f t="shared" si="0"/>
        <v>Cost of Product</v>
      </c>
      <c r="J6" s="2" t="str">
        <f t="shared" si="1"/>
        <v>for Microsoft increased from</v>
      </c>
      <c r="K6" s="4">
        <f t="shared" si="2"/>
        <v>16273</v>
      </c>
      <c r="L6" s="2" t="s">
        <v>3</v>
      </c>
      <c r="M6" s="4">
        <f t="shared" si="3"/>
        <v>18219</v>
      </c>
      <c r="N6" s="2" t="s">
        <v>54</v>
      </c>
      <c r="O6" t="str">
        <f t="shared" si="6"/>
        <v>an increase of</v>
      </c>
      <c r="P6" s="5">
        <f>ABS((D6/B6)-1)</f>
        <v>0.11958458796779947</v>
      </c>
    </row>
    <row r="7" spans="1:16" x14ac:dyDescent="0.2">
      <c r="A7" s="2" t="s">
        <v>6</v>
      </c>
      <c r="B7" s="6">
        <v>26637</v>
      </c>
      <c r="C7" s="6">
        <v>30061</v>
      </c>
      <c r="D7" s="6">
        <v>34013</v>
      </c>
      <c r="E7" s="2" t="s">
        <v>2</v>
      </c>
      <c r="F7" s="2">
        <f t="shared" si="4"/>
        <v>2019</v>
      </c>
      <c r="G7" s="2" t="s">
        <v>3</v>
      </c>
      <c r="H7" s="2">
        <f t="shared" si="5"/>
        <v>2021</v>
      </c>
      <c r="I7" s="2" t="str">
        <f t="shared" si="0"/>
        <v>Cost of Service and other</v>
      </c>
      <c r="J7" s="2" t="str">
        <f t="shared" si="1"/>
        <v>for Microsoft increased from</v>
      </c>
      <c r="K7" s="4">
        <f t="shared" si="2"/>
        <v>26637</v>
      </c>
      <c r="L7" s="2" t="s">
        <v>3</v>
      </c>
      <c r="M7" s="4">
        <f t="shared" si="3"/>
        <v>34013</v>
      </c>
      <c r="N7" s="2" t="s">
        <v>54</v>
      </c>
      <c r="O7" t="str">
        <f t="shared" si="6"/>
        <v>an increase of</v>
      </c>
      <c r="P7" s="5">
        <f>ABS((D7/B7)-1)</f>
        <v>0.27690806021699133</v>
      </c>
    </row>
    <row r="8" spans="1:16" x14ac:dyDescent="0.2">
      <c r="A8" s="1" t="s">
        <v>7</v>
      </c>
      <c r="B8" s="6">
        <v>42910</v>
      </c>
      <c r="C8" s="6">
        <v>46078</v>
      </c>
      <c r="D8" s="6">
        <v>52232</v>
      </c>
      <c r="E8" s="2" t="s">
        <v>2</v>
      </c>
      <c r="F8" s="2">
        <f t="shared" si="4"/>
        <v>2019</v>
      </c>
      <c r="G8" s="2" t="s">
        <v>3</v>
      </c>
      <c r="H8" s="2">
        <f t="shared" si="5"/>
        <v>2021</v>
      </c>
      <c r="I8" s="2" t="str">
        <f t="shared" si="0"/>
        <v>Total cost of revenue</v>
      </c>
      <c r="J8" s="2" t="str">
        <f t="shared" si="1"/>
        <v>for Microsoft increased from</v>
      </c>
      <c r="K8" s="4">
        <f t="shared" si="2"/>
        <v>42910</v>
      </c>
      <c r="L8" s="2" t="s">
        <v>3</v>
      </c>
      <c r="M8" s="4">
        <f t="shared" si="3"/>
        <v>52232</v>
      </c>
      <c r="N8" s="2" t="s">
        <v>54</v>
      </c>
      <c r="O8" t="str">
        <f t="shared" si="6"/>
        <v>an increase of</v>
      </c>
      <c r="P8" s="5">
        <f>ABS((D8/B8)-1)</f>
        <v>0.21724539734327664</v>
      </c>
    </row>
    <row r="9" spans="1:16" x14ac:dyDescent="0.2">
      <c r="A9" s="2" t="s">
        <v>8</v>
      </c>
      <c r="B9" s="6">
        <v>82933</v>
      </c>
      <c r="C9" s="6">
        <v>96937</v>
      </c>
      <c r="D9" s="6">
        <v>115856</v>
      </c>
      <c r="E9" s="2" t="s">
        <v>2</v>
      </c>
      <c r="F9" s="2">
        <f t="shared" si="4"/>
        <v>2019</v>
      </c>
      <c r="G9" s="2" t="s">
        <v>3</v>
      </c>
      <c r="H9" s="2">
        <f t="shared" si="5"/>
        <v>2021</v>
      </c>
      <c r="I9" s="2" t="str">
        <f t="shared" si="0"/>
        <v>Gross margin</v>
      </c>
      <c r="J9" s="2" t="str">
        <f t="shared" si="1"/>
        <v>for Microsoft increased from</v>
      </c>
      <c r="K9" s="4">
        <f t="shared" si="2"/>
        <v>82933</v>
      </c>
      <c r="L9" s="2" t="s">
        <v>3</v>
      </c>
      <c r="M9" s="4">
        <f t="shared" si="3"/>
        <v>115856</v>
      </c>
      <c r="N9" s="2" t="s">
        <v>54</v>
      </c>
      <c r="O9" t="str">
        <f t="shared" si="6"/>
        <v>an increase of</v>
      </c>
      <c r="P9" s="5">
        <f>ABS((D9/B9)-1)</f>
        <v>0.39698310684528471</v>
      </c>
    </row>
    <row r="10" spans="1:16" x14ac:dyDescent="0.2">
      <c r="A10" s="2" t="s">
        <v>9</v>
      </c>
      <c r="B10" s="6">
        <v>16876</v>
      </c>
      <c r="C10" s="6">
        <v>19269</v>
      </c>
      <c r="D10" s="6">
        <v>20716</v>
      </c>
      <c r="E10" s="2" t="s">
        <v>2</v>
      </c>
      <c r="F10" s="2">
        <f t="shared" si="4"/>
        <v>2019</v>
      </c>
      <c r="G10" s="2" t="s">
        <v>3</v>
      </c>
      <c r="H10" s="2">
        <f t="shared" si="5"/>
        <v>2021</v>
      </c>
      <c r="I10" s="2" t="str">
        <f t="shared" si="0"/>
        <v>Research and development</v>
      </c>
      <c r="J10" s="2" t="str">
        <f t="shared" si="1"/>
        <v>for Microsoft increased from</v>
      </c>
      <c r="K10" s="4">
        <f t="shared" si="2"/>
        <v>16876</v>
      </c>
      <c r="L10" s="2" t="s">
        <v>3</v>
      </c>
      <c r="M10" s="4">
        <f t="shared" si="3"/>
        <v>20716</v>
      </c>
      <c r="N10" s="2" t="s">
        <v>54</v>
      </c>
      <c r="O10" t="str">
        <f t="shared" si="6"/>
        <v>an increase of</v>
      </c>
      <c r="P10" s="5">
        <f>ABS((D10/B10)-1)</f>
        <v>0.22754207158094331</v>
      </c>
    </row>
    <row r="11" spans="1:16" x14ac:dyDescent="0.2">
      <c r="A11" s="23" t="s">
        <v>55</v>
      </c>
      <c r="B11" s="26">
        <v>23098</v>
      </c>
      <c r="C11" s="26">
        <v>24709</v>
      </c>
      <c r="D11" s="26">
        <v>25224</v>
      </c>
      <c r="E11" s="2" t="s">
        <v>2</v>
      </c>
      <c r="F11" s="2">
        <f t="shared" si="4"/>
        <v>2019</v>
      </c>
      <c r="G11" s="2" t="s">
        <v>3</v>
      </c>
      <c r="H11" s="2">
        <f t="shared" si="5"/>
        <v>2021</v>
      </c>
      <c r="I11" s="2" t="str">
        <f t="shared" si="0"/>
        <v>Selling, general, and administrative</v>
      </c>
      <c r="J11" s="2" t="str">
        <f t="shared" si="1"/>
        <v>for Microsoft increased from</v>
      </c>
      <c r="K11" s="4">
        <f t="shared" si="2"/>
        <v>23098</v>
      </c>
      <c r="L11" s="2" t="s">
        <v>3</v>
      </c>
      <c r="M11" s="4">
        <f t="shared" si="3"/>
        <v>25224</v>
      </c>
      <c r="N11" s="2" t="s">
        <v>54</v>
      </c>
      <c r="O11" t="str">
        <f t="shared" si="6"/>
        <v>an increase of</v>
      </c>
      <c r="P11" s="5">
        <f>ABS((D11/B11)-1)</f>
        <v>9.2042601091003595E-2</v>
      </c>
    </row>
    <row r="12" spans="1:16" x14ac:dyDescent="0.2">
      <c r="A12" s="2" t="s">
        <v>10</v>
      </c>
      <c r="B12" s="6">
        <v>42959</v>
      </c>
      <c r="C12" s="6">
        <v>52959</v>
      </c>
      <c r="D12" s="6">
        <v>69916</v>
      </c>
      <c r="E12" s="2" t="s">
        <v>2</v>
      </c>
      <c r="F12" s="2">
        <f t="shared" si="4"/>
        <v>2019</v>
      </c>
      <c r="G12" s="2" t="s">
        <v>3</v>
      </c>
      <c r="H12" s="2">
        <f t="shared" si="5"/>
        <v>2021</v>
      </c>
      <c r="I12" s="2" t="str">
        <f t="shared" si="0"/>
        <v>Operating income</v>
      </c>
      <c r="J12" s="2" t="str">
        <f t="shared" si="1"/>
        <v>for Microsoft increased from</v>
      </c>
      <c r="K12" s="4">
        <f t="shared" si="2"/>
        <v>42959</v>
      </c>
      <c r="L12" s="2" t="s">
        <v>3</v>
      </c>
      <c r="M12" s="4">
        <f t="shared" si="3"/>
        <v>69916</v>
      </c>
      <c r="N12" s="2" t="s">
        <v>54</v>
      </c>
      <c r="O12" t="str">
        <f t="shared" si="6"/>
        <v>an increase of</v>
      </c>
      <c r="P12" s="5">
        <f>ABS((D12/B12)-1)</f>
        <v>0.62750529574710767</v>
      </c>
    </row>
    <row r="13" spans="1:16" x14ac:dyDescent="0.2">
      <c r="A13" s="2" t="s">
        <v>11</v>
      </c>
      <c r="B13" s="3">
        <v>729</v>
      </c>
      <c r="C13" s="3">
        <v>77</v>
      </c>
      <c r="D13" s="6">
        <v>1186</v>
      </c>
      <c r="E13" s="2" t="s">
        <v>2</v>
      </c>
      <c r="F13" s="2">
        <f t="shared" si="4"/>
        <v>2019</v>
      </c>
      <c r="G13" s="2" t="s">
        <v>3</v>
      </c>
      <c r="H13" s="2">
        <f t="shared" si="5"/>
        <v>2021</v>
      </c>
      <c r="I13" s="2" t="str">
        <f t="shared" si="0"/>
        <v>Other income, net</v>
      </c>
      <c r="J13" s="2" t="str">
        <f t="shared" si="1"/>
        <v>for Microsoft increased from</v>
      </c>
      <c r="K13" s="4">
        <f t="shared" si="2"/>
        <v>729</v>
      </c>
      <c r="L13" s="2" t="s">
        <v>3</v>
      </c>
      <c r="M13" s="4">
        <f t="shared" si="3"/>
        <v>1186</v>
      </c>
      <c r="N13" s="2" t="s">
        <v>54</v>
      </c>
      <c r="O13" t="str">
        <f t="shared" si="6"/>
        <v>an increase of</v>
      </c>
      <c r="P13" s="5">
        <f>ABS((D13/B13)-1)</f>
        <v>0.62688614540466392</v>
      </c>
    </row>
    <row r="14" spans="1:16" x14ac:dyDescent="0.2">
      <c r="A14" s="2" t="s">
        <v>12</v>
      </c>
      <c r="B14" s="6">
        <v>43688</v>
      </c>
      <c r="C14" s="6">
        <v>53036</v>
      </c>
      <c r="D14" s="6">
        <v>71102</v>
      </c>
      <c r="E14" s="2" t="s">
        <v>2</v>
      </c>
      <c r="F14" s="2">
        <f t="shared" si="4"/>
        <v>2019</v>
      </c>
      <c r="G14" s="2" t="s">
        <v>3</v>
      </c>
      <c r="H14" s="2">
        <f t="shared" si="5"/>
        <v>2021</v>
      </c>
      <c r="I14" s="2" t="str">
        <f t="shared" si="0"/>
        <v>Income before income taxes</v>
      </c>
      <c r="J14" s="2" t="str">
        <f t="shared" si="1"/>
        <v>for Microsoft increased from</v>
      </c>
      <c r="K14" s="4">
        <f t="shared" si="2"/>
        <v>43688</v>
      </c>
      <c r="L14" s="2" t="s">
        <v>3</v>
      </c>
      <c r="M14" s="4">
        <f t="shared" si="3"/>
        <v>71102</v>
      </c>
      <c r="N14" s="2" t="s">
        <v>54</v>
      </c>
      <c r="O14" t="str">
        <f t="shared" si="6"/>
        <v>an increase of</v>
      </c>
      <c r="P14" s="5">
        <f>ABS((D14/B14)-1)</f>
        <v>0.62749496429225426</v>
      </c>
    </row>
    <row r="15" spans="1:16" x14ac:dyDescent="0.2">
      <c r="A15" s="2" t="s">
        <v>13</v>
      </c>
      <c r="B15" s="6">
        <v>4448</v>
      </c>
      <c r="C15" s="6">
        <v>8755</v>
      </c>
      <c r="D15" s="6">
        <v>9831</v>
      </c>
      <c r="E15" s="2" t="s">
        <v>2</v>
      </c>
      <c r="F15" s="2">
        <f t="shared" si="4"/>
        <v>2019</v>
      </c>
      <c r="G15" s="2" t="s">
        <v>3</v>
      </c>
      <c r="H15" s="2">
        <f t="shared" si="5"/>
        <v>2021</v>
      </c>
      <c r="I15" s="2" t="str">
        <f t="shared" si="0"/>
        <v>Provision for income taxes</v>
      </c>
      <c r="J15" s="2" t="str">
        <f t="shared" si="1"/>
        <v>for Microsoft increased from</v>
      </c>
      <c r="K15" s="4">
        <f t="shared" si="2"/>
        <v>4448</v>
      </c>
      <c r="L15" s="2" t="s">
        <v>3</v>
      </c>
      <c r="M15" s="4">
        <f t="shared" si="3"/>
        <v>9831</v>
      </c>
      <c r="N15" s="2" t="s">
        <v>54</v>
      </c>
      <c r="O15" t="str">
        <f t="shared" si="6"/>
        <v>an increase of</v>
      </c>
      <c r="P15" s="5">
        <f>ABS((D15/B15)-1)</f>
        <v>1.2102068345323742</v>
      </c>
    </row>
    <row r="16" spans="1:16" x14ac:dyDescent="0.2">
      <c r="A16" s="2" t="s">
        <v>14</v>
      </c>
      <c r="B16" s="4">
        <v>39240</v>
      </c>
      <c r="C16" s="4">
        <v>44281</v>
      </c>
      <c r="D16" s="7">
        <v>61271</v>
      </c>
      <c r="E16" s="2" t="s">
        <v>2</v>
      </c>
      <c r="F16" s="2">
        <f t="shared" si="4"/>
        <v>2019</v>
      </c>
      <c r="G16" s="2" t="s">
        <v>3</v>
      </c>
      <c r="H16" s="2">
        <f t="shared" si="5"/>
        <v>2021</v>
      </c>
      <c r="I16" s="2" t="str">
        <f t="shared" si="0"/>
        <v>Net income</v>
      </c>
      <c r="J16" s="2" t="str">
        <f t="shared" si="1"/>
        <v>for Microsoft increased from</v>
      </c>
      <c r="K16" s="4">
        <f t="shared" si="2"/>
        <v>39240</v>
      </c>
      <c r="L16" s="2" t="s">
        <v>3</v>
      </c>
      <c r="M16" s="4">
        <f t="shared" si="3"/>
        <v>61271</v>
      </c>
      <c r="N16" s="2" t="s">
        <v>54</v>
      </c>
      <c r="O16" t="str">
        <f t="shared" si="6"/>
        <v>an increase of</v>
      </c>
      <c r="P16" s="5">
        <f>ABS((D16/B16)-1)</f>
        <v>0.56144240570846082</v>
      </c>
    </row>
    <row r="17" spans="1:16" x14ac:dyDescent="0.2">
      <c r="A17" s="2" t="s">
        <v>15</v>
      </c>
      <c r="B17" s="8">
        <v>5.1100000000000003</v>
      </c>
      <c r="C17" s="8">
        <v>5.82</v>
      </c>
      <c r="D17" s="9">
        <v>8.1199999999999992</v>
      </c>
      <c r="E17" s="2" t="s">
        <v>2</v>
      </c>
      <c r="F17" s="2">
        <f t="shared" si="4"/>
        <v>2019</v>
      </c>
      <c r="G17" s="2" t="s">
        <v>3</v>
      </c>
      <c r="H17" s="2">
        <f t="shared" si="5"/>
        <v>2021</v>
      </c>
      <c r="I17" s="2" t="str">
        <f t="shared" si="0"/>
        <v>Basic EPS</v>
      </c>
      <c r="J17" s="2" t="str">
        <f t="shared" si="1"/>
        <v>for Microsoft increased from</v>
      </c>
      <c r="K17" s="4">
        <f t="shared" si="2"/>
        <v>5.1100000000000003</v>
      </c>
      <c r="L17" s="2" t="s">
        <v>3</v>
      </c>
      <c r="M17" s="4">
        <f t="shared" si="3"/>
        <v>8.1199999999999992</v>
      </c>
      <c r="N17" s="2" t="s">
        <v>54</v>
      </c>
      <c r="O17" t="str">
        <f t="shared" si="6"/>
        <v>an increase of</v>
      </c>
      <c r="P17" s="5">
        <f>ABS((D17/B17)-1)</f>
        <v>0.58904109589041065</v>
      </c>
    </row>
    <row r="18" spans="1:16" x14ac:dyDescent="0.2">
      <c r="A18" s="2" t="s">
        <v>16</v>
      </c>
      <c r="B18" s="8">
        <v>5.0599999999999996</v>
      </c>
      <c r="C18" s="8">
        <v>5.76</v>
      </c>
      <c r="D18" s="9">
        <v>8.0500000000000007</v>
      </c>
      <c r="E18" s="2" t="s">
        <v>2</v>
      </c>
      <c r="F18" s="2">
        <f t="shared" si="4"/>
        <v>2019</v>
      </c>
      <c r="G18" s="2" t="s">
        <v>3</v>
      </c>
      <c r="H18" s="2">
        <f t="shared" si="5"/>
        <v>2021</v>
      </c>
      <c r="I18" s="2" t="str">
        <f t="shared" si="0"/>
        <v>Diluted EPS</v>
      </c>
      <c r="J18" s="2" t="str">
        <f t="shared" si="1"/>
        <v>for Microsoft increased from</v>
      </c>
      <c r="K18" s="4">
        <f t="shared" si="2"/>
        <v>5.0599999999999996</v>
      </c>
      <c r="L18" s="2" t="s">
        <v>3</v>
      </c>
      <c r="M18" s="4">
        <f t="shared" si="3"/>
        <v>8.0500000000000007</v>
      </c>
      <c r="N18" s="2" t="s">
        <v>54</v>
      </c>
      <c r="O18" t="str">
        <f t="shared" si="6"/>
        <v>an increase of</v>
      </c>
      <c r="P18" s="5">
        <f>ABS((D18/B18)-1)</f>
        <v>0.59090909090909127</v>
      </c>
    </row>
    <row r="19" spans="1:16" x14ac:dyDescent="0.2">
      <c r="A19" s="2" t="s">
        <v>17</v>
      </c>
      <c r="B19" s="6">
        <v>7673</v>
      </c>
      <c r="C19" s="6">
        <v>7610</v>
      </c>
      <c r="D19" s="6">
        <v>7547</v>
      </c>
      <c r="E19" s="2" t="s">
        <v>2</v>
      </c>
      <c r="F19" s="2">
        <f t="shared" si="4"/>
        <v>2019</v>
      </c>
      <c r="G19" s="2" t="s">
        <v>3</v>
      </c>
      <c r="H19" s="2">
        <f t="shared" si="5"/>
        <v>2021</v>
      </c>
      <c r="I19" s="2" t="str">
        <f t="shared" si="0"/>
        <v>Basic Sares outstanding</v>
      </c>
      <c r="J19" s="2" t="str">
        <f t="shared" si="1"/>
        <v>for Microsoft decreased from</v>
      </c>
      <c r="K19" s="4">
        <f t="shared" si="2"/>
        <v>7673</v>
      </c>
      <c r="L19" s="2" t="s">
        <v>3</v>
      </c>
      <c r="M19" s="4">
        <f t="shared" si="3"/>
        <v>7547</v>
      </c>
      <c r="N19" s="2" t="s">
        <v>54</v>
      </c>
      <c r="O19" t="str">
        <f t="shared" si="6"/>
        <v>a decrease of</v>
      </c>
      <c r="P19" s="5">
        <f>ABS((D19/B19)-1)</f>
        <v>1.6421217255310872E-2</v>
      </c>
    </row>
    <row r="20" spans="1:16" x14ac:dyDescent="0.2">
      <c r="A20" s="2" t="s">
        <v>18</v>
      </c>
      <c r="B20" s="6">
        <v>7753</v>
      </c>
      <c r="C20" s="6">
        <v>7683</v>
      </c>
      <c r="D20" s="6">
        <v>7608</v>
      </c>
      <c r="E20" s="2" t="s">
        <v>2</v>
      </c>
      <c r="F20" s="2">
        <f t="shared" si="4"/>
        <v>2019</v>
      </c>
      <c r="G20" s="2" t="s">
        <v>3</v>
      </c>
      <c r="H20" s="2">
        <f t="shared" si="5"/>
        <v>2021</v>
      </c>
      <c r="I20" s="2" t="str">
        <f t="shared" si="0"/>
        <v>Diluted Shares outstanding</v>
      </c>
      <c r="J20" s="2" t="str">
        <f t="shared" si="1"/>
        <v>for Microsoft decreased from</v>
      </c>
      <c r="K20" s="4">
        <f t="shared" si="2"/>
        <v>7753</v>
      </c>
      <c r="L20" s="2" t="s">
        <v>3</v>
      </c>
      <c r="M20" s="4">
        <f t="shared" si="3"/>
        <v>7608</v>
      </c>
      <c r="N20" s="2" t="s">
        <v>54</v>
      </c>
      <c r="O20" t="str">
        <f t="shared" si="6"/>
        <v>a decrease of</v>
      </c>
      <c r="P20" s="5">
        <f>ABS((D20/B20)-1)</f>
        <v>1.8702437766026092E-2</v>
      </c>
    </row>
    <row r="21" spans="1:16" x14ac:dyDescent="0.2">
      <c r="A21" s="10" t="s">
        <v>19</v>
      </c>
      <c r="B21" s="12">
        <v>11356</v>
      </c>
      <c r="C21" s="13">
        <v>13576</v>
      </c>
      <c r="D21" s="14">
        <v>14224</v>
      </c>
      <c r="E21" s="2" t="s">
        <v>2</v>
      </c>
      <c r="F21" s="2">
        <f t="shared" si="4"/>
        <v>2019</v>
      </c>
      <c r="G21" s="2" t="s">
        <v>3</v>
      </c>
      <c r="H21" s="2">
        <f t="shared" si="5"/>
        <v>2021</v>
      </c>
      <c r="I21" s="2" t="str">
        <f t="shared" si="0"/>
        <v>Cash and cash equivalents</v>
      </c>
      <c r="J21" s="2" t="str">
        <f t="shared" si="1"/>
        <v>for Microsoft increased from</v>
      </c>
      <c r="K21" s="4">
        <f t="shared" si="2"/>
        <v>11356</v>
      </c>
      <c r="L21" s="2" t="s">
        <v>3</v>
      </c>
      <c r="M21" s="4">
        <f t="shared" si="3"/>
        <v>14224</v>
      </c>
      <c r="N21" s="2" t="s">
        <v>54</v>
      </c>
      <c r="O21" t="str">
        <f t="shared" si="6"/>
        <v>an increase of</v>
      </c>
      <c r="P21" s="5">
        <f>ABS((D21/B21)-1)</f>
        <v>0.25255371609721733</v>
      </c>
    </row>
    <row r="22" spans="1:16" x14ac:dyDescent="0.2">
      <c r="A22" s="10" t="s">
        <v>20</v>
      </c>
      <c r="B22" s="15">
        <v>122463</v>
      </c>
      <c r="C22" s="16">
        <v>122951</v>
      </c>
      <c r="D22" s="17">
        <v>116110</v>
      </c>
      <c r="E22" s="2" t="s">
        <v>2</v>
      </c>
      <c r="F22" s="2">
        <f t="shared" si="4"/>
        <v>2019</v>
      </c>
      <c r="G22" s="2" t="s">
        <v>3</v>
      </c>
      <c r="H22" s="2">
        <f t="shared" si="5"/>
        <v>2021</v>
      </c>
      <c r="I22" s="2" t="str">
        <f t="shared" si="0"/>
        <v>Short-term investments</v>
      </c>
      <c r="J22" s="2" t="str">
        <f t="shared" si="1"/>
        <v>for Microsoft decreased from</v>
      </c>
      <c r="K22" s="4">
        <f t="shared" si="2"/>
        <v>122463</v>
      </c>
      <c r="L22" s="2" t="s">
        <v>3</v>
      </c>
      <c r="M22" s="4">
        <f t="shared" si="3"/>
        <v>116110</v>
      </c>
      <c r="N22" s="2" t="s">
        <v>54</v>
      </c>
      <c r="O22" t="str">
        <f t="shared" si="6"/>
        <v>a decrease of</v>
      </c>
      <c r="P22" s="5">
        <f>ABS((D22/B22)-1)</f>
        <v>5.1876893429035675E-2</v>
      </c>
    </row>
    <row r="23" spans="1:16" x14ac:dyDescent="0.2">
      <c r="A23" s="11" t="s">
        <v>21</v>
      </c>
      <c r="B23" s="15">
        <v>29524</v>
      </c>
      <c r="C23" s="16">
        <v>32011</v>
      </c>
      <c r="D23" s="17">
        <v>38043</v>
      </c>
      <c r="E23" s="2" t="s">
        <v>2</v>
      </c>
      <c r="F23" s="2">
        <f t="shared" si="4"/>
        <v>2019</v>
      </c>
      <c r="G23" s="2" t="s">
        <v>3</v>
      </c>
      <c r="H23" s="2">
        <f t="shared" si="5"/>
        <v>2021</v>
      </c>
      <c r="I23" s="2" t="str">
        <f t="shared" si="0"/>
        <v>Accounts receivable</v>
      </c>
      <c r="J23" s="2" t="str">
        <f t="shared" si="1"/>
        <v>for Microsoft increased from</v>
      </c>
      <c r="K23" s="4">
        <f t="shared" si="2"/>
        <v>29524</v>
      </c>
      <c r="L23" s="2" t="s">
        <v>3</v>
      </c>
      <c r="M23" s="4">
        <f t="shared" si="3"/>
        <v>38043</v>
      </c>
      <c r="N23" s="2" t="s">
        <v>54</v>
      </c>
      <c r="O23" t="str">
        <f t="shared" si="6"/>
        <v>an increase of</v>
      </c>
      <c r="P23" s="5">
        <f>ABS((D23/B23)-1)</f>
        <v>0.28854491261346693</v>
      </c>
    </row>
    <row r="24" spans="1:16" x14ac:dyDescent="0.2">
      <c r="A24" s="10" t="s">
        <v>22</v>
      </c>
      <c r="B24" s="15">
        <v>2063</v>
      </c>
      <c r="C24" s="16">
        <v>1895</v>
      </c>
      <c r="D24" s="17">
        <v>2636</v>
      </c>
      <c r="E24" s="2" t="s">
        <v>2</v>
      </c>
      <c r="F24" s="2">
        <f t="shared" si="4"/>
        <v>2019</v>
      </c>
      <c r="G24" s="2" t="s">
        <v>3</v>
      </c>
      <c r="H24" s="2">
        <f t="shared" si="5"/>
        <v>2021</v>
      </c>
      <c r="I24" s="2" t="str">
        <f t="shared" si="0"/>
        <v>Inventories</v>
      </c>
      <c r="J24" s="2" t="str">
        <f t="shared" si="1"/>
        <v>for Microsoft increased from</v>
      </c>
      <c r="K24" s="4">
        <f t="shared" si="2"/>
        <v>2063</v>
      </c>
      <c r="L24" s="2" t="s">
        <v>3</v>
      </c>
      <c r="M24" s="4">
        <f t="shared" si="3"/>
        <v>2636</v>
      </c>
      <c r="N24" s="2" t="s">
        <v>54</v>
      </c>
      <c r="O24" t="str">
        <f t="shared" si="6"/>
        <v>an increase of</v>
      </c>
      <c r="P24" s="5">
        <f>ABS((D24/B24)-1)</f>
        <v>0.27775084827920504</v>
      </c>
    </row>
    <row r="25" spans="1:16" x14ac:dyDescent="0.2">
      <c r="A25" s="10" t="s">
        <v>23</v>
      </c>
      <c r="B25" s="15">
        <v>10146</v>
      </c>
      <c r="C25" s="16">
        <v>11482</v>
      </c>
      <c r="D25" s="17">
        <v>13393</v>
      </c>
      <c r="E25" s="2" t="s">
        <v>2</v>
      </c>
      <c r="F25" s="2">
        <f t="shared" si="4"/>
        <v>2019</v>
      </c>
      <c r="G25" s="2" t="s">
        <v>3</v>
      </c>
      <c r="H25" s="2">
        <f t="shared" si="5"/>
        <v>2021</v>
      </c>
      <c r="I25" s="2" t="str">
        <f t="shared" si="0"/>
        <v>Other current assets</v>
      </c>
      <c r="J25" s="2" t="str">
        <f t="shared" si="1"/>
        <v>for Microsoft increased from</v>
      </c>
      <c r="K25" s="4">
        <f t="shared" si="2"/>
        <v>10146</v>
      </c>
      <c r="L25" s="2" t="s">
        <v>3</v>
      </c>
      <c r="M25" s="4">
        <f t="shared" si="3"/>
        <v>13393</v>
      </c>
      <c r="N25" s="2" t="s">
        <v>54</v>
      </c>
      <c r="O25" t="str">
        <f t="shared" si="6"/>
        <v>an increase of</v>
      </c>
      <c r="P25" s="5">
        <f>ABS((D25/B25)-1)</f>
        <v>0.3200275970825941</v>
      </c>
    </row>
    <row r="26" spans="1:16" x14ac:dyDescent="0.2">
      <c r="A26" s="11" t="s">
        <v>24</v>
      </c>
      <c r="B26" s="15">
        <v>175552</v>
      </c>
      <c r="C26" s="16">
        <v>181915</v>
      </c>
      <c r="D26" s="17">
        <v>184406</v>
      </c>
      <c r="E26" s="2" t="s">
        <v>2</v>
      </c>
      <c r="F26" s="2">
        <f t="shared" si="4"/>
        <v>2019</v>
      </c>
      <c r="G26" s="2" t="s">
        <v>3</v>
      </c>
      <c r="H26" s="2">
        <f t="shared" si="5"/>
        <v>2021</v>
      </c>
      <c r="I26" s="2" t="str">
        <f t="shared" si="0"/>
        <v>Total current assets</v>
      </c>
      <c r="J26" s="2" t="str">
        <f t="shared" si="1"/>
        <v>for Microsoft increased from</v>
      </c>
      <c r="K26" s="4">
        <f t="shared" si="2"/>
        <v>175552</v>
      </c>
      <c r="L26" s="2" t="s">
        <v>3</v>
      </c>
      <c r="M26" s="4">
        <f t="shared" si="3"/>
        <v>184406</v>
      </c>
      <c r="N26" s="2" t="s">
        <v>54</v>
      </c>
      <c r="O26" t="str">
        <f t="shared" si="6"/>
        <v>an increase of</v>
      </c>
      <c r="P26" s="5">
        <f>ABS((D26/B26)-1)</f>
        <v>5.0435198687568406E-2</v>
      </c>
    </row>
    <row r="27" spans="1:16" x14ac:dyDescent="0.2">
      <c r="A27" s="11" t="s">
        <v>25</v>
      </c>
      <c r="B27" s="15">
        <v>36477</v>
      </c>
      <c r="C27" s="16">
        <v>44151</v>
      </c>
      <c r="D27" s="17">
        <v>59715</v>
      </c>
      <c r="E27" s="2" t="s">
        <v>2</v>
      </c>
      <c r="F27" s="2">
        <f t="shared" si="4"/>
        <v>2019</v>
      </c>
      <c r="G27" s="2" t="s">
        <v>3</v>
      </c>
      <c r="H27" s="2">
        <f t="shared" si="5"/>
        <v>2021</v>
      </c>
      <c r="I27" s="2" t="str">
        <f t="shared" si="0"/>
        <v>Property and equipment</v>
      </c>
      <c r="J27" s="2" t="str">
        <f t="shared" si="1"/>
        <v>for Microsoft increased from</v>
      </c>
      <c r="K27" s="4">
        <f t="shared" si="2"/>
        <v>36477</v>
      </c>
      <c r="L27" s="2" t="s">
        <v>3</v>
      </c>
      <c r="M27" s="4">
        <f t="shared" si="3"/>
        <v>59715</v>
      </c>
      <c r="N27" s="2" t="s">
        <v>54</v>
      </c>
      <c r="O27" t="str">
        <f t="shared" si="6"/>
        <v>an increase of</v>
      </c>
      <c r="P27" s="5">
        <f>ABS((D27/B27)-1)</f>
        <v>0.63705896866518619</v>
      </c>
    </row>
    <row r="28" spans="1:16" x14ac:dyDescent="0.2">
      <c r="A28" s="10" t="s">
        <v>26</v>
      </c>
      <c r="B28" s="15">
        <v>7379</v>
      </c>
      <c r="C28" s="16">
        <v>8753</v>
      </c>
      <c r="D28" s="17">
        <v>11088</v>
      </c>
      <c r="E28" s="2" t="s">
        <v>2</v>
      </c>
      <c r="F28" s="2">
        <f t="shared" si="4"/>
        <v>2019</v>
      </c>
      <c r="G28" s="2" t="s">
        <v>3</v>
      </c>
      <c r="H28" s="2">
        <f t="shared" si="5"/>
        <v>2021</v>
      </c>
      <c r="I28" s="2" t="str">
        <f t="shared" si="0"/>
        <v>Operating lease right-of-use assets</v>
      </c>
      <c r="J28" s="2" t="str">
        <f t="shared" si="1"/>
        <v>for Microsoft increased from</v>
      </c>
      <c r="K28" s="4">
        <f t="shared" si="2"/>
        <v>7379</v>
      </c>
      <c r="L28" s="2" t="s">
        <v>3</v>
      </c>
      <c r="M28" s="4">
        <f t="shared" si="3"/>
        <v>11088</v>
      </c>
      <c r="N28" s="2" t="s">
        <v>54</v>
      </c>
      <c r="O28" t="str">
        <f t="shared" si="6"/>
        <v>an increase of</v>
      </c>
      <c r="P28" s="5">
        <f>ABS((D28/B28)-1)</f>
        <v>0.50264263450332014</v>
      </c>
    </row>
    <row r="29" spans="1:16" x14ac:dyDescent="0.2">
      <c r="A29" s="10" t="s">
        <v>27</v>
      </c>
      <c r="B29" s="15">
        <v>2649</v>
      </c>
      <c r="C29" s="16">
        <v>2965</v>
      </c>
      <c r="D29" s="17">
        <v>5984</v>
      </c>
      <c r="E29" s="2" t="s">
        <v>2</v>
      </c>
      <c r="F29" s="2">
        <f t="shared" si="4"/>
        <v>2019</v>
      </c>
      <c r="G29" s="2" t="s">
        <v>3</v>
      </c>
      <c r="H29" s="2">
        <f t="shared" si="5"/>
        <v>2021</v>
      </c>
      <c r="I29" s="2" t="str">
        <f t="shared" si="0"/>
        <v>Equity investments</v>
      </c>
      <c r="J29" s="2" t="str">
        <f t="shared" si="1"/>
        <v>for Microsoft increased from</v>
      </c>
      <c r="K29" s="4">
        <f t="shared" si="2"/>
        <v>2649</v>
      </c>
      <c r="L29" s="2" t="s">
        <v>3</v>
      </c>
      <c r="M29" s="4">
        <f t="shared" si="3"/>
        <v>5984</v>
      </c>
      <c r="N29" s="2" t="s">
        <v>54</v>
      </c>
      <c r="O29" t="str">
        <f t="shared" si="6"/>
        <v>an increase of</v>
      </c>
      <c r="P29" s="5">
        <f>ABS((D29/B29)-1)</f>
        <v>1.2589656474141186</v>
      </c>
    </row>
    <row r="30" spans="1:16" x14ac:dyDescent="0.2">
      <c r="A30" s="10" t="s">
        <v>28</v>
      </c>
      <c r="B30" s="15">
        <v>42026</v>
      </c>
      <c r="C30" s="16">
        <v>43351</v>
      </c>
      <c r="D30" s="17">
        <v>49711</v>
      </c>
      <c r="E30" s="2" t="s">
        <v>2</v>
      </c>
      <c r="F30" s="2">
        <f t="shared" si="4"/>
        <v>2019</v>
      </c>
      <c r="G30" s="2" t="s">
        <v>3</v>
      </c>
      <c r="H30" s="2">
        <f t="shared" si="5"/>
        <v>2021</v>
      </c>
      <c r="I30" s="2" t="str">
        <f t="shared" si="0"/>
        <v>Goodwill</v>
      </c>
      <c r="J30" s="2" t="str">
        <f t="shared" si="1"/>
        <v>for Microsoft increased from</v>
      </c>
      <c r="K30" s="4">
        <f t="shared" si="2"/>
        <v>42026</v>
      </c>
      <c r="L30" s="2" t="s">
        <v>3</v>
      </c>
      <c r="M30" s="4">
        <f t="shared" si="3"/>
        <v>49711</v>
      </c>
      <c r="N30" s="2" t="s">
        <v>54</v>
      </c>
      <c r="O30" t="str">
        <f t="shared" si="6"/>
        <v>an increase of</v>
      </c>
      <c r="P30" s="5">
        <f>ABS((D30/B30)-1)</f>
        <v>0.18286298957788039</v>
      </c>
    </row>
    <row r="31" spans="1:16" x14ac:dyDescent="0.2">
      <c r="A31" s="10" t="s">
        <v>29</v>
      </c>
      <c r="B31" s="15">
        <v>7750</v>
      </c>
      <c r="C31" s="16">
        <v>7038</v>
      </c>
      <c r="D31" s="17">
        <v>7800</v>
      </c>
      <c r="E31" s="2" t="s">
        <v>2</v>
      </c>
      <c r="F31" s="2">
        <f t="shared" si="4"/>
        <v>2019</v>
      </c>
      <c r="G31" s="2" t="s">
        <v>3</v>
      </c>
      <c r="H31" s="2">
        <f t="shared" si="5"/>
        <v>2021</v>
      </c>
      <c r="I31" s="2" t="str">
        <f t="shared" si="0"/>
        <v>Intangible assets, net</v>
      </c>
      <c r="J31" s="2" t="str">
        <f t="shared" si="1"/>
        <v>for Microsoft increased from</v>
      </c>
      <c r="K31" s="4">
        <f t="shared" si="2"/>
        <v>7750</v>
      </c>
      <c r="L31" s="2" t="s">
        <v>3</v>
      </c>
      <c r="M31" s="4">
        <f t="shared" si="3"/>
        <v>7800</v>
      </c>
      <c r="N31" s="2" t="s">
        <v>54</v>
      </c>
      <c r="O31" t="str">
        <f t="shared" si="6"/>
        <v>an increase of</v>
      </c>
      <c r="P31" s="5">
        <f>ABS((D31/B31)-1)</f>
        <v>6.4516129032257119E-3</v>
      </c>
    </row>
    <row r="32" spans="1:16" x14ac:dyDescent="0.2">
      <c r="A32" s="10" t="s">
        <v>30</v>
      </c>
      <c r="B32" s="15">
        <v>14723</v>
      </c>
      <c r="C32" s="16">
        <v>13138</v>
      </c>
      <c r="D32" s="17">
        <v>15075</v>
      </c>
      <c r="E32" s="2" t="s">
        <v>2</v>
      </c>
      <c r="F32" s="2">
        <f t="shared" si="4"/>
        <v>2019</v>
      </c>
      <c r="G32" s="2" t="s">
        <v>3</v>
      </c>
      <c r="H32" s="2">
        <f t="shared" si="5"/>
        <v>2021</v>
      </c>
      <c r="I32" s="2" t="str">
        <f t="shared" si="0"/>
        <v>Other long-term assets</v>
      </c>
      <c r="J32" s="2" t="str">
        <f t="shared" si="1"/>
        <v>for Microsoft increased from</v>
      </c>
      <c r="K32" s="4">
        <f t="shared" si="2"/>
        <v>14723</v>
      </c>
      <c r="L32" s="2" t="s">
        <v>3</v>
      </c>
      <c r="M32" s="4">
        <f t="shared" si="3"/>
        <v>15075</v>
      </c>
      <c r="N32" s="2" t="s">
        <v>54</v>
      </c>
      <c r="O32" t="str">
        <f t="shared" si="6"/>
        <v>an increase of</v>
      </c>
      <c r="P32" s="5">
        <f>ABS((D32/B32)-1)</f>
        <v>2.3908170889085145E-2</v>
      </c>
    </row>
    <row r="33" spans="1:16" x14ac:dyDescent="0.2">
      <c r="A33" s="11" t="s">
        <v>31</v>
      </c>
      <c r="B33" s="12">
        <v>286556</v>
      </c>
      <c r="C33" s="13">
        <v>301311</v>
      </c>
      <c r="D33" s="14">
        <v>333779</v>
      </c>
      <c r="E33" s="2" t="s">
        <v>2</v>
      </c>
      <c r="F33" s="2">
        <f t="shared" si="4"/>
        <v>2019</v>
      </c>
      <c r="G33" s="2" t="s">
        <v>3</v>
      </c>
      <c r="H33" s="2">
        <f t="shared" si="5"/>
        <v>2021</v>
      </c>
      <c r="I33" s="2" t="str">
        <f t="shared" si="0"/>
        <v>Total assets</v>
      </c>
      <c r="J33" s="2" t="str">
        <f t="shared" si="1"/>
        <v>for Microsoft increased from</v>
      </c>
      <c r="K33" s="4">
        <f t="shared" si="2"/>
        <v>286556</v>
      </c>
      <c r="L33" s="2" t="s">
        <v>3</v>
      </c>
      <c r="M33" s="4">
        <f t="shared" si="3"/>
        <v>333779</v>
      </c>
      <c r="N33" s="2" t="s">
        <v>54</v>
      </c>
      <c r="O33" t="str">
        <f t="shared" si="6"/>
        <v>an increase of</v>
      </c>
      <c r="P33" s="5">
        <f>ABS((D33/B33)-1)</f>
        <v>0.1647950138890828</v>
      </c>
    </row>
    <row r="34" spans="1:16" x14ac:dyDescent="0.2">
      <c r="A34" s="10" t="s">
        <v>32</v>
      </c>
      <c r="B34" s="12">
        <v>9382</v>
      </c>
      <c r="C34" s="13">
        <v>12530</v>
      </c>
      <c r="D34" s="14">
        <v>15163</v>
      </c>
      <c r="E34" s="2" t="s">
        <v>2</v>
      </c>
      <c r="F34" s="2">
        <f t="shared" si="4"/>
        <v>2019</v>
      </c>
      <c r="G34" s="2" t="s">
        <v>3</v>
      </c>
      <c r="H34" s="2">
        <f t="shared" si="5"/>
        <v>2021</v>
      </c>
      <c r="I34" s="2" t="str">
        <f t="shared" ref="I34:I64" si="7">A34</f>
        <v>Accounts payable</v>
      </c>
      <c r="J34" s="2" t="str">
        <f t="shared" si="1"/>
        <v>for Microsoft increased from</v>
      </c>
      <c r="K34" s="4">
        <f t="shared" ref="K34:K64" si="8">B34</f>
        <v>9382</v>
      </c>
      <c r="L34" s="2" t="s">
        <v>3</v>
      </c>
      <c r="M34" s="4">
        <f t="shared" ref="M34:M53" si="9">D34</f>
        <v>15163</v>
      </c>
      <c r="N34" s="2" t="s">
        <v>54</v>
      </c>
      <c r="O34" t="str">
        <f t="shared" si="6"/>
        <v>an increase of</v>
      </c>
      <c r="P34" s="5">
        <f>ABS((D34/B34)-1)</f>
        <v>0.61617991899381797</v>
      </c>
    </row>
    <row r="35" spans="1:16" x14ac:dyDescent="0.2">
      <c r="A35" s="10" t="s">
        <v>33</v>
      </c>
      <c r="B35" s="15">
        <v>5516</v>
      </c>
      <c r="C35" s="16">
        <v>3749</v>
      </c>
      <c r="D35" s="17">
        <v>8072</v>
      </c>
      <c r="E35" s="2" t="s">
        <v>2</v>
      </c>
      <c r="F35" s="2">
        <f t="shared" si="4"/>
        <v>2019</v>
      </c>
      <c r="G35" s="2" t="s">
        <v>3</v>
      </c>
      <c r="H35" s="2">
        <f t="shared" si="5"/>
        <v>2021</v>
      </c>
      <c r="I35" s="2" t="str">
        <f t="shared" si="7"/>
        <v>Current portion of long-term debt</v>
      </c>
      <c r="J35" s="2" t="str">
        <f t="shared" si="1"/>
        <v>for Microsoft increased from</v>
      </c>
      <c r="K35" s="4">
        <f t="shared" si="8"/>
        <v>5516</v>
      </c>
      <c r="L35" s="2" t="s">
        <v>3</v>
      </c>
      <c r="M35" s="4">
        <f t="shared" si="9"/>
        <v>8072</v>
      </c>
      <c r="N35" s="2" t="s">
        <v>54</v>
      </c>
      <c r="O35" t="str">
        <f t="shared" si="6"/>
        <v>an increase of</v>
      </c>
      <c r="P35" s="5">
        <f>ABS((D35/B35)-1)</f>
        <v>0.46337926033357513</v>
      </c>
    </row>
    <row r="36" spans="1:16" x14ac:dyDescent="0.2">
      <c r="A36" s="10" t="s">
        <v>34</v>
      </c>
      <c r="B36" s="15">
        <v>6830</v>
      </c>
      <c r="C36" s="16">
        <v>7874</v>
      </c>
      <c r="D36" s="17">
        <v>10057</v>
      </c>
      <c r="E36" s="2" t="s">
        <v>2</v>
      </c>
      <c r="F36" s="2">
        <f t="shared" si="4"/>
        <v>2019</v>
      </c>
      <c r="G36" s="2" t="s">
        <v>3</v>
      </c>
      <c r="H36" s="2">
        <f t="shared" si="5"/>
        <v>2021</v>
      </c>
      <c r="I36" s="2" t="str">
        <f t="shared" si="7"/>
        <v>Accrued compensation</v>
      </c>
      <c r="J36" s="2" t="str">
        <f t="shared" si="1"/>
        <v>for Microsoft increased from</v>
      </c>
      <c r="K36" s="4">
        <f t="shared" si="8"/>
        <v>6830</v>
      </c>
      <c r="L36" s="2" t="s">
        <v>3</v>
      </c>
      <c r="M36" s="4">
        <f t="shared" si="9"/>
        <v>10057</v>
      </c>
      <c r="N36" s="2" t="s">
        <v>54</v>
      </c>
      <c r="O36" t="str">
        <f t="shared" si="6"/>
        <v>an increase of</v>
      </c>
      <c r="P36" s="5">
        <f>ABS((D36/B36)-1)</f>
        <v>0.47247437774524159</v>
      </c>
    </row>
    <row r="37" spans="1:16" x14ac:dyDescent="0.2">
      <c r="A37" s="10" t="s">
        <v>35</v>
      </c>
      <c r="B37" s="15">
        <v>5665</v>
      </c>
      <c r="C37" s="16">
        <v>2130</v>
      </c>
      <c r="D37" s="17">
        <v>2174</v>
      </c>
      <c r="E37" s="2" t="s">
        <v>2</v>
      </c>
      <c r="F37" s="2">
        <f t="shared" si="4"/>
        <v>2019</v>
      </c>
      <c r="G37" s="2" t="s">
        <v>3</v>
      </c>
      <c r="H37" s="2">
        <f t="shared" si="5"/>
        <v>2021</v>
      </c>
      <c r="I37" s="2" t="str">
        <f t="shared" si="7"/>
        <v>Short-term income taxes</v>
      </c>
      <c r="J37" s="2" t="str">
        <f t="shared" si="1"/>
        <v>for Microsoft decreased from</v>
      </c>
      <c r="K37" s="4">
        <f t="shared" si="8"/>
        <v>5665</v>
      </c>
      <c r="L37" s="2" t="s">
        <v>3</v>
      </c>
      <c r="M37" s="4">
        <f t="shared" si="9"/>
        <v>2174</v>
      </c>
      <c r="N37" s="2" t="s">
        <v>54</v>
      </c>
      <c r="O37" t="str">
        <f t="shared" si="6"/>
        <v>a decrease of</v>
      </c>
      <c r="P37" s="5">
        <f>ABS((D37/B37)-1)</f>
        <v>0.61624007060900265</v>
      </c>
    </row>
    <row r="38" spans="1:16" x14ac:dyDescent="0.2">
      <c r="A38" s="10" t="s">
        <v>36</v>
      </c>
      <c r="B38" s="15">
        <v>32676</v>
      </c>
      <c r="C38" s="16">
        <v>36000</v>
      </c>
      <c r="D38" s="17">
        <v>41525</v>
      </c>
      <c r="E38" s="2" t="s">
        <v>2</v>
      </c>
      <c r="F38" s="2">
        <f t="shared" si="4"/>
        <v>2019</v>
      </c>
      <c r="G38" s="2" t="s">
        <v>3</v>
      </c>
      <c r="H38" s="2">
        <f t="shared" si="5"/>
        <v>2021</v>
      </c>
      <c r="I38" s="2" t="str">
        <f t="shared" si="7"/>
        <v>Short-term unearned revenue</v>
      </c>
      <c r="J38" s="2" t="str">
        <f t="shared" si="1"/>
        <v>for Microsoft increased from</v>
      </c>
      <c r="K38" s="4">
        <f t="shared" si="8"/>
        <v>32676</v>
      </c>
      <c r="L38" s="2" t="s">
        <v>3</v>
      </c>
      <c r="M38" s="4">
        <f t="shared" si="9"/>
        <v>41525</v>
      </c>
      <c r="N38" s="2" t="s">
        <v>54</v>
      </c>
      <c r="O38" t="str">
        <f t="shared" si="6"/>
        <v>an increase of</v>
      </c>
      <c r="P38" s="5">
        <f>ABS((D38/B38)-1)</f>
        <v>0.27081038070755303</v>
      </c>
    </row>
    <row r="39" spans="1:16" x14ac:dyDescent="0.2">
      <c r="A39" s="10" t="s">
        <v>37</v>
      </c>
      <c r="B39" s="15">
        <v>9351</v>
      </c>
      <c r="C39" s="16">
        <v>10027</v>
      </c>
      <c r="D39" s="17">
        <v>11666</v>
      </c>
      <c r="E39" s="2" t="s">
        <v>2</v>
      </c>
      <c r="F39" s="2">
        <f t="shared" si="4"/>
        <v>2019</v>
      </c>
      <c r="G39" s="2" t="s">
        <v>3</v>
      </c>
      <c r="H39" s="2">
        <f t="shared" si="5"/>
        <v>2021</v>
      </c>
      <c r="I39" s="2" t="str">
        <f t="shared" si="7"/>
        <v>Other current liabilities</v>
      </c>
      <c r="J39" s="2" t="str">
        <f t="shared" si="1"/>
        <v>for Microsoft increased from</v>
      </c>
      <c r="K39" s="4">
        <f t="shared" si="8"/>
        <v>9351</v>
      </c>
      <c r="L39" s="2" t="s">
        <v>3</v>
      </c>
      <c r="M39" s="4">
        <f t="shared" si="9"/>
        <v>11666</v>
      </c>
      <c r="N39" s="2" t="s">
        <v>54</v>
      </c>
      <c r="O39" t="str">
        <f t="shared" si="6"/>
        <v>an increase of</v>
      </c>
      <c r="P39" s="5">
        <f>ABS((D39/B39)-1)</f>
        <v>0.24756710512244684</v>
      </c>
    </row>
    <row r="40" spans="1:16" x14ac:dyDescent="0.2">
      <c r="A40" s="11" t="s">
        <v>38</v>
      </c>
      <c r="B40" s="15">
        <v>69420</v>
      </c>
      <c r="C40" s="16">
        <v>72310</v>
      </c>
      <c r="D40" s="17">
        <v>88657</v>
      </c>
      <c r="E40" s="2" t="s">
        <v>2</v>
      </c>
      <c r="F40" s="2">
        <f t="shared" si="4"/>
        <v>2019</v>
      </c>
      <c r="G40" s="2" t="s">
        <v>3</v>
      </c>
      <c r="H40" s="2">
        <f t="shared" si="5"/>
        <v>2021</v>
      </c>
      <c r="I40" s="2" t="str">
        <f t="shared" si="7"/>
        <v>Total current liabilities</v>
      </c>
      <c r="J40" s="2" t="str">
        <f t="shared" si="1"/>
        <v>for Microsoft increased from</v>
      </c>
      <c r="K40" s="4">
        <f t="shared" si="8"/>
        <v>69420</v>
      </c>
      <c r="L40" s="2" t="s">
        <v>3</v>
      </c>
      <c r="M40" s="4">
        <f t="shared" si="9"/>
        <v>88657</v>
      </c>
      <c r="N40" s="2" t="s">
        <v>54</v>
      </c>
      <c r="O40" t="str">
        <f t="shared" si="6"/>
        <v>an increase of</v>
      </c>
      <c r="P40" s="5">
        <f>ABS((D40/B40)-1)</f>
        <v>0.27711034284067981</v>
      </c>
    </row>
    <row r="41" spans="1:16" x14ac:dyDescent="0.2">
      <c r="A41" s="10" t="s">
        <v>39</v>
      </c>
      <c r="B41" s="15">
        <v>66662</v>
      </c>
      <c r="C41" s="16">
        <v>59578</v>
      </c>
      <c r="D41" s="17">
        <v>50074</v>
      </c>
      <c r="E41" s="2" t="s">
        <v>2</v>
      </c>
      <c r="F41" s="2">
        <f t="shared" si="4"/>
        <v>2019</v>
      </c>
      <c r="G41" s="2" t="s">
        <v>3</v>
      </c>
      <c r="H41" s="2">
        <f t="shared" si="5"/>
        <v>2021</v>
      </c>
      <c r="I41" s="2" t="str">
        <f t="shared" si="7"/>
        <v>Long-term debt</v>
      </c>
      <c r="J41" s="2" t="str">
        <f t="shared" si="1"/>
        <v>for Microsoft decreased from</v>
      </c>
      <c r="K41" s="4">
        <f t="shared" si="8"/>
        <v>66662</v>
      </c>
      <c r="L41" s="2" t="s">
        <v>3</v>
      </c>
      <c r="M41" s="4">
        <f t="shared" si="9"/>
        <v>50074</v>
      </c>
      <c r="N41" s="2" t="s">
        <v>54</v>
      </c>
      <c r="O41" t="str">
        <f t="shared" si="6"/>
        <v>a decrease of</v>
      </c>
      <c r="P41" s="5">
        <f>ABS((D41/B41)-1)</f>
        <v>0.24883741861930331</v>
      </c>
    </row>
    <row r="42" spans="1:16" x14ac:dyDescent="0.2">
      <c r="A42" s="10" t="s">
        <v>40</v>
      </c>
      <c r="B42" s="15">
        <v>29612</v>
      </c>
      <c r="C42" s="16">
        <v>29432</v>
      </c>
      <c r="D42" s="17">
        <v>27190</v>
      </c>
      <c r="E42" s="2" t="s">
        <v>2</v>
      </c>
      <c r="F42" s="2">
        <f t="shared" si="4"/>
        <v>2019</v>
      </c>
      <c r="G42" s="2" t="s">
        <v>3</v>
      </c>
      <c r="H42" s="2">
        <f t="shared" si="5"/>
        <v>2021</v>
      </c>
      <c r="I42" s="2" t="str">
        <f t="shared" si="7"/>
        <v>Long-term income taxes</v>
      </c>
      <c r="J42" s="2" t="str">
        <f t="shared" si="1"/>
        <v>for Microsoft decreased from</v>
      </c>
      <c r="K42" s="4">
        <f t="shared" si="8"/>
        <v>29612</v>
      </c>
      <c r="L42" s="2" t="s">
        <v>3</v>
      </c>
      <c r="M42" s="4">
        <f t="shared" si="9"/>
        <v>27190</v>
      </c>
      <c r="N42" s="2" t="s">
        <v>54</v>
      </c>
      <c r="O42" t="str">
        <f t="shared" si="6"/>
        <v>a decrease of</v>
      </c>
      <c r="P42" s="5">
        <f>ABS((D42/B42)-1)</f>
        <v>8.1791165743617444E-2</v>
      </c>
    </row>
    <row r="43" spans="1:16" x14ac:dyDescent="0.2">
      <c r="A43" s="10" t="s">
        <v>41</v>
      </c>
      <c r="B43" s="15">
        <v>4530</v>
      </c>
      <c r="C43" s="16">
        <v>3180</v>
      </c>
      <c r="D43" s="17">
        <v>2616</v>
      </c>
      <c r="E43" s="2" t="s">
        <v>2</v>
      </c>
      <c r="F43" s="2">
        <f t="shared" si="4"/>
        <v>2019</v>
      </c>
      <c r="G43" s="2" t="s">
        <v>3</v>
      </c>
      <c r="H43" s="2">
        <f t="shared" si="5"/>
        <v>2021</v>
      </c>
      <c r="I43" s="2" t="str">
        <f t="shared" si="7"/>
        <v>Long-term unearned revenue</v>
      </c>
      <c r="J43" s="2" t="str">
        <f t="shared" si="1"/>
        <v>for Microsoft decreased from</v>
      </c>
      <c r="K43" s="4">
        <f t="shared" si="8"/>
        <v>4530</v>
      </c>
      <c r="L43" s="2" t="s">
        <v>3</v>
      </c>
      <c r="M43" s="4">
        <f t="shared" si="9"/>
        <v>2616</v>
      </c>
      <c r="N43" s="2" t="s">
        <v>54</v>
      </c>
      <c r="O43" t="str">
        <f t="shared" si="6"/>
        <v>a decrease of</v>
      </c>
      <c r="P43" s="5">
        <f>ABS((D43/B43)-1)</f>
        <v>0.42251655629139073</v>
      </c>
    </row>
    <row r="44" spans="1:16" x14ac:dyDescent="0.2">
      <c r="A44" s="10" t="s">
        <v>42</v>
      </c>
      <c r="B44" s="15">
        <v>233</v>
      </c>
      <c r="C44" s="16">
        <v>204</v>
      </c>
      <c r="D44" s="17">
        <v>198</v>
      </c>
      <c r="E44" s="2" t="s">
        <v>2</v>
      </c>
      <c r="F44" s="2">
        <f t="shared" si="4"/>
        <v>2019</v>
      </c>
      <c r="G44" s="2" t="s">
        <v>3</v>
      </c>
      <c r="H44" s="2">
        <f t="shared" si="5"/>
        <v>2021</v>
      </c>
      <c r="I44" s="2" t="str">
        <f t="shared" si="7"/>
        <v>Deferred income taxes</v>
      </c>
      <c r="J44" s="2" t="str">
        <f t="shared" si="1"/>
        <v>for Microsoft decreased from</v>
      </c>
      <c r="K44" s="4">
        <f t="shared" si="8"/>
        <v>233</v>
      </c>
      <c r="L44" s="2" t="s">
        <v>3</v>
      </c>
      <c r="M44" s="4">
        <f t="shared" si="9"/>
        <v>198</v>
      </c>
      <c r="N44" s="2" t="s">
        <v>54</v>
      </c>
      <c r="O44" t="str">
        <f t="shared" si="6"/>
        <v>a decrease of</v>
      </c>
      <c r="P44" s="5">
        <f>ABS((D44/B44)-1)</f>
        <v>0.15021459227467815</v>
      </c>
    </row>
    <row r="45" spans="1:16" x14ac:dyDescent="0.2">
      <c r="A45" s="10" t="s">
        <v>43</v>
      </c>
      <c r="B45" s="15">
        <v>6188</v>
      </c>
      <c r="C45" s="16">
        <v>7671</v>
      </c>
      <c r="D45" s="17">
        <v>9629</v>
      </c>
      <c r="E45" s="2" t="s">
        <v>2</v>
      </c>
      <c r="F45" s="2">
        <f t="shared" si="4"/>
        <v>2019</v>
      </c>
      <c r="G45" s="2" t="s">
        <v>3</v>
      </c>
      <c r="H45" s="2">
        <f t="shared" si="5"/>
        <v>2021</v>
      </c>
      <c r="I45" s="2" t="str">
        <f t="shared" si="7"/>
        <v>Operating lease liabilities</v>
      </c>
      <c r="J45" s="2" t="str">
        <f t="shared" si="1"/>
        <v>for Microsoft increased from</v>
      </c>
      <c r="K45" s="4">
        <f t="shared" si="8"/>
        <v>6188</v>
      </c>
      <c r="L45" s="2" t="s">
        <v>3</v>
      </c>
      <c r="M45" s="4">
        <f t="shared" si="9"/>
        <v>9629</v>
      </c>
      <c r="N45" s="2" t="s">
        <v>54</v>
      </c>
      <c r="O45" t="str">
        <f t="shared" si="6"/>
        <v>an increase of</v>
      </c>
      <c r="P45" s="5">
        <f>ABS((D45/B45)-1)</f>
        <v>0.55607627666451198</v>
      </c>
    </row>
    <row r="46" spans="1:16" x14ac:dyDescent="0.2">
      <c r="A46" s="10" t="s">
        <v>44</v>
      </c>
      <c r="B46" s="15">
        <v>7581</v>
      </c>
      <c r="C46" s="16">
        <v>10632</v>
      </c>
      <c r="D46" s="17">
        <v>13427</v>
      </c>
      <c r="E46" s="2" t="s">
        <v>2</v>
      </c>
      <c r="F46" s="2">
        <f t="shared" si="4"/>
        <v>2019</v>
      </c>
      <c r="G46" s="2" t="s">
        <v>3</v>
      </c>
      <c r="H46" s="2">
        <f t="shared" si="5"/>
        <v>2021</v>
      </c>
      <c r="I46" s="2" t="str">
        <f t="shared" si="7"/>
        <v>Other long-term liabilities</v>
      </c>
      <c r="J46" s="2" t="str">
        <f t="shared" si="1"/>
        <v>for Microsoft increased from</v>
      </c>
      <c r="K46" s="4">
        <f t="shared" si="8"/>
        <v>7581</v>
      </c>
      <c r="L46" s="2" t="s">
        <v>3</v>
      </c>
      <c r="M46" s="4">
        <f t="shared" si="9"/>
        <v>13427</v>
      </c>
      <c r="N46" s="2" t="s">
        <v>54</v>
      </c>
      <c r="O46" t="str">
        <f t="shared" si="6"/>
        <v>an increase of</v>
      </c>
      <c r="P46" s="5">
        <f>ABS((D46/B46)-1)</f>
        <v>0.77113837224640558</v>
      </c>
    </row>
    <row r="47" spans="1:16" x14ac:dyDescent="0.2">
      <c r="A47" s="11" t="s">
        <v>45</v>
      </c>
      <c r="B47" s="15">
        <v>184226</v>
      </c>
      <c r="C47" s="16">
        <v>183007</v>
      </c>
      <c r="D47" s="17">
        <v>191791</v>
      </c>
      <c r="E47" s="2" t="s">
        <v>2</v>
      </c>
      <c r="F47" s="2">
        <f t="shared" si="4"/>
        <v>2019</v>
      </c>
      <c r="G47" s="2" t="s">
        <v>3</v>
      </c>
      <c r="H47" s="2">
        <f t="shared" si="5"/>
        <v>2021</v>
      </c>
      <c r="I47" s="2" t="str">
        <f t="shared" si="7"/>
        <v>Total liabilities</v>
      </c>
      <c r="J47" s="2" t="str">
        <f t="shared" si="1"/>
        <v>for Microsoft increased from</v>
      </c>
      <c r="K47" s="4">
        <f t="shared" si="8"/>
        <v>184226</v>
      </c>
      <c r="L47" s="2" t="s">
        <v>3</v>
      </c>
      <c r="M47" s="4">
        <f t="shared" si="9"/>
        <v>191791</v>
      </c>
      <c r="N47" s="2" t="s">
        <v>54</v>
      </c>
      <c r="O47" t="str">
        <f t="shared" si="6"/>
        <v>an increase of</v>
      </c>
      <c r="P47" s="5">
        <f>ABS((D47/B47)-1)</f>
        <v>4.106369350688821E-2</v>
      </c>
    </row>
    <row r="48" spans="1:16" x14ac:dyDescent="0.2">
      <c r="A48" s="11" t="s">
        <v>46</v>
      </c>
      <c r="B48" s="15">
        <v>78520</v>
      </c>
      <c r="C48" s="16">
        <v>80552</v>
      </c>
      <c r="D48" s="17">
        <v>83111</v>
      </c>
      <c r="E48" s="2" t="s">
        <v>2</v>
      </c>
      <c r="F48" s="2">
        <f t="shared" si="4"/>
        <v>2019</v>
      </c>
      <c r="G48" s="2" t="s">
        <v>3</v>
      </c>
      <c r="H48" s="2">
        <f t="shared" si="5"/>
        <v>2021</v>
      </c>
      <c r="I48" s="2" t="str">
        <f t="shared" si="7"/>
        <v>Common stock and paid-in capital</v>
      </c>
      <c r="J48" s="2" t="str">
        <f t="shared" si="1"/>
        <v>for Microsoft increased from</v>
      </c>
      <c r="K48" s="4">
        <f t="shared" si="8"/>
        <v>78520</v>
      </c>
      <c r="L48" s="2" t="s">
        <v>3</v>
      </c>
      <c r="M48" s="4">
        <f t="shared" si="9"/>
        <v>83111</v>
      </c>
      <c r="N48" s="2" t="s">
        <v>54</v>
      </c>
      <c r="O48" t="str">
        <f t="shared" si="6"/>
        <v>an increase of</v>
      </c>
      <c r="P48" s="5">
        <f>ABS((D48/B48)-1)</f>
        <v>5.8469179826795781E-2</v>
      </c>
    </row>
    <row r="49" spans="1:16" x14ac:dyDescent="0.2">
      <c r="A49" s="10" t="s">
        <v>47</v>
      </c>
      <c r="B49" s="15">
        <v>24150</v>
      </c>
      <c r="C49" s="16">
        <v>34566</v>
      </c>
      <c r="D49" s="17">
        <v>57055</v>
      </c>
      <c r="E49" s="2" t="s">
        <v>2</v>
      </c>
      <c r="F49" s="2">
        <f t="shared" si="4"/>
        <v>2019</v>
      </c>
      <c r="G49" s="2" t="s">
        <v>3</v>
      </c>
      <c r="H49" s="2">
        <f t="shared" si="5"/>
        <v>2021</v>
      </c>
      <c r="I49" s="2" t="str">
        <f t="shared" si="7"/>
        <v>Retained earnings</v>
      </c>
      <c r="J49" s="2" t="str">
        <f t="shared" si="1"/>
        <v>for Microsoft increased from</v>
      </c>
      <c r="K49" s="4">
        <f t="shared" si="8"/>
        <v>24150</v>
      </c>
      <c r="L49" s="2" t="s">
        <v>3</v>
      </c>
      <c r="M49" s="4">
        <f t="shared" si="9"/>
        <v>57055</v>
      </c>
      <c r="N49" s="2" t="s">
        <v>54</v>
      </c>
      <c r="O49" t="str">
        <f t="shared" si="6"/>
        <v>an increase of</v>
      </c>
      <c r="P49" s="5">
        <f>ABS((D49/B49)-1)</f>
        <v>1.3625258799171842</v>
      </c>
    </row>
    <row r="50" spans="1:16" x14ac:dyDescent="0.2">
      <c r="A50" s="10" t="s">
        <v>48</v>
      </c>
      <c r="B50" s="18">
        <v>-340</v>
      </c>
      <c r="C50" s="16">
        <v>3186</v>
      </c>
      <c r="D50" s="17">
        <v>1822</v>
      </c>
      <c r="E50" s="2" t="s">
        <v>2</v>
      </c>
      <c r="F50" s="2">
        <f t="shared" si="4"/>
        <v>2019</v>
      </c>
      <c r="G50" s="2" t="s">
        <v>3</v>
      </c>
      <c r="H50" s="2">
        <f t="shared" si="5"/>
        <v>2021</v>
      </c>
      <c r="I50" s="2" t="str">
        <f t="shared" si="7"/>
        <v>Accumulated other comprehensive income</v>
      </c>
      <c r="J50" s="2" t="str">
        <f t="shared" si="1"/>
        <v>for Microsoft increased from</v>
      </c>
      <c r="K50" s="4">
        <f t="shared" si="8"/>
        <v>-340</v>
      </c>
      <c r="L50" s="2" t="s">
        <v>3</v>
      </c>
      <c r="M50" s="4">
        <f t="shared" si="9"/>
        <v>1822</v>
      </c>
      <c r="N50" s="2" t="s">
        <v>54</v>
      </c>
      <c r="O50" t="str">
        <f t="shared" si="6"/>
        <v>an increase of</v>
      </c>
      <c r="P50" s="5">
        <f>ABS((D50/B50)-1)</f>
        <v>6.3588235294117643</v>
      </c>
    </row>
    <row r="51" spans="1:16" x14ac:dyDescent="0.2">
      <c r="A51" s="11" t="s">
        <v>49</v>
      </c>
      <c r="B51" s="15">
        <v>102330</v>
      </c>
      <c r="C51" s="16">
        <v>118304</v>
      </c>
      <c r="D51" s="17">
        <v>141988</v>
      </c>
      <c r="E51" s="2" t="s">
        <v>2</v>
      </c>
      <c r="F51" s="2">
        <f t="shared" si="4"/>
        <v>2019</v>
      </c>
      <c r="G51" s="2" t="s">
        <v>3</v>
      </c>
      <c r="H51" s="2">
        <f t="shared" si="5"/>
        <v>2021</v>
      </c>
      <c r="I51" s="2" t="str">
        <f t="shared" si="7"/>
        <v>Total stockholders’ equity</v>
      </c>
      <c r="J51" s="2" t="str">
        <f t="shared" si="1"/>
        <v>for Microsoft increased from</v>
      </c>
      <c r="K51" s="4">
        <f t="shared" si="8"/>
        <v>102330</v>
      </c>
      <c r="L51" s="2" t="s">
        <v>3</v>
      </c>
      <c r="M51" s="4">
        <f t="shared" si="9"/>
        <v>141988</v>
      </c>
      <c r="N51" s="2" t="s">
        <v>54</v>
      </c>
      <c r="O51" t="str">
        <f t="shared" si="6"/>
        <v>an increase of</v>
      </c>
      <c r="P51" s="5">
        <f>ABS((D51/B51)-1)</f>
        <v>0.38755008306459504</v>
      </c>
    </row>
    <row r="52" spans="1:16" x14ac:dyDescent="0.2">
      <c r="A52" s="11" t="s">
        <v>50</v>
      </c>
      <c r="B52" s="12">
        <v>286556</v>
      </c>
      <c r="C52" s="13">
        <v>301311</v>
      </c>
      <c r="D52" s="14">
        <v>333779</v>
      </c>
      <c r="E52" s="2" t="s">
        <v>2</v>
      </c>
      <c r="F52" s="2">
        <f t="shared" si="4"/>
        <v>2019</v>
      </c>
      <c r="G52" s="2" t="s">
        <v>3</v>
      </c>
      <c r="H52" s="2">
        <f t="shared" si="5"/>
        <v>2021</v>
      </c>
      <c r="I52" s="2" t="str">
        <f t="shared" si="7"/>
        <v>Total liabilities and stockholders’ equity</v>
      </c>
      <c r="J52" s="2" t="str">
        <f t="shared" si="1"/>
        <v>for Microsoft increased from</v>
      </c>
      <c r="K52" s="4">
        <f t="shared" si="8"/>
        <v>286556</v>
      </c>
      <c r="L52" s="2" t="s">
        <v>3</v>
      </c>
      <c r="M52" s="4">
        <f t="shared" si="9"/>
        <v>333779</v>
      </c>
      <c r="N52" s="2" t="s">
        <v>54</v>
      </c>
      <c r="O52" t="str">
        <f t="shared" si="6"/>
        <v>an increase of</v>
      </c>
      <c r="P52" s="5">
        <f>ABS((D52/B52)-1)</f>
        <v>0.1647950138890828</v>
      </c>
    </row>
    <row r="53" spans="1:16" x14ac:dyDescent="0.2">
      <c r="A53" s="11" t="s">
        <v>51</v>
      </c>
      <c r="B53" s="19">
        <v>157.69999999999999</v>
      </c>
      <c r="C53" s="16">
        <v>222.42</v>
      </c>
      <c r="D53" s="17">
        <v>339.32</v>
      </c>
      <c r="E53" s="2" t="s">
        <v>2</v>
      </c>
      <c r="F53" s="2">
        <f t="shared" si="4"/>
        <v>2019</v>
      </c>
      <c r="G53" s="2" t="s">
        <v>3</v>
      </c>
      <c r="H53" s="2">
        <f t="shared" si="5"/>
        <v>2021</v>
      </c>
      <c r="I53" s="2" t="str">
        <f t="shared" si="7"/>
        <v>Stock Price</v>
      </c>
      <c r="J53" s="2" t="str">
        <f t="shared" si="1"/>
        <v>for Microsoft increased from</v>
      </c>
      <c r="K53" s="4">
        <f t="shared" si="8"/>
        <v>157.69999999999999</v>
      </c>
      <c r="L53" s="2" t="s">
        <v>3</v>
      </c>
      <c r="M53" s="4">
        <f t="shared" si="9"/>
        <v>339.32</v>
      </c>
      <c r="N53" s="2" t="s">
        <v>54</v>
      </c>
      <c r="O53" t="str">
        <f t="shared" si="6"/>
        <v>an increase of</v>
      </c>
      <c r="P53" s="5">
        <f>ABS((D53/B53)-1)</f>
        <v>1.1516804058338619</v>
      </c>
    </row>
    <row r="54" spans="1:16" x14ac:dyDescent="0.2">
      <c r="A54" s="2" t="s">
        <v>52</v>
      </c>
      <c r="B54" s="4">
        <v>66069</v>
      </c>
      <c r="C54" s="4">
        <v>68041</v>
      </c>
      <c r="D54" s="4">
        <v>71074</v>
      </c>
      <c r="E54" s="2" t="s">
        <v>2</v>
      </c>
      <c r="F54" s="2">
        <f>$B$1</f>
        <v>2019</v>
      </c>
      <c r="G54" s="2" t="s">
        <v>3</v>
      </c>
      <c r="H54" s="2">
        <f>$C$1</f>
        <v>2020</v>
      </c>
      <c r="I54" s="2" t="str">
        <f t="shared" si="7"/>
        <v>Product Sales</v>
      </c>
      <c r="J54" s="2" t="str">
        <f t="shared" si="1"/>
        <v>for Microsoft increased from</v>
      </c>
      <c r="K54" s="4">
        <f t="shared" si="8"/>
        <v>66069</v>
      </c>
      <c r="L54" s="2" t="s">
        <v>3</v>
      </c>
      <c r="M54" s="4">
        <f t="shared" ref="M54:M84" si="10">C54</f>
        <v>68041</v>
      </c>
      <c r="N54" s="2" t="s">
        <v>54</v>
      </c>
      <c r="O54" t="str">
        <f t="shared" si="6"/>
        <v>an increase of</v>
      </c>
      <c r="P54" s="5">
        <f>ABS((D54/B54)-1)</f>
        <v>7.575413582769519E-2</v>
      </c>
    </row>
    <row r="55" spans="1:16" x14ac:dyDescent="0.2">
      <c r="A55" s="2" t="s">
        <v>53</v>
      </c>
      <c r="B55" s="6">
        <v>59774</v>
      </c>
      <c r="C55" s="6">
        <v>74974</v>
      </c>
      <c r="D55" s="6">
        <v>97014</v>
      </c>
      <c r="E55" s="2" t="s">
        <v>2</v>
      </c>
      <c r="F55" s="2">
        <f t="shared" ref="F55:F104" si="11">$B$1</f>
        <v>2019</v>
      </c>
      <c r="G55" s="2" t="s">
        <v>3</v>
      </c>
      <c r="H55" s="2">
        <f t="shared" ref="H55:H104" si="12">$C$1</f>
        <v>2020</v>
      </c>
      <c r="I55" s="2" t="str">
        <f t="shared" si="7"/>
        <v>Service and other Sales</v>
      </c>
      <c r="J55" s="2" t="str">
        <f t="shared" si="1"/>
        <v>for Microsoft increased from</v>
      </c>
      <c r="K55" s="4">
        <f t="shared" si="8"/>
        <v>59774</v>
      </c>
      <c r="L55" s="2" t="s">
        <v>3</v>
      </c>
      <c r="M55" s="4">
        <f t="shared" si="10"/>
        <v>74974</v>
      </c>
      <c r="N55" s="2" t="s">
        <v>54</v>
      </c>
      <c r="O55" t="str">
        <f t="shared" si="6"/>
        <v>an increase of</v>
      </c>
      <c r="P55" s="5">
        <f>ABS((D55/B55)-1)</f>
        <v>0.62301335028607752</v>
      </c>
    </row>
    <row r="56" spans="1:16" x14ac:dyDescent="0.2">
      <c r="A56" s="1" t="s">
        <v>4</v>
      </c>
      <c r="B56" s="6">
        <v>125843</v>
      </c>
      <c r="C56" s="6">
        <v>143015</v>
      </c>
      <c r="D56" s="6">
        <v>168088</v>
      </c>
      <c r="E56" s="2" t="s">
        <v>2</v>
      </c>
      <c r="F56" s="2">
        <f t="shared" si="11"/>
        <v>2019</v>
      </c>
      <c r="G56" s="2" t="s">
        <v>3</v>
      </c>
      <c r="H56" s="2">
        <f t="shared" si="12"/>
        <v>2020</v>
      </c>
      <c r="I56" s="2" t="str">
        <f t="shared" si="7"/>
        <v>Total revenue</v>
      </c>
      <c r="J56" s="2" t="str">
        <f t="shared" si="1"/>
        <v>for Microsoft increased from</v>
      </c>
      <c r="K56" s="4">
        <f t="shared" si="8"/>
        <v>125843</v>
      </c>
      <c r="L56" s="2" t="s">
        <v>3</v>
      </c>
      <c r="M56" s="4">
        <f t="shared" si="10"/>
        <v>143015</v>
      </c>
      <c r="N56" s="2" t="s">
        <v>54</v>
      </c>
      <c r="O56" t="str">
        <f t="shared" si="6"/>
        <v>an increase of</v>
      </c>
      <c r="P56" s="5">
        <f>ABS((D56/B56)-1)</f>
        <v>0.33569606573269861</v>
      </c>
    </row>
    <row r="57" spans="1:16" x14ac:dyDescent="0.2">
      <c r="A57" s="2" t="s">
        <v>5</v>
      </c>
      <c r="B57" s="6">
        <v>16273</v>
      </c>
      <c r="C57" s="6">
        <v>16017</v>
      </c>
      <c r="D57" s="6">
        <v>18219</v>
      </c>
      <c r="E57" s="2" t="s">
        <v>2</v>
      </c>
      <c r="F57" s="2">
        <f t="shared" si="11"/>
        <v>2019</v>
      </c>
      <c r="G57" s="2" t="s">
        <v>3</v>
      </c>
      <c r="H57" s="2">
        <f t="shared" si="12"/>
        <v>2020</v>
      </c>
      <c r="I57" s="2" t="str">
        <f t="shared" si="7"/>
        <v>Cost of Product</v>
      </c>
      <c r="J57" s="2" t="str">
        <f t="shared" si="1"/>
        <v>for Microsoft decreased from</v>
      </c>
      <c r="K57" s="4">
        <f t="shared" si="8"/>
        <v>16273</v>
      </c>
      <c r="L57" s="2" t="s">
        <v>3</v>
      </c>
      <c r="M57" s="4">
        <f t="shared" si="10"/>
        <v>16017</v>
      </c>
      <c r="N57" s="2" t="s">
        <v>54</v>
      </c>
      <c r="O57" t="str">
        <f t="shared" si="6"/>
        <v>a decrease of</v>
      </c>
      <c r="P57" s="5">
        <f>ABS((D57/B57)-1)</f>
        <v>0.11958458796779947</v>
      </c>
    </row>
    <row r="58" spans="1:16" x14ac:dyDescent="0.2">
      <c r="A58" s="2" t="s">
        <v>6</v>
      </c>
      <c r="B58" s="6">
        <v>26637</v>
      </c>
      <c r="C58" s="6">
        <v>30061</v>
      </c>
      <c r="D58" s="6">
        <v>34013</v>
      </c>
      <c r="E58" s="2" t="s">
        <v>2</v>
      </c>
      <c r="F58" s="2">
        <f t="shared" si="11"/>
        <v>2019</v>
      </c>
      <c r="G58" s="2" t="s">
        <v>3</v>
      </c>
      <c r="H58" s="2">
        <f t="shared" si="12"/>
        <v>2020</v>
      </c>
      <c r="I58" s="2" t="str">
        <f t="shared" si="7"/>
        <v>Cost of Service and other</v>
      </c>
      <c r="J58" s="2" t="str">
        <f t="shared" si="1"/>
        <v>for Microsoft increased from</v>
      </c>
      <c r="K58" s="4">
        <f t="shared" si="8"/>
        <v>26637</v>
      </c>
      <c r="L58" s="2" t="s">
        <v>3</v>
      </c>
      <c r="M58" s="4">
        <f t="shared" si="10"/>
        <v>30061</v>
      </c>
      <c r="N58" s="2" t="s">
        <v>54</v>
      </c>
      <c r="O58" t="str">
        <f t="shared" si="6"/>
        <v>an increase of</v>
      </c>
      <c r="P58" s="5">
        <f>ABS((D58/B58)-1)</f>
        <v>0.27690806021699133</v>
      </c>
    </row>
    <row r="59" spans="1:16" x14ac:dyDescent="0.2">
      <c r="A59" s="1" t="s">
        <v>7</v>
      </c>
      <c r="B59" s="6">
        <v>42910</v>
      </c>
      <c r="C59" s="6">
        <v>46078</v>
      </c>
      <c r="D59" s="6">
        <v>52232</v>
      </c>
      <c r="E59" s="2" t="s">
        <v>2</v>
      </c>
      <c r="F59" s="2">
        <f t="shared" si="11"/>
        <v>2019</v>
      </c>
      <c r="G59" s="2" t="s">
        <v>3</v>
      </c>
      <c r="H59" s="2">
        <f t="shared" si="12"/>
        <v>2020</v>
      </c>
      <c r="I59" s="2" t="str">
        <f t="shared" si="7"/>
        <v>Total cost of revenue</v>
      </c>
      <c r="J59" s="2" t="str">
        <f t="shared" si="1"/>
        <v>for Microsoft increased from</v>
      </c>
      <c r="K59" s="4">
        <f t="shared" si="8"/>
        <v>42910</v>
      </c>
      <c r="L59" s="2" t="s">
        <v>3</v>
      </c>
      <c r="M59" s="4">
        <f t="shared" si="10"/>
        <v>46078</v>
      </c>
      <c r="N59" s="2" t="s">
        <v>54</v>
      </c>
      <c r="O59" t="str">
        <f t="shared" si="6"/>
        <v>an increase of</v>
      </c>
      <c r="P59" s="5">
        <f>ABS((D59/B59)-1)</f>
        <v>0.21724539734327664</v>
      </c>
    </row>
    <row r="60" spans="1:16" x14ac:dyDescent="0.2">
      <c r="A60" s="2" t="s">
        <v>8</v>
      </c>
      <c r="B60" s="6">
        <v>82933</v>
      </c>
      <c r="C60" s="6">
        <v>96937</v>
      </c>
      <c r="D60" s="6">
        <v>115856</v>
      </c>
      <c r="E60" s="2" t="s">
        <v>2</v>
      </c>
      <c r="F60" s="2">
        <f t="shared" si="11"/>
        <v>2019</v>
      </c>
      <c r="G60" s="2" t="s">
        <v>3</v>
      </c>
      <c r="H60" s="2">
        <f t="shared" si="12"/>
        <v>2020</v>
      </c>
      <c r="I60" s="2" t="str">
        <f t="shared" si="7"/>
        <v>Gross margin</v>
      </c>
      <c r="J60" s="2" t="str">
        <f t="shared" si="1"/>
        <v>for Microsoft increased from</v>
      </c>
      <c r="K60" s="4">
        <f t="shared" si="8"/>
        <v>82933</v>
      </c>
      <c r="L60" s="2" t="s">
        <v>3</v>
      </c>
      <c r="M60" s="4">
        <f t="shared" si="10"/>
        <v>96937</v>
      </c>
      <c r="N60" s="2" t="s">
        <v>54</v>
      </c>
      <c r="O60" t="str">
        <f t="shared" si="6"/>
        <v>an increase of</v>
      </c>
      <c r="P60" s="5">
        <f>ABS((D60/B60)-1)</f>
        <v>0.39698310684528471</v>
      </c>
    </row>
    <row r="61" spans="1:16" x14ac:dyDescent="0.2">
      <c r="A61" s="2" t="s">
        <v>9</v>
      </c>
      <c r="B61" s="6">
        <v>16876</v>
      </c>
      <c r="C61" s="6">
        <v>19269</v>
      </c>
      <c r="D61" s="6">
        <v>20716</v>
      </c>
      <c r="E61" s="2" t="s">
        <v>2</v>
      </c>
      <c r="F61" s="2">
        <f t="shared" si="11"/>
        <v>2019</v>
      </c>
      <c r="G61" s="2" t="s">
        <v>3</v>
      </c>
      <c r="H61" s="2">
        <f t="shared" si="12"/>
        <v>2020</v>
      </c>
      <c r="I61" s="2" t="str">
        <f t="shared" si="7"/>
        <v>Research and development</v>
      </c>
      <c r="J61" s="2" t="str">
        <f t="shared" si="1"/>
        <v>for Microsoft increased from</v>
      </c>
      <c r="K61" s="4">
        <f t="shared" si="8"/>
        <v>16876</v>
      </c>
      <c r="L61" s="2" t="s">
        <v>3</v>
      </c>
      <c r="M61" s="4">
        <f t="shared" si="10"/>
        <v>19269</v>
      </c>
      <c r="N61" s="2" t="s">
        <v>54</v>
      </c>
      <c r="O61" t="str">
        <f t="shared" si="6"/>
        <v>an increase of</v>
      </c>
      <c r="P61" s="5">
        <f>ABS((D61/B61)-1)</f>
        <v>0.22754207158094331</v>
      </c>
    </row>
    <row r="62" spans="1:16" x14ac:dyDescent="0.2">
      <c r="A62" s="23" t="s">
        <v>55</v>
      </c>
      <c r="B62" s="26">
        <v>23098</v>
      </c>
      <c r="C62" s="26">
        <v>24709</v>
      </c>
      <c r="D62" s="26">
        <v>25224</v>
      </c>
      <c r="E62" s="2" t="s">
        <v>2</v>
      </c>
      <c r="F62" s="2">
        <f t="shared" si="11"/>
        <v>2019</v>
      </c>
      <c r="G62" s="2" t="s">
        <v>3</v>
      </c>
      <c r="H62" s="2">
        <f t="shared" si="12"/>
        <v>2020</v>
      </c>
      <c r="I62" s="2" t="str">
        <f t="shared" si="7"/>
        <v>Selling, general, and administrative</v>
      </c>
      <c r="J62" s="2" t="str">
        <f t="shared" si="1"/>
        <v>for Microsoft increased from</v>
      </c>
      <c r="K62" s="4">
        <f t="shared" si="8"/>
        <v>23098</v>
      </c>
      <c r="L62" s="2" t="s">
        <v>3</v>
      </c>
      <c r="M62" s="4">
        <f t="shared" si="10"/>
        <v>24709</v>
      </c>
      <c r="N62" s="2" t="s">
        <v>54</v>
      </c>
      <c r="O62" t="str">
        <f t="shared" si="6"/>
        <v>an increase of</v>
      </c>
      <c r="P62" s="5">
        <f>ABS((D62/B62)-1)</f>
        <v>9.2042601091003595E-2</v>
      </c>
    </row>
    <row r="63" spans="1:16" x14ac:dyDescent="0.2">
      <c r="A63" s="2" t="s">
        <v>10</v>
      </c>
      <c r="B63" s="6">
        <v>42959</v>
      </c>
      <c r="C63" s="6">
        <v>52959</v>
      </c>
      <c r="D63" s="6">
        <v>69916</v>
      </c>
      <c r="E63" s="2" t="s">
        <v>2</v>
      </c>
      <c r="F63" s="2">
        <f t="shared" si="11"/>
        <v>2019</v>
      </c>
      <c r="G63" s="2" t="s">
        <v>3</v>
      </c>
      <c r="H63" s="2">
        <f t="shared" si="12"/>
        <v>2020</v>
      </c>
      <c r="I63" s="2" t="str">
        <f t="shared" si="7"/>
        <v>Operating income</v>
      </c>
      <c r="J63" s="2" t="str">
        <f t="shared" si="1"/>
        <v>for Microsoft increased from</v>
      </c>
      <c r="K63" s="4">
        <f t="shared" si="8"/>
        <v>42959</v>
      </c>
      <c r="L63" s="2" t="s">
        <v>3</v>
      </c>
      <c r="M63" s="4">
        <f t="shared" si="10"/>
        <v>52959</v>
      </c>
      <c r="N63" s="2" t="s">
        <v>54</v>
      </c>
      <c r="O63" t="str">
        <f t="shared" si="6"/>
        <v>an increase of</v>
      </c>
      <c r="P63" s="5">
        <f>ABS((D63/B63)-1)</f>
        <v>0.62750529574710767</v>
      </c>
    </row>
    <row r="64" spans="1:16" x14ac:dyDescent="0.2">
      <c r="A64" s="2" t="s">
        <v>11</v>
      </c>
      <c r="B64" s="3">
        <v>729</v>
      </c>
      <c r="C64" s="3">
        <v>77</v>
      </c>
      <c r="D64" s="6">
        <v>1186</v>
      </c>
      <c r="E64" s="2" t="s">
        <v>2</v>
      </c>
      <c r="F64" s="2">
        <f t="shared" si="11"/>
        <v>2019</v>
      </c>
      <c r="G64" s="2" t="s">
        <v>3</v>
      </c>
      <c r="H64" s="2">
        <f t="shared" si="12"/>
        <v>2020</v>
      </c>
      <c r="I64" s="2" t="str">
        <f t="shared" si="7"/>
        <v>Other income, net</v>
      </c>
      <c r="J64" s="2" t="str">
        <f t="shared" si="1"/>
        <v>for Microsoft decreased from</v>
      </c>
      <c r="K64" s="4">
        <f t="shared" si="8"/>
        <v>729</v>
      </c>
      <c r="L64" s="2" t="s">
        <v>3</v>
      </c>
      <c r="M64" s="4">
        <f t="shared" si="10"/>
        <v>77</v>
      </c>
      <c r="N64" s="2" t="s">
        <v>54</v>
      </c>
      <c r="O64" t="str">
        <f t="shared" si="6"/>
        <v>a decrease of</v>
      </c>
      <c r="P64" s="5">
        <f>ABS((D64/B64)-1)</f>
        <v>0.62688614540466392</v>
      </c>
    </row>
    <row r="65" spans="1:16" x14ac:dyDescent="0.2">
      <c r="A65" s="2" t="s">
        <v>12</v>
      </c>
      <c r="B65" s="6">
        <v>43688</v>
      </c>
      <c r="C65" s="6">
        <v>53036</v>
      </c>
      <c r="D65" s="6">
        <v>71102</v>
      </c>
      <c r="E65" s="2" t="s">
        <v>2</v>
      </c>
      <c r="F65" s="2">
        <f t="shared" si="11"/>
        <v>2019</v>
      </c>
      <c r="G65" s="2" t="s">
        <v>3</v>
      </c>
      <c r="H65" s="2">
        <f t="shared" si="12"/>
        <v>2020</v>
      </c>
      <c r="I65" s="2" t="str">
        <f t="shared" ref="I65:I96" si="13">A65</f>
        <v>Income before income taxes</v>
      </c>
      <c r="J65" s="2" t="str">
        <f t="shared" ref="J65:J71" si="14">IF(M65&gt;K65,"for Microsoft increased from","for Microsoft decreased from")</f>
        <v>for Microsoft increased from</v>
      </c>
      <c r="K65" s="4">
        <f t="shared" ref="K65:K96" si="15">B65</f>
        <v>43688</v>
      </c>
      <c r="L65" s="2" t="s">
        <v>3</v>
      </c>
      <c r="M65" s="4">
        <f t="shared" si="10"/>
        <v>53036</v>
      </c>
      <c r="N65" s="2" t="s">
        <v>54</v>
      </c>
      <c r="O65" t="str">
        <f t="shared" si="6"/>
        <v>an increase of</v>
      </c>
      <c r="P65" s="5">
        <f>ABS((D65/B65)-1)</f>
        <v>0.62749496429225426</v>
      </c>
    </row>
    <row r="66" spans="1:16" x14ac:dyDescent="0.2">
      <c r="A66" s="2" t="s">
        <v>13</v>
      </c>
      <c r="B66" s="6">
        <v>4448</v>
      </c>
      <c r="C66" s="6">
        <v>8755</v>
      </c>
      <c r="D66" s="6">
        <v>9831</v>
      </c>
      <c r="E66" s="2" t="s">
        <v>2</v>
      </c>
      <c r="F66" s="2">
        <f t="shared" si="11"/>
        <v>2019</v>
      </c>
      <c r="G66" s="2" t="s">
        <v>3</v>
      </c>
      <c r="H66" s="2">
        <f t="shared" si="12"/>
        <v>2020</v>
      </c>
      <c r="I66" s="2" t="str">
        <f t="shared" si="13"/>
        <v>Provision for income taxes</v>
      </c>
      <c r="J66" s="2" t="str">
        <f t="shared" si="14"/>
        <v>for Microsoft increased from</v>
      </c>
      <c r="K66" s="4">
        <f t="shared" si="15"/>
        <v>4448</v>
      </c>
      <c r="L66" s="2" t="s">
        <v>3</v>
      </c>
      <c r="M66" s="4">
        <f t="shared" si="10"/>
        <v>8755</v>
      </c>
      <c r="N66" s="2" t="s">
        <v>54</v>
      </c>
      <c r="O66" t="str">
        <f t="shared" ref="O66:O128" si="16">IF(K66&lt;M66,"an increase of","a decrease of")</f>
        <v>an increase of</v>
      </c>
      <c r="P66" s="5">
        <f>ABS((D66/B66)-1)</f>
        <v>1.2102068345323742</v>
      </c>
    </row>
    <row r="67" spans="1:16" x14ac:dyDescent="0.2">
      <c r="A67" s="2" t="s">
        <v>14</v>
      </c>
      <c r="B67" s="4">
        <v>39240</v>
      </c>
      <c r="C67" s="4">
        <v>44281</v>
      </c>
      <c r="D67" s="7">
        <v>61271</v>
      </c>
      <c r="E67" s="2" t="s">
        <v>2</v>
      </c>
      <c r="F67" s="2">
        <f t="shared" si="11"/>
        <v>2019</v>
      </c>
      <c r="G67" s="2" t="s">
        <v>3</v>
      </c>
      <c r="H67" s="2">
        <f t="shared" si="12"/>
        <v>2020</v>
      </c>
      <c r="I67" s="2" t="str">
        <f t="shared" si="13"/>
        <v>Net income</v>
      </c>
      <c r="J67" s="2" t="str">
        <f t="shared" si="14"/>
        <v>for Microsoft increased from</v>
      </c>
      <c r="K67" s="4">
        <f t="shared" si="15"/>
        <v>39240</v>
      </c>
      <c r="L67" s="2" t="s">
        <v>3</v>
      </c>
      <c r="M67" s="4">
        <f t="shared" si="10"/>
        <v>44281</v>
      </c>
      <c r="N67" s="2" t="s">
        <v>54</v>
      </c>
      <c r="O67" t="str">
        <f t="shared" si="16"/>
        <v>an increase of</v>
      </c>
      <c r="P67" s="5">
        <f>ABS((D67/B67)-1)</f>
        <v>0.56144240570846082</v>
      </c>
    </row>
    <row r="68" spans="1:16" x14ac:dyDescent="0.2">
      <c r="A68" s="2" t="s">
        <v>15</v>
      </c>
      <c r="B68" s="8">
        <v>5.1100000000000003</v>
      </c>
      <c r="C68" s="8">
        <v>5.82</v>
      </c>
      <c r="D68" s="9">
        <v>8.1199999999999992</v>
      </c>
      <c r="E68" s="2" t="s">
        <v>2</v>
      </c>
      <c r="F68" s="2">
        <f t="shared" si="11"/>
        <v>2019</v>
      </c>
      <c r="G68" s="2" t="s">
        <v>3</v>
      </c>
      <c r="H68" s="2">
        <f t="shared" si="12"/>
        <v>2020</v>
      </c>
      <c r="I68" s="2" t="str">
        <f t="shared" si="13"/>
        <v>Basic EPS</v>
      </c>
      <c r="J68" s="2" t="str">
        <f t="shared" si="14"/>
        <v>for Microsoft increased from</v>
      </c>
      <c r="K68" s="4">
        <f t="shared" si="15"/>
        <v>5.1100000000000003</v>
      </c>
      <c r="L68" s="2" t="s">
        <v>3</v>
      </c>
      <c r="M68" s="4">
        <f t="shared" si="10"/>
        <v>5.82</v>
      </c>
      <c r="N68" s="2" t="s">
        <v>54</v>
      </c>
      <c r="O68" t="str">
        <f t="shared" si="16"/>
        <v>an increase of</v>
      </c>
      <c r="P68" s="5">
        <f>ABS((D68/B68)-1)</f>
        <v>0.58904109589041065</v>
      </c>
    </row>
    <row r="69" spans="1:16" x14ac:dyDescent="0.2">
      <c r="A69" s="2" t="s">
        <v>16</v>
      </c>
      <c r="B69" s="8">
        <v>5.0599999999999996</v>
      </c>
      <c r="C69" s="8">
        <v>5.76</v>
      </c>
      <c r="D69" s="9">
        <v>8.0500000000000007</v>
      </c>
      <c r="E69" s="2" t="s">
        <v>2</v>
      </c>
      <c r="F69" s="2">
        <f t="shared" si="11"/>
        <v>2019</v>
      </c>
      <c r="G69" s="2" t="s">
        <v>3</v>
      </c>
      <c r="H69" s="2">
        <f t="shared" si="12"/>
        <v>2020</v>
      </c>
      <c r="I69" s="2" t="str">
        <f t="shared" si="13"/>
        <v>Diluted EPS</v>
      </c>
      <c r="J69" s="2" t="str">
        <f t="shared" si="14"/>
        <v>for Microsoft increased from</v>
      </c>
      <c r="K69" s="4">
        <f t="shared" si="15"/>
        <v>5.0599999999999996</v>
      </c>
      <c r="L69" s="2" t="s">
        <v>3</v>
      </c>
      <c r="M69" s="4">
        <f t="shared" si="10"/>
        <v>5.76</v>
      </c>
      <c r="N69" s="2" t="s">
        <v>54</v>
      </c>
      <c r="O69" t="str">
        <f t="shared" si="16"/>
        <v>an increase of</v>
      </c>
      <c r="P69" s="5">
        <f>ABS((D69/B69)-1)</f>
        <v>0.59090909090909127</v>
      </c>
    </row>
    <row r="70" spans="1:16" x14ac:dyDescent="0.2">
      <c r="A70" s="2" t="s">
        <v>17</v>
      </c>
      <c r="B70" s="6">
        <v>7673</v>
      </c>
      <c r="C70" s="6">
        <v>7610</v>
      </c>
      <c r="D70" s="6">
        <v>7547</v>
      </c>
      <c r="E70" s="2" t="s">
        <v>2</v>
      </c>
      <c r="F70" s="2">
        <f t="shared" si="11"/>
        <v>2019</v>
      </c>
      <c r="G70" s="2" t="s">
        <v>3</v>
      </c>
      <c r="H70" s="2">
        <f t="shared" si="12"/>
        <v>2020</v>
      </c>
      <c r="I70" s="2" t="str">
        <f t="shared" si="13"/>
        <v>Basic Sares outstanding</v>
      </c>
      <c r="J70" s="2" t="str">
        <f t="shared" si="14"/>
        <v>for Microsoft decreased from</v>
      </c>
      <c r="K70" s="4">
        <f t="shared" si="15"/>
        <v>7673</v>
      </c>
      <c r="L70" s="2" t="s">
        <v>3</v>
      </c>
      <c r="M70" s="4">
        <f t="shared" si="10"/>
        <v>7610</v>
      </c>
      <c r="N70" s="2" t="s">
        <v>54</v>
      </c>
      <c r="O70" t="str">
        <f t="shared" si="16"/>
        <v>a decrease of</v>
      </c>
      <c r="P70" s="5">
        <f>ABS((D70/B70)-1)</f>
        <v>1.6421217255310872E-2</v>
      </c>
    </row>
    <row r="71" spans="1:16" x14ac:dyDescent="0.2">
      <c r="A71" s="2" t="s">
        <v>18</v>
      </c>
      <c r="B71" s="6">
        <v>7753</v>
      </c>
      <c r="C71" s="6">
        <v>7683</v>
      </c>
      <c r="D71" s="6">
        <v>7608</v>
      </c>
      <c r="E71" s="2" t="s">
        <v>2</v>
      </c>
      <c r="F71" s="2">
        <f t="shared" si="11"/>
        <v>2019</v>
      </c>
      <c r="G71" s="2" t="s">
        <v>3</v>
      </c>
      <c r="H71" s="2">
        <f t="shared" si="12"/>
        <v>2020</v>
      </c>
      <c r="I71" s="2" t="str">
        <f t="shared" si="13"/>
        <v>Diluted Shares outstanding</v>
      </c>
      <c r="J71" s="2" t="str">
        <f t="shared" si="14"/>
        <v>for Microsoft decreased from</v>
      </c>
      <c r="K71" s="4">
        <f t="shared" si="15"/>
        <v>7753</v>
      </c>
      <c r="L71" s="2" t="s">
        <v>3</v>
      </c>
      <c r="M71" s="4">
        <f t="shared" si="10"/>
        <v>7683</v>
      </c>
      <c r="N71" s="2" t="s">
        <v>54</v>
      </c>
      <c r="O71" t="str">
        <f t="shared" si="16"/>
        <v>a decrease of</v>
      </c>
      <c r="P71" s="5">
        <f>ABS((D71/B71)-1)</f>
        <v>1.8702437766026092E-2</v>
      </c>
    </row>
    <row r="72" spans="1:16" x14ac:dyDescent="0.2">
      <c r="A72" s="10" t="s">
        <v>19</v>
      </c>
      <c r="B72" s="12">
        <v>11356</v>
      </c>
      <c r="C72" s="13">
        <v>13576</v>
      </c>
      <c r="D72" s="14">
        <v>14224</v>
      </c>
      <c r="E72" s="2" t="s">
        <v>2</v>
      </c>
      <c r="F72" s="2">
        <f t="shared" si="11"/>
        <v>2019</v>
      </c>
      <c r="G72" s="2" t="s">
        <v>3</v>
      </c>
      <c r="H72" s="2">
        <f t="shared" si="12"/>
        <v>2020</v>
      </c>
      <c r="I72" s="2" t="str">
        <f t="shared" si="13"/>
        <v>Cash and cash equivalents</v>
      </c>
      <c r="J72" s="2" t="str">
        <f t="shared" ref="J72:J74" si="17">IF(M72&gt;K72,"for Microsoft increased from","for Microsoft decreased from")</f>
        <v>for Microsoft increased from</v>
      </c>
      <c r="K72" s="4">
        <f t="shared" si="15"/>
        <v>11356</v>
      </c>
      <c r="L72" s="2" t="s">
        <v>3</v>
      </c>
      <c r="M72" s="4">
        <f t="shared" si="10"/>
        <v>13576</v>
      </c>
      <c r="N72" s="2" t="s">
        <v>54</v>
      </c>
      <c r="O72" t="str">
        <f t="shared" si="16"/>
        <v>an increase of</v>
      </c>
      <c r="P72" s="5">
        <f>ABS((D72/B72)-1)</f>
        <v>0.25255371609721733</v>
      </c>
    </row>
    <row r="73" spans="1:16" x14ac:dyDescent="0.2">
      <c r="A73" s="10" t="s">
        <v>20</v>
      </c>
      <c r="B73" s="15">
        <v>122463</v>
      </c>
      <c r="C73" s="16">
        <v>122951</v>
      </c>
      <c r="D73" s="17">
        <v>116110</v>
      </c>
      <c r="E73" s="2" t="s">
        <v>2</v>
      </c>
      <c r="F73" s="2">
        <f t="shared" si="11"/>
        <v>2019</v>
      </c>
      <c r="G73" s="2" t="s">
        <v>3</v>
      </c>
      <c r="H73" s="2">
        <f t="shared" si="12"/>
        <v>2020</v>
      </c>
      <c r="I73" s="2" t="str">
        <f t="shared" si="13"/>
        <v>Short-term investments</v>
      </c>
      <c r="J73" s="2" t="str">
        <f t="shared" si="17"/>
        <v>for Microsoft increased from</v>
      </c>
      <c r="K73" s="4">
        <f t="shared" si="15"/>
        <v>122463</v>
      </c>
      <c r="L73" s="2" t="s">
        <v>3</v>
      </c>
      <c r="M73" s="4">
        <f t="shared" si="10"/>
        <v>122951</v>
      </c>
      <c r="N73" s="2" t="s">
        <v>54</v>
      </c>
      <c r="O73" t="str">
        <f t="shared" si="16"/>
        <v>an increase of</v>
      </c>
      <c r="P73" s="5">
        <f>ABS((D73/B73)-1)</f>
        <v>5.1876893429035675E-2</v>
      </c>
    </row>
    <row r="74" spans="1:16" x14ac:dyDescent="0.2">
      <c r="A74" s="11" t="s">
        <v>21</v>
      </c>
      <c r="B74" s="15">
        <v>29524</v>
      </c>
      <c r="C74" s="16">
        <v>32011</v>
      </c>
      <c r="D74" s="17">
        <v>38043</v>
      </c>
      <c r="E74" s="2" t="s">
        <v>2</v>
      </c>
      <c r="F74" s="2">
        <f t="shared" si="11"/>
        <v>2019</v>
      </c>
      <c r="G74" s="2" t="s">
        <v>3</v>
      </c>
      <c r="H74" s="2">
        <f t="shared" si="12"/>
        <v>2020</v>
      </c>
      <c r="I74" s="2" t="str">
        <f t="shared" si="13"/>
        <v>Accounts receivable</v>
      </c>
      <c r="J74" s="2" t="str">
        <f t="shared" si="17"/>
        <v>for Microsoft increased from</v>
      </c>
      <c r="K74" s="4">
        <f t="shared" si="15"/>
        <v>29524</v>
      </c>
      <c r="L74" s="2" t="s">
        <v>3</v>
      </c>
      <c r="M74" s="4">
        <f t="shared" si="10"/>
        <v>32011</v>
      </c>
      <c r="N74" s="2" t="s">
        <v>54</v>
      </c>
      <c r="O74" t="str">
        <f t="shared" si="16"/>
        <v>an increase of</v>
      </c>
      <c r="P74" s="5">
        <f>ABS((D74/B74)-1)</f>
        <v>0.28854491261346693</v>
      </c>
    </row>
    <row r="75" spans="1:16" x14ac:dyDescent="0.2">
      <c r="A75" s="10" t="s">
        <v>22</v>
      </c>
      <c r="B75" s="15">
        <v>2063</v>
      </c>
      <c r="C75" s="16">
        <v>1895</v>
      </c>
      <c r="D75" s="17">
        <v>2636</v>
      </c>
      <c r="E75" s="2" t="s">
        <v>2</v>
      </c>
      <c r="F75" s="2">
        <f t="shared" si="11"/>
        <v>2019</v>
      </c>
      <c r="G75" s="2" t="s">
        <v>3</v>
      </c>
      <c r="H75" s="2">
        <f t="shared" si="12"/>
        <v>2020</v>
      </c>
      <c r="I75" s="2" t="str">
        <f t="shared" si="13"/>
        <v>Inventories</v>
      </c>
      <c r="J75" s="2" t="str">
        <f>IF(M75&gt;K75,"for Microsoft increased from","for Microsoft decreased from")</f>
        <v>for Microsoft decreased from</v>
      </c>
      <c r="K75" s="4">
        <f t="shared" si="15"/>
        <v>2063</v>
      </c>
      <c r="L75" s="2" t="s">
        <v>3</v>
      </c>
      <c r="M75" s="4">
        <f t="shared" si="10"/>
        <v>1895</v>
      </c>
      <c r="N75" s="2" t="s">
        <v>54</v>
      </c>
      <c r="O75" t="str">
        <f t="shared" si="16"/>
        <v>a decrease of</v>
      </c>
      <c r="P75" s="5">
        <f>ABS((D75/B75)-1)</f>
        <v>0.27775084827920504</v>
      </c>
    </row>
    <row r="76" spans="1:16" x14ac:dyDescent="0.2">
      <c r="A76" s="10" t="s">
        <v>23</v>
      </c>
      <c r="B76" s="15">
        <v>10146</v>
      </c>
      <c r="C76" s="16">
        <v>11482</v>
      </c>
      <c r="D76" s="17">
        <v>13393</v>
      </c>
      <c r="E76" s="2" t="s">
        <v>2</v>
      </c>
      <c r="F76" s="2">
        <f t="shared" si="11"/>
        <v>2019</v>
      </c>
      <c r="G76" s="2" t="s">
        <v>3</v>
      </c>
      <c r="H76" s="2">
        <f t="shared" si="12"/>
        <v>2020</v>
      </c>
      <c r="I76" s="2" t="str">
        <f t="shared" si="13"/>
        <v>Other current assets</v>
      </c>
      <c r="J76" s="2" t="str">
        <f t="shared" ref="J76:J138" si="18">IF(M76&gt;K76,"for Microsoft increased from","for Microsoft decreased from")</f>
        <v>for Microsoft increased from</v>
      </c>
      <c r="K76" s="4">
        <f t="shared" si="15"/>
        <v>10146</v>
      </c>
      <c r="L76" s="2" t="s">
        <v>3</v>
      </c>
      <c r="M76" s="4">
        <f t="shared" si="10"/>
        <v>11482</v>
      </c>
      <c r="N76" s="2" t="s">
        <v>54</v>
      </c>
      <c r="O76" t="str">
        <f t="shared" si="16"/>
        <v>an increase of</v>
      </c>
      <c r="P76" s="5">
        <f>ABS((D76/B76)-1)</f>
        <v>0.3200275970825941</v>
      </c>
    </row>
    <row r="77" spans="1:16" x14ac:dyDescent="0.2">
      <c r="A77" s="11" t="s">
        <v>24</v>
      </c>
      <c r="B77" s="15">
        <v>175552</v>
      </c>
      <c r="C77" s="16">
        <v>181915</v>
      </c>
      <c r="D77" s="17">
        <v>184406</v>
      </c>
      <c r="E77" s="2" t="s">
        <v>2</v>
      </c>
      <c r="F77" s="2">
        <f t="shared" si="11"/>
        <v>2019</v>
      </c>
      <c r="G77" s="2" t="s">
        <v>3</v>
      </c>
      <c r="H77" s="2">
        <f t="shared" si="12"/>
        <v>2020</v>
      </c>
      <c r="I77" s="2" t="str">
        <f t="shared" si="13"/>
        <v>Total current assets</v>
      </c>
      <c r="J77" s="2" t="str">
        <f t="shared" si="18"/>
        <v>for Microsoft increased from</v>
      </c>
      <c r="K77" s="4">
        <f t="shared" si="15"/>
        <v>175552</v>
      </c>
      <c r="L77" s="2" t="s">
        <v>3</v>
      </c>
      <c r="M77" s="4">
        <f t="shared" si="10"/>
        <v>181915</v>
      </c>
      <c r="N77" s="2" t="s">
        <v>54</v>
      </c>
      <c r="O77" t="str">
        <f t="shared" si="16"/>
        <v>an increase of</v>
      </c>
      <c r="P77" s="5">
        <f>ABS((D77/B77)-1)</f>
        <v>5.0435198687568406E-2</v>
      </c>
    </row>
    <row r="78" spans="1:16" x14ac:dyDescent="0.2">
      <c r="A78" s="11" t="s">
        <v>25</v>
      </c>
      <c r="B78" s="15">
        <v>36477</v>
      </c>
      <c r="C78" s="16">
        <v>44151</v>
      </c>
      <c r="D78" s="17">
        <v>59715</v>
      </c>
      <c r="E78" s="2" t="s">
        <v>2</v>
      </c>
      <c r="F78" s="2">
        <f t="shared" si="11"/>
        <v>2019</v>
      </c>
      <c r="G78" s="2" t="s">
        <v>3</v>
      </c>
      <c r="H78" s="2">
        <f t="shared" si="12"/>
        <v>2020</v>
      </c>
      <c r="I78" s="2" t="str">
        <f t="shared" si="13"/>
        <v>Property and equipment</v>
      </c>
      <c r="J78" s="2" t="str">
        <f t="shared" si="18"/>
        <v>for Microsoft increased from</v>
      </c>
      <c r="K78" s="4">
        <f t="shared" si="15"/>
        <v>36477</v>
      </c>
      <c r="L78" s="2" t="s">
        <v>3</v>
      </c>
      <c r="M78" s="4">
        <f t="shared" si="10"/>
        <v>44151</v>
      </c>
      <c r="N78" s="2" t="s">
        <v>54</v>
      </c>
      <c r="O78" t="str">
        <f t="shared" si="16"/>
        <v>an increase of</v>
      </c>
      <c r="P78" s="5">
        <f>ABS((D78/B78)-1)</f>
        <v>0.63705896866518619</v>
      </c>
    </row>
    <row r="79" spans="1:16" x14ac:dyDescent="0.2">
      <c r="A79" s="10" t="s">
        <v>26</v>
      </c>
      <c r="B79" s="15">
        <v>7379</v>
      </c>
      <c r="C79" s="16">
        <v>8753</v>
      </c>
      <c r="D79" s="17">
        <v>11088</v>
      </c>
      <c r="E79" s="2" t="s">
        <v>2</v>
      </c>
      <c r="F79" s="2">
        <f t="shared" si="11"/>
        <v>2019</v>
      </c>
      <c r="G79" s="2" t="s">
        <v>3</v>
      </c>
      <c r="H79" s="2">
        <f t="shared" si="12"/>
        <v>2020</v>
      </c>
      <c r="I79" s="2" t="str">
        <f t="shared" si="13"/>
        <v>Operating lease right-of-use assets</v>
      </c>
      <c r="J79" s="2" t="str">
        <f t="shared" si="18"/>
        <v>for Microsoft increased from</v>
      </c>
      <c r="K79" s="4">
        <f t="shared" si="15"/>
        <v>7379</v>
      </c>
      <c r="L79" s="2" t="s">
        <v>3</v>
      </c>
      <c r="M79" s="4">
        <f t="shared" si="10"/>
        <v>8753</v>
      </c>
      <c r="N79" s="2" t="s">
        <v>54</v>
      </c>
      <c r="O79" t="str">
        <f t="shared" si="16"/>
        <v>an increase of</v>
      </c>
      <c r="P79" s="5">
        <f>ABS((D79/B79)-1)</f>
        <v>0.50264263450332014</v>
      </c>
    </row>
    <row r="80" spans="1:16" x14ac:dyDescent="0.2">
      <c r="A80" s="10" t="s">
        <v>27</v>
      </c>
      <c r="B80" s="15">
        <v>2649</v>
      </c>
      <c r="C80" s="16">
        <v>2965</v>
      </c>
      <c r="D80" s="17">
        <v>5984</v>
      </c>
      <c r="E80" s="2" t="s">
        <v>2</v>
      </c>
      <c r="F80" s="2">
        <f t="shared" si="11"/>
        <v>2019</v>
      </c>
      <c r="G80" s="2" t="s">
        <v>3</v>
      </c>
      <c r="H80" s="2">
        <f t="shared" si="12"/>
        <v>2020</v>
      </c>
      <c r="I80" s="2" t="str">
        <f t="shared" si="13"/>
        <v>Equity investments</v>
      </c>
      <c r="J80" s="2" t="str">
        <f t="shared" si="18"/>
        <v>for Microsoft increased from</v>
      </c>
      <c r="K80" s="4">
        <f t="shared" si="15"/>
        <v>2649</v>
      </c>
      <c r="L80" s="2" t="s">
        <v>3</v>
      </c>
      <c r="M80" s="4">
        <f t="shared" si="10"/>
        <v>2965</v>
      </c>
      <c r="N80" s="2" t="s">
        <v>54</v>
      </c>
      <c r="O80" t="str">
        <f t="shared" si="16"/>
        <v>an increase of</v>
      </c>
      <c r="P80" s="5">
        <f>ABS((D80/B80)-1)</f>
        <v>1.2589656474141186</v>
      </c>
    </row>
    <row r="81" spans="1:16" x14ac:dyDescent="0.2">
      <c r="A81" s="10" t="s">
        <v>28</v>
      </c>
      <c r="B81" s="15">
        <v>42026</v>
      </c>
      <c r="C81" s="16">
        <v>43351</v>
      </c>
      <c r="D81" s="17">
        <v>49711</v>
      </c>
      <c r="E81" s="2" t="s">
        <v>2</v>
      </c>
      <c r="F81" s="2">
        <f t="shared" si="11"/>
        <v>2019</v>
      </c>
      <c r="G81" s="2" t="s">
        <v>3</v>
      </c>
      <c r="H81" s="2">
        <f t="shared" si="12"/>
        <v>2020</v>
      </c>
      <c r="I81" s="2" t="str">
        <f t="shared" si="13"/>
        <v>Goodwill</v>
      </c>
      <c r="J81" s="2" t="str">
        <f t="shared" si="18"/>
        <v>for Microsoft increased from</v>
      </c>
      <c r="K81" s="4">
        <f t="shared" si="15"/>
        <v>42026</v>
      </c>
      <c r="L81" s="2" t="s">
        <v>3</v>
      </c>
      <c r="M81" s="4">
        <f t="shared" si="10"/>
        <v>43351</v>
      </c>
      <c r="N81" s="2" t="s">
        <v>54</v>
      </c>
      <c r="O81" t="str">
        <f t="shared" si="16"/>
        <v>an increase of</v>
      </c>
      <c r="P81" s="5">
        <f>ABS((D81/B81)-1)</f>
        <v>0.18286298957788039</v>
      </c>
    </row>
    <row r="82" spans="1:16" x14ac:dyDescent="0.2">
      <c r="A82" s="10" t="s">
        <v>29</v>
      </c>
      <c r="B82" s="15">
        <v>7750</v>
      </c>
      <c r="C82" s="16">
        <v>7038</v>
      </c>
      <c r="D82" s="17">
        <v>7800</v>
      </c>
      <c r="E82" s="2" t="s">
        <v>2</v>
      </c>
      <c r="F82" s="2">
        <f t="shared" si="11"/>
        <v>2019</v>
      </c>
      <c r="G82" s="2" t="s">
        <v>3</v>
      </c>
      <c r="H82" s="2">
        <f t="shared" si="12"/>
        <v>2020</v>
      </c>
      <c r="I82" s="2" t="str">
        <f t="shared" si="13"/>
        <v>Intangible assets, net</v>
      </c>
      <c r="J82" s="2" t="str">
        <f t="shared" si="18"/>
        <v>for Microsoft decreased from</v>
      </c>
      <c r="K82" s="4">
        <f t="shared" si="15"/>
        <v>7750</v>
      </c>
      <c r="L82" s="2" t="s">
        <v>3</v>
      </c>
      <c r="M82" s="4">
        <f t="shared" si="10"/>
        <v>7038</v>
      </c>
      <c r="N82" s="2" t="s">
        <v>54</v>
      </c>
      <c r="O82" t="str">
        <f t="shared" si="16"/>
        <v>a decrease of</v>
      </c>
      <c r="P82" s="5">
        <f>ABS((D82/B82)-1)</f>
        <v>6.4516129032257119E-3</v>
      </c>
    </row>
    <row r="83" spans="1:16" x14ac:dyDescent="0.2">
      <c r="A83" s="10" t="s">
        <v>30</v>
      </c>
      <c r="B83" s="15">
        <v>14723</v>
      </c>
      <c r="C83" s="16">
        <v>13138</v>
      </c>
      <c r="D83" s="17">
        <v>15075</v>
      </c>
      <c r="E83" s="2" t="s">
        <v>2</v>
      </c>
      <c r="F83" s="2">
        <f t="shared" si="11"/>
        <v>2019</v>
      </c>
      <c r="G83" s="2" t="s">
        <v>3</v>
      </c>
      <c r="H83" s="2">
        <f t="shared" si="12"/>
        <v>2020</v>
      </c>
      <c r="I83" s="2" t="str">
        <f t="shared" si="13"/>
        <v>Other long-term assets</v>
      </c>
      <c r="J83" s="2" t="str">
        <f t="shared" si="18"/>
        <v>for Microsoft decreased from</v>
      </c>
      <c r="K83" s="4">
        <f t="shared" si="15"/>
        <v>14723</v>
      </c>
      <c r="L83" s="2" t="s">
        <v>3</v>
      </c>
      <c r="M83" s="4">
        <f t="shared" si="10"/>
        <v>13138</v>
      </c>
      <c r="N83" s="2" t="s">
        <v>54</v>
      </c>
      <c r="O83" t="str">
        <f t="shared" si="16"/>
        <v>a decrease of</v>
      </c>
      <c r="P83" s="5">
        <f>ABS((D83/B83)-1)</f>
        <v>2.3908170889085145E-2</v>
      </c>
    </row>
    <row r="84" spans="1:16" x14ac:dyDescent="0.2">
      <c r="A84" s="11" t="s">
        <v>31</v>
      </c>
      <c r="B84" s="12">
        <v>286556</v>
      </c>
      <c r="C84" s="13">
        <v>301311</v>
      </c>
      <c r="D84" s="14">
        <v>333779</v>
      </c>
      <c r="E84" s="2" t="s">
        <v>2</v>
      </c>
      <c r="F84" s="2">
        <f t="shared" si="11"/>
        <v>2019</v>
      </c>
      <c r="G84" s="2" t="s">
        <v>3</v>
      </c>
      <c r="H84" s="2">
        <f t="shared" si="12"/>
        <v>2020</v>
      </c>
      <c r="I84" s="2" t="str">
        <f t="shared" si="13"/>
        <v>Total assets</v>
      </c>
      <c r="J84" s="2" t="str">
        <f t="shared" si="18"/>
        <v>for Microsoft increased from</v>
      </c>
      <c r="K84" s="4">
        <f t="shared" si="15"/>
        <v>286556</v>
      </c>
      <c r="L84" s="2" t="s">
        <v>3</v>
      </c>
      <c r="M84" s="4">
        <f t="shared" si="10"/>
        <v>301311</v>
      </c>
      <c r="N84" s="2" t="s">
        <v>54</v>
      </c>
      <c r="O84" t="str">
        <f t="shared" si="16"/>
        <v>an increase of</v>
      </c>
      <c r="P84" s="5">
        <f>ABS((D84/B84)-1)</f>
        <v>0.1647950138890828</v>
      </c>
    </row>
    <row r="85" spans="1:16" x14ac:dyDescent="0.2">
      <c r="A85" s="10" t="s">
        <v>32</v>
      </c>
      <c r="B85" s="12">
        <v>9382</v>
      </c>
      <c r="C85" s="13">
        <v>12530</v>
      </c>
      <c r="D85" s="14">
        <v>15163</v>
      </c>
      <c r="E85" s="2" t="s">
        <v>2</v>
      </c>
      <c r="F85" s="2">
        <f t="shared" si="11"/>
        <v>2019</v>
      </c>
      <c r="G85" s="2" t="s">
        <v>3</v>
      </c>
      <c r="H85" s="2">
        <f t="shared" si="12"/>
        <v>2020</v>
      </c>
      <c r="I85" s="2" t="str">
        <f t="shared" si="13"/>
        <v>Accounts payable</v>
      </c>
      <c r="J85" s="2" t="str">
        <f t="shared" si="18"/>
        <v>for Microsoft increased from</v>
      </c>
      <c r="K85" s="4">
        <f t="shared" si="15"/>
        <v>9382</v>
      </c>
      <c r="L85" s="2" t="s">
        <v>3</v>
      </c>
      <c r="M85" s="4">
        <f t="shared" ref="M85:M104" si="19">C85</f>
        <v>12530</v>
      </c>
      <c r="N85" s="2" t="s">
        <v>54</v>
      </c>
      <c r="O85" t="str">
        <f t="shared" si="16"/>
        <v>an increase of</v>
      </c>
      <c r="P85" s="5">
        <f>ABS((D85/B85)-1)</f>
        <v>0.61617991899381797</v>
      </c>
    </row>
    <row r="86" spans="1:16" x14ac:dyDescent="0.2">
      <c r="A86" s="10" t="s">
        <v>33</v>
      </c>
      <c r="B86" s="15">
        <v>5516</v>
      </c>
      <c r="C86" s="16">
        <v>3749</v>
      </c>
      <c r="D86" s="17">
        <v>8072</v>
      </c>
      <c r="E86" s="2" t="s">
        <v>2</v>
      </c>
      <c r="F86" s="2">
        <f t="shared" si="11"/>
        <v>2019</v>
      </c>
      <c r="G86" s="2" t="s">
        <v>3</v>
      </c>
      <c r="H86" s="2">
        <f t="shared" si="12"/>
        <v>2020</v>
      </c>
      <c r="I86" s="2" t="str">
        <f t="shared" si="13"/>
        <v>Current portion of long-term debt</v>
      </c>
      <c r="J86" s="2" t="str">
        <f t="shared" si="18"/>
        <v>for Microsoft decreased from</v>
      </c>
      <c r="K86" s="4">
        <f t="shared" si="15"/>
        <v>5516</v>
      </c>
      <c r="L86" s="2" t="s">
        <v>3</v>
      </c>
      <c r="M86" s="4">
        <f t="shared" si="19"/>
        <v>3749</v>
      </c>
      <c r="N86" s="2" t="s">
        <v>54</v>
      </c>
      <c r="O86" t="str">
        <f t="shared" si="16"/>
        <v>a decrease of</v>
      </c>
      <c r="P86" s="5">
        <f>ABS((D86/B86)-1)</f>
        <v>0.46337926033357513</v>
      </c>
    </row>
    <row r="87" spans="1:16" x14ac:dyDescent="0.2">
      <c r="A87" s="10" t="s">
        <v>34</v>
      </c>
      <c r="B87" s="15">
        <v>6830</v>
      </c>
      <c r="C87" s="16">
        <v>7874</v>
      </c>
      <c r="D87" s="17">
        <v>10057</v>
      </c>
      <c r="E87" s="2" t="s">
        <v>2</v>
      </c>
      <c r="F87" s="2">
        <f t="shared" si="11"/>
        <v>2019</v>
      </c>
      <c r="G87" s="2" t="s">
        <v>3</v>
      </c>
      <c r="H87" s="2">
        <f t="shared" si="12"/>
        <v>2020</v>
      </c>
      <c r="I87" s="2" t="str">
        <f t="shared" si="13"/>
        <v>Accrued compensation</v>
      </c>
      <c r="J87" s="2" t="str">
        <f t="shared" si="18"/>
        <v>for Microsoft increased from</v>
      </c>
      <c r="K87" s="4">
        <f t="shared" si="15"/>
        <v>6830</v>
      </c>
      <c r="L87" s="2" t="s">
        <v>3</v>
      </c>
      <c r="M87" s="4">
        <f t="shared" si="19"/>
        <v>7874</v>
      </c>
      <c r="N87" s="2" t="s">
        <v>54</v>
      </c>
      <c r="O87" t="str">
        <f t="shared" si="16"/>
        <v>an increase of</v>
      </c>
      <c r="P87" s="5">
        <f>ABS((D87/B87)-1)</f>
        <v>0.47247437774524159</v>
      </c>
    </row>
    <row r="88" spans="1:16" x14ac:dyDescent="0.2">
      <c r="A88" s="10" t="s">
        <v>35</v>
      </c>
      <c r="B88" s="15">
        <v>5665</v>
      </c>
      <c r="C88" s="16">
        <v>2130</v>
      </c>
      <c r="D88" s="17">
        <v>2174</v>
      </c>
      <c r="E88" s="2" t="s">
        <v>2</v>
      </c>
      <c r="F88" s="2">
        <f t="shared" si="11"/>
        <v>2019</v>
      </c>
      <c r="G88" s="2" t="s">
        <v>3</v>
      </c>
      <c r="H88" s="2">
        <f t="shared" si="12"/>
        <v>2020</v>
      </c>
      <c r="I88" s="2" t="str">
        <f t="shared" si="13"/>
        <v>Short-term income taxes</v>
      </c>
      <c r="J88" s="2" t="str">
        <f t="shared" si="18"/>
        <v>for Microsoft decreased from</v>
      </c>
      <c r="K88" s="4">
        <f t="shared" si="15"/>
        <v>5665</v>
      </c>
      <c r="L88" s="2" t="s">
        <v>3</v>
      </c>
      <c r="M88" s="4">
        <f t="shared" si="19"/>
        <v>2130</v>
      </c>
      <c r="N88" s="2" t="s">
        <v>54</v>
      </c>
      <c r="O88" t="str">
        <f t="shared" si="16"/>
        <v>a decrease of</v>
      </c>
      <c r="P88" s="5">
        <f>ABS((D88/B88)-1)</f>
        <v>0.61624007060900265</v>
      </c>
    </row>
    <row r="89" spans="1:16" x14ac:dyDescent="0.2">
      <c r="A89" s="10" t="s">
        <v>36</v>
      </c>
      <c r="B89" s="15">
        <v>32676</v>
      </c>
      <c r="C89" s="16">
        <v>36000</v>
      </c>
      <c r="D89" s="17">
        <v>41525</v>
      </c>
      <c r="E89" s="2" t="s">
        <v>2</v>
      </c>
      <c r="F89" s="2">
        <f t="shared" si="11"/>
        <v>2019</v>
      </c>
      <c r="G89" s="2" t="s">
        <v>3</v>
      </c>
      <c r="H89" s="2">
        <f t="shared" si="12"/>
        <v>2020</v>
      </c>
      <c r="I89" s="2" t="str">
        <f t="shared" si="13"/>
        <v>Short-term unearned revenue</v>
      </c>
      <c r="J89" s="2" t="str">
        <f t="shared" si="18"/>
        <v>for Microsoft increased from</v>
      </c>
      <c r="K89" s="4">
        <f t="shared" si="15"/>
        <v>32676</v>
      </c>
      <c r="L89" s="2" t="s">
        <v>3</v>
      </c>
      <c r="M89" s="4">
        <f t="shared" si="19"/>
        <v>36000</v>
      </c>
      <c r="N89" s="2" t="s">
        <v>54</v>
      </c>
      <c r="O89" t="str">
        <f t="shared" si="16"/>
        <v>an increase of</v>
      </c>
      <c r="P89" s="5">
        <f>ABS((D89/B89)-1)</f>
        <v>0.27081038070755303</v>
      </c>
    </row>
    <row r="90" spans="1:16" x14ac:dyDescent="0.2">
      <c r="A90" s="10" t="s">
        <v>37</v>
      </c>
      <c r="B90" s="15">
        <v>9351</v>
      </c>
      <c r="C90" s="16">
        <v>10027</v>
      </c>
      <c r="D90" s="17">
        <v>11666</v>
      </c>
      <c r="E90" s="2" t="s">
        <v>2</v>
      </c>
      <c r="F90" s="2">
        <f t="shared" si="11"/>
        <v>2019</v>
      </c>
      <c r="G90" s="2" t="s">
        <v>3</v>
      </c>
      <c r="H90" s="2">
        <f t="shared" si="12"/>
        <v>2020</v>
      </c>
      <c r="I90" s="2" t="str">
        <f t="shared" si="13"/>
        <v>Other current liabilities</v>
      </c>
      <c r="J90" s="2" t="str">
        <f t="shared" si="18"/>
        <v>for Microsoft increased from</v>
      </c>
      <c r="K90" s="4">
        <f t="shared" si="15"/>
        <v>9351</v>
      </c>
      <c r="L90" s="2" t="s">
        <v>3</v>
      </c>
      <c r="M90" s="4">
        <f t="shared" si="19"/>
        <v>10027</v>
      </c>
      <c r="N90" s="2" t="s">
        <v>54</v>
      </c>
      <c r="O90" t="str">
        <f t="shared" si="16"/>
        <v>an increase of</v>
      </c>
      <c r="P90" s="5">
        <f>ABS((D90/B90)-1)</f>
        <v>0.24756710512244684</v>
      </c>
    </row>
    <row r="91" spans="1:16" x14ac:dyDescent="0.2">
      <c r="A91" s="11" t="s">
        <v>38</v>
      </c>
      <c r="B91" s="15">
        <v>69420</v>
      </c>
      <c r="C91" s="16">
        <v>72310</v>
      </c>
      <c r="D91" s="17">
        <v>88657</v>
      </c>
      <c r="E91" s="2" t="s">
        <v>2</v>
      </c>
      <c r="F91" s="2">
        <f t="shared" si="11"/>
        <v>2019</v>
      </c>
      <c r="G91" s="2" t="s">
        <v>3</v>
      </c>
      <c r="H91" s="2">
        <f t="shared" si="12"/>
        <v>2020</v>
      </c>
      <c r="I91" s="2" t="str">
        <f t="shared" si="13"/>
        <v>Total current liabilities</v>
      </c>
      <c r="J91" s="2" t="str">
        <f t="shared" si="18"/>
        <v>for Microsoft increased from</v>
      </c>
      <c r="K91" s="4">
        <f t="shared" si="15"/>
        <v>69420</v>
      </c>
      <c r="L91" s="2" t="s">
        <v>3</v>
      </c>
      <c r="M91" s="4">
        <f t="shared" si="19"/>
        <v>72310</v>
      </c>
      <c r="N91" s="2" t="s">
        <v>54</v>
      </c>
      <c r="O91" t="str">
        <f t="shared" si="16"/>
        <v>an increase of</v>
      </c>
      <c r="P91" s="5">
        <f>ABS((D91/B91)-1)</f>
        <v>0.27711034284067981</v>
      </c>
    </row>
    <row r="92" spans="1:16" x14ac:dyDescent="0.2">
      <c r="A92" s="10" t="s">
        <v>39</v>
      </c>
      <c r="B92" s="15">
        <v>66662</v>
      </c>
      <c r="C92" s="16">
        <v>59578</v>
      </c>
      <c r="D92" s="17">
        <v>50074</v>
      </c>
      <c r="E92" s="2" t="s">
        <v>2</v>
      </c>
      <c r="F92" s="2">
        <f t="shared" si="11"/>
        <v>2019</v>
      </c>
      <c r="G92" s="2" t="s">
        <v>3</v>
      </c>
      <c r="H92" s="2">
        <f t="shared" si="12"/>
        <v>2020</v>
      </c>
      <c r="I92" s="2" t="str">
        <f t="shared" si="13"/>
        <v>Long-term debt</v>
      </c>
      <c r="J92" s="2" t="str">
        <f t="shared" si="18"/>
        <v>for Microsoft decreased from</v>
      </c>
      <c r="K92" s="4">
        <f t="shared" si="15"/>
        <v>66662</v>
      </c>
      <c r="L92" s="2" t="s">
        <v>3</v>
      </c>
      <c r="M92" s="4">
        <f t="shared" si="19"/>
        <v>59578</v>
      </c>
      <c r="N92" s="2" t="s">
        <v>54</v>
      </c>
      <c r="O92" t="str">
        <f t="shared" si="16"/>
        <v>a decrease of</v>
      </c>
      <c r="P92" s="5">
        <f>ABS((D92/B92)-1)</f>
        <v>0.24883741861930331</v>
      </c>
    </row>
    <row r="93" spans="1:16" x14ac:dyDescent="0.2">
      <c r="A93" s="10" t="s">
        <v>40</v>
      </c>
      <c r="B93" s="15">
        <v>29612</v>
      </c>
      <c r="C93" s="16">
        <v>29432</v>
      </c>
      <c r="D93" s="17">
        <v>27190</v>
      </c>
      <c r="E93" s="2" t="s">
        <v>2</v>
      </c>
      <c r="F93" s="2">
        <f t="shared" si="11"/>
        <v>2019</v>
      </c>
      <c r="G93" s="2" t="s">
        <v>3</v>
      </c>
      <c r="H93" s="2">
        <f t="shared" si="12"/>
        <v>2020</v>
      </c>
      <c r="I93" s="2" t="str">
        <f t="shared" si="13"/>
        <v>Long-term income taxes</v>
      </c>
      <c r="J93" s="2" t="str">
        <f t="shared" si="18"/>
        <v>for Microsoft decreased from</v>
      </c>
      <c r="K93" s="4">
        <f t="shared" si="15"/>
        <v>29612</v>
      </c>
      <c r="L93" s="2" t="s">
        <v>3</v>
      </c>
      <c r="M93" s="4">
        <f t="shared" si="19"/>
        <v>29432</v>
      </c>
      <c r="N93" s="2" t="s">
        <v>54</v>
      </c>
      <c r="O93" t="str">
        <f t="shared" si="16"/>
        <v>a decrease of</v>
      </c>
      <c r="P93" s="5">
        <f>ABS((D93/B93)-1)</f>
        <v>8.1791165743617444E-2</v>
      </c>
    </row>
    <row r="94" spans="1:16" x14ac:dyDescent="0.2">
      <c r="A94" s="10" t="s">
        <v>41</v>
      </c>
      <c r="B94" s="15">
        <v>4530</v>
      </c>
      <c r="C94" s="16">
        <v>3180</v>
      </c>
      <c r="D94" s="17">
        <v>2616</v>
      </c>
      <c r="E94" s="2" t="s">
        <v>2</v>
      </c>
      <c r="F94" s="2">
        <f t="shared" si="11"/>
        <v>2019</v>
      </c>
      <c r="G94" s="2" t="s">
        <v>3</v>
      </c>
      <c r="H94" s="2">
        <f t="shared" si="12"/>
        <v>2020</v>
      </c>
      <c r="I94" s="2" t="str">
        <f t="shared" si="13"/>
        <v>Long-term unearned revenue</v>
      </c>
      <c r="J94" s="2" t="str">
        <f t="shared" si="18"/>
        <v>for Microsoft decreased from</v>
      </c>
      <c r="K94" s="4">
        <f t="shared" si="15"/>
        <v>4530</v>
      </c>
      <c r="L94" s="2" t="s">
        <v>3</v>
      </c>
      <c r="M94" s="4">
        <f t="shared" si="19"/>
        <v>3180</v>
      </c>
      <c r="N94" s="2" t="s">
        <v>54</v>
      </c>
      <c r="O94" t="str">
        <f t="shared" si="16"/>
        <v>a decrease of</v>
      </c>
      <c r="P94" s="5">
        <f>ABS((D94/B94)-1)</f>
        <v>0.42251655629139073</v>
      </c>
    </row>
    <row r="95" spans="1:16" x14ac:dyDescent="0.2">
      <c r="A95" s="10" t="s">
        <v>42</v>
      </c>
      <c r="B95" s="15">
        <v>233</v>
      </c>
      <c r="C95" s="16">
        <v>204</v>
      </c>
      <c r="D95" s="17">
        <v>198</v>
      </c>
      <c r="E95" s="2" t="s">
        <v>2</v>
      </c>
      <c r="F95" s="2">
        <f t="shared" si="11"/>
        <v>2019</v>
      </c>
      <c r="G95" s="2" t="s">
        <v>3</v>
      </c>
      <c r="H95" s="2">
        <f t="shared" si="12"/>
        <v>2020</v>
      </c>
      <c r="I95" s="2" t="str">
        <f t="shared" si="13"/>
        <v>Deferred income taxes</v>
      </c>
      <c r="J95" s="2" t="str">
        <f t="shared" si="18"/>
        <v>for Microsoft decreased from</v>
      </c>
      <c r="K95" s="4">
        <f t="shared" si="15"/>
        <v>233</v>
      </c>
      <c r="L95" s="2" t="s">
        <v>3</v>
      </c>
      <c r="M95" s="4">
        <f t="shared" si="19"/>
        <v>204</v>
      </c>
      <c r="N95" s="2" t="s">
        <v>54</v>
      </c>
      <c r="O95" t="str">
        <f t="shared" si="16"/>
        <v>a decrease of</v>
      </c>
      <c r="P95" s="5">
        <f>ABS((D95/B95)-1)</f>
        <v>0.15021459227467815</v>
      </c>
    </row>
    <row r="96" spans="1:16" x14ac:dyDescent="0.2">
      <c r="A96" s="10" t="s">
        <v>43</v>
      </c>
      <c r="B96" s="15">
        <v>6188</v>
      </c>
      <c r="C96" s="16">
        <v>7671</v>
      </c>
      <c r="D96" s="17">
        <v>9629</v>
      </c>
      <c r="E96" s="2" t="s">
        <v>2</v>
      </c>
      <c r="F96" s="2">
        <f t="shared" si="11"/>
        <v>2019</v>
      </c>
      <c r="G96" s="2" t="s">
        <v>3</v>
      </c>
      <c r="H96" s="2">
        <f t="shared" si="12"/>
        <v>2020</v>
      </c>
      <c r="I96" s="2" t="str">
        <f t="shared" si="13"/>
        <v>Operating lease liabilities</v>
      </c>
      <c r="J96" s="2" t="str">
        <f t="shared" si="18"/>
        <v>for Microsoft increased from</v>
      </c>
      <c r="K96" s="4">
        <f t="shared" si="15"/>
        <v>6188</v>
      </c>
      <c r="L96" s="2" t="s">
        <v>3</v>
      </c>
      <c r="M96" s="4">
        <f t="shared" si="19"/>
        <v>7671</v>
      </c>
      <c r="N96" s="2" t="s">
        <v>54</v>
      </c>
      <c r="O96" t="str">
        <f t="shared" si="16"/>
        <v>an increase of</v>
      </c>
      <c r="P96" s="5">
        <f>ABS((D96/B96)-1)</f>
        <v>0.55607627666451198</v>
      </c>
    </row>
    <row r="97" spans="1:16" x14ac:dyDescent="0.2">
      <c r="A97" s="10" t="s">
        <v>44</v>
      </c>
      <c r="B97" s="15">
        <v>7581</v>
      </c>
      <c r="C97" s="16">
        <v>10632</v>
      </c>
      <c r="D97" s="17">
        <v>13427</v>
      </c>
      <c r="E97" s="2" t="s">
        <v>2</v>
      </c>
      <c r="F97" s="2">
        <f t="shared" si="11"/>
        <v>2019</v>
      </c>
      <c r="G97" s="2" t="s">
        <v>3</v>
      </c>
      <c r="H97" s="2">
        <f t="shared" si="12"/>
        <v>2020</v>
      </c>
      <c r="I97" s="2" t="str">
        <f t="shared" ref="I97:I127" si="20">A97</f>
        <v>Other long-term liabilities</v>
      </c>
      <c r="J97" s="2" t="str">
        <f t="shared" si="18"/>
        <v>for Microsoft increased from</v>
      </c>
      <c r="K97" s="4">
        <f t="shared" ref="K97:K104" si="21">B97</f>
        <v>7581</v>
      </c>
      <c r="L97" s="2" t="s">
        <v>3</v>
      </c>
      <c r="M97" s="4">
        <f t="shared" si="19"/>
        <v>10632</v>
      </c>
      <c r="N97" s="2" t="s">
        <v>54</v>
      </c>
      <c r="O97" t="str">
        <f t="shared" si="16"/>
        <v>an increase of</v>
      </c>
      <c r="P97" s="5">
        <f>ABS((D97/B97)-1)</f>
        <v>0.77113837224640558</v>
      </c>
    </row>
    <row r="98" spans="1:16" x14ac:dyDescent="0.2">
      <c r="A98" s="11" t="s">
        <v>45</v>
      </c>
      <c r="B98" s="15">
        <v>184226</v>
      </c>
      <c r="C98" s="16">
        <v>183007</v>
      </c>
      <c r="D98" s="17">
        <v>191791</v>
      </c>
      <c r="E98" s="2" t="s">
        <v>2</v>
      </c>
      <c r="F98" s="2">
        <f t="shared" si="11"/>
        <v>2019</v>
      </c>
      <c r="G98" s="2" t="s">
        <v>3</v>
      </c>
      <c r="H98" s="2">
        <f t="shared" si="12"/>
        <v>2020</v>
      </c>
      <c r="I98" s="2" t="str">
        <f t="shared" si="20"/>
        <v>Total liabilities</v>
      </c>
      <c r="J98" s="2" t="str">
        <f t="shared" si="18"/>
        <v>for Microsoft decreased from</v>
      </c>
      <c r="K98" s="4">
        <f t="shared" si="21"/>
        <v>184226</v>
      </c>
      <c r="L98" s="2" t="s">
        <v>3</v>
      </c>
      <c r="M98" s="4">
        <f t="shared" si="19"/>
        <v>183007</v>
      </c>
      <c r="N98" s="2" t="s">
        <v>54</v>
      </c>
      <c r="O98" t="str">
        <f t="shared" si="16"/>
        <v>a decrease of</v>
      </c>
      <c r="P98" s="5">
        <f>ABS((D98/B98)-1)</f>
        <v>4.106369350688821E-2</v>
      </c>
    </row>
    <row r="99" spans="1:16" x14ac:dyDescent="0.2">
      <c r="A99" s="11" t="s">
        <v>46</v>
      </c>
      <c r="B99" s="15">
        <v>78520</v>
      </c>
      <c r="C99" s="16">
        <v>80552</v>
      </c>
      <c r="D99" s="17">
        <v>83111</v>
      </c>
      <c r="E99" s="2" t="s">
        <v>2</v>
      </c>
      <c r="F99" s="2">
        <f t="shared" si="11"/>
        <v>2019</v>
      </c>
      <c r="G99" s="2" t="s">
        <v>3</v>
      </c>
      <c r="H99" s="2">
        <f t="shared" si="12"/>
        <v>2020</v>
      </c>
      <c r="I99" s="2" t="str">
        <f t="shared" si="20"/>
        <v>Common stock and paid-in capital</v>
      </c>
      <c r="J99" s="2" t="str">
        <f t="shared" si="18"/>
        <v>for Microsoft increased from</v>
      </c>
      <c r="K99" s="4">
        <f t="shared" si="21"/>
        <v>78520</v>
      </c>
      <c r="L99" s="2" t="s">
        <v>3</v>
      </c>
      <c r="M99" s="4">
        <f t="shared" si="19"/>
        <v>80552</v>
      </c>
      <c r="N99" s="2" t="s">
        <v>54</v>
      </c>
      <c r="O99" t="str">
        <f t="shared" si="16"/>
        <v>an increase of</v>
      </c>
      <c r="P99" s="5">
        <f>ABS((D99/B99)-1)</f>
        <v>5.8469179826795781E-2</v>
      </c>
    </row>
    <row r="100" spans="1:16" x14ac:dyDescent="0.2">
      <c r="A100" s="10" t="s">
        <v>47</v>
      </c>
      <c r="B100" s="15">
        <v>24150</v>
      </c>
      <c r="C100" s="16">
        <v>34566</v>
      </c>
      <c r="D100" s="17">
        <v>57055</v>
      </c>
      <c r="E100" s="2" t="s">
        <v>2</v>
      </c>
      <c r="F100" s="2">
        <f t="shared" si="11"/>
        <v>2019</v>
      </c>
      <c r="G100" s="2" t="s">
        <v>3</v>
      </c>
      <c r="H100" s="2">
        <f t="shared" si="12"/>
        <v>2020</v>
      </c>
      <c r="I100" s="2" t="str">
        <f t="shared" si="20"/>
        <v>Retained earnings</v>
      </c>
      <c r="J100" s="2" t="str">
        <f t="shared" si="18"/>
        <v>for Microsoft increased from</v>
      </c>
      <c r="K100" s="4">
        <f t="shared" si="21"/>
        <v>24150</v>
      </c>
      <c r="L100" s="2" t="s">
        <v>3</v>
      </c>
      <c r="M100" s="4">
        <f t="shared" si="19"/>
        <v>34566</v>
      </c>
      <c r="N100" s="2" t="s">
        <v>54</v>
      </c>
      <c r="O100" t="str">
        <f t="shared" si="16"/>
        <v>an increase of</v>
      </c>
      <c r="P100" s="5">
        <f>ABS((D100/B100)-1)</f>
        <v>1.3625258799171842</v>
      </c>
    </row>
    <row r="101" spans="1:16" x14ac:dyDescent="0.2">
      <c r="A101" s="10" t="s">
        <v>48</v>
      </c>
      <c r="B101" s="18">
        <v>-340</v>
      </c>
      <c r="C101" s="16">
        <v>3186</v>
      </c>
      <c r="D101" s="17">
        <v>1822</v>
      </c>
      <c r="E101" s="2" t="s">
        <v>2</v>
      </c>
      <c r="F101" s="2">
        <f t="shared" si="11"/>
        <v>2019</v>
      </c>
      <c r="G101" s="2" t="s">
        <v>3</v>
      </c>
      <c r="H101" s="2">
        <f t="shared" si="12"/>
        <v>2020</v>
      </c>
      <c r="I101" s="2" t="str">
        <f t="shared" si="20"/>
        <v>Accumulated other comprehensive income</v>
      </c>
      <c r="J101" s="2" t="str">
        <f t="shared" si="18"/>
        <v>for Microsoft increased from</v>
      </c>
      <c r="K101" s="4">
        <f t="shared" si="21"/>
        <v>-340</v>
      </c>
      <c r="L101" s="2" t="s">
        <v>3</v>
      </c>
      <c r="M101" s="4">
        <f t="shared" si="19"/>
        <v>3186</v>
      </c>
      <c r="N101" s="2" t="s">
        <v>54</v>
      </c>
      <c r="O101" t="str">
        <f t="shared" si="16"/>
        <v>an increase of</v>
      </c>
      <c r="P101" s="5">
        <f>ABS((D101/B101)-1)</f>
        <v>6.3588235294117643</v>
      </c>
    </row>
    <row r="102" spans="1:16" x14ac:dyDescent="0.2">
      <c r="A102" s="11" t="s">
        <v>49</v>
      </c>
      <c r="B102" s="15">
        <v>102330</v>
      </c>
      <c r="C102" s="16">
        <v>118304</v>
      </c>
      <c r="D102" s="17">
        <v>141988</v>
      </c>
      <c r="E102" s="2" t="s">
        <v>2</v>
      </c>
      <c r="F102" s="2">
        <f t="shared" si="11"/>
        <v>2019</v>
      </c>
      <c r="G102" s="2" t="s">
        <v>3</v>
      </c>
      <c r="H102" s="2">
        <f t="shared" si="12"/>
        <v>2020</v>
      </c>
      <c r="I102" s="2" t="str">
        <f t="shared" si="20"/>
        <v>Total stockholders’ equity</v>
      </c>
      <c r="J102" s="2" t="str">
        <f t="shared" si="18"/>
        <v>for Microsoft increased from</v>
      </c>
      <c r="K102" s="4">
        <f t="shared" si="21"/>
        <v>102330</v>
      </c>
      <c r="L102" s="2" t="s">
        <v>3</v>
      </c>
      <c r="M102" s="4">
        <f t="shared" si="19"/>
        <v>118304</v>
      </c>
      <c r="N102" s="2" t="s">
        <v>54</v>
      </c>
      <c r="O102" t="str">
        <f t="shared" si="16"/>
        <v>an increase of</v>
      </c>
      <c r="P102" s="5">
        <f>ABS((D102/B102)-1)</f>
        <v>0.38755008306459504</v>
      </c>
    </row>
    <row r="103" spans="1:16" x14ac:dyDescent="0.2">
      <c r="A103" s="11" t="s">
        <v>50</v>
      </c>
      <c r="B103" s="12">
        <v>286556</v>
      </c>
      <c r="C103" s="13">
        <v>301311</v>
      </c>
      <c r="D103" s="14">
        <v>333779</v>
      </c>
      <c r="E103" s="2" t="s">
        <v>2</v>
      </c>
      <c r="F103" s="2">
        <f t="shared" si="11"/>
        <v>2019</v>
      </c>
      <c r="G103" s="2" t="s">
        <v>3</v>
      </c>
      <c r="H103" s="2">
        <f t="shared" si="12"/>
        <v>2020</v>
      </c>
      <c r="I103" s="2" t="str">
        <f t="shared" si="20"/>
        <v>Total liabilities and stockholders’ equity</v>
      </c>
      <c r="J103" s="2" t="str">
        <f t="shared" si="18"/>
        <v>for Microsoft increased from</v>
      </c>
      <c r="K103" s="4">
        <f t="shared" si="21"/>
        <v>286556</v>
      </c>
      <c r="L103" s="2" t="s">
        <v>3</v>
      </c>
      <c r="M103" s="4">
        <f t="shared" si="19"/>
        <v>301311</v>
      </c>
      <c r="N103" s="2" t="s">
        <v>54</v>
      </c>
      <c r="O103" t="str">
        <f t="shared" si="16"/>
        <v>an increase of</v>
      </c>
      <c r="P103" s="5">
        <f>ABS((D103/B103)-1)</f>
        <v>0.1647950138890828</v>
      </c>
    </row>
    <row r="104" spans="1:16" x14ac:dyDescent="0.2">
      <c r="A104" s="11" t="s">
        <v>51</v>
      </c>
      <c r="B104" s="19">
        <v>157.69999999999999</v>
      </c>
      <c r="C104" s="16">
        <v>222.42</v>
      </c>
      <c r="D104" s="17">
        <v>339.32</v>
      </c>
      <c r="E104" s="2" t="s">
        <v>2</v>
      </c>
      <c r="F104" s="2">
        <f t="shared" si="11"/>
        <v>2019</v>
      </c>
      <c r="G104" s="2" t="s">
        <v>3</v>
      </c>
      <c r="H104" s="2">
        <f t="shared" si="12"/>
        <v>2020</v>
      </c>
      <c r="I104" s="2" t="str">
        <f t="shared" si="20"/>
        <v>Stock Price</v>
      </c>
      <c r="J104" s="2" t="str">
        <f t="shared" si="18"/>
        <v>for Microsoft increased from</v>
      </c>
      <c r="K104" s="4">
        <f t="shared" si="21"/>
        <v>157.69999999999999</v>
      </c>
      <c r="L104" s="2" t="s">
        <v>3</v>
      </c>
      <c r="M104" s="4">
        <f t="shared" si="19"/>
        <v>222.42</v>
      </c>
      <c r="N104" s="2" t="s">
        <v>54</v>
      </c>
      <c r="O104" t="str">
        <f t="shared" si="16"/>
        <v>an increase of</v>
      </c>
      <c r="P104" s="5">
        <f>ABS((D104/B104)-1)</f>
        <v>1.1516804058338619</v>
      </c>
    </row>
    <row r="105" spans="1:16" x14ac:dyDescent="0.2">
      <c r="A105" s="2" t="s">
        <v>52</v>
      </c>
      <c r="B105" s="4">
        <v>66069</v>
      </c>
      <c r="C105" s="4">
        <v>68041</v>
      </c>
      <c r="D105" s="4">
        <v>71074</v>
      </c>
      <c r="E105" s="2" t="s">
        <v>2</v>
      </c>
      <c r="F105" s="2">
        <f>$C$1</f>
        <v>2020</v>
      </c>
      <c r="G105" s="2" t="s">
        <v>3</v>
      </c>
      <c r="H105" s="2">
        <f>$D$1</f>
        <v>2021</v>
      </c>
      <c r="I105" s="2" t="str">
        <f t="shared" si="20"/>
        <v>Product Sales</v>
      </c>
      <c r="J105" s="2" t="str">
        <f t="shared" si="18"/>
        <v>for Microsoft increased from</v>
      </c>
      <c r="K105" s="4">
        <f t="shared" ref="K105:K135" si="22">C105</f>
        <v>68041</v>
      </c>
      <c r="L105" s="2" t="s">
        <v>3</v>
      </c>
      <c r="M105" s="4">
        <f t="shared" ref="M105:M135" si="23">D105</f>
        <v>71074</v>
      </c>
      <c r="N105" s="2" t="s">
        <v>54</v>
      </c>
      <c r="O105" t="str">
        <f t="shared" si="16"/>
        <v>an increase of</v>
      </c>
      <c r="P105" s="5">
        <f>ABS((D105/B105)-1)</f>
        <v>7.575413582769519E-2</v>
      </c>
    </row>
    <row r="106" spans="1:16" x14ac:dyDescent="0.2">
      <c r="A106" s="2" t="s">
        <v>53</v>
      </c>
      <c r="B106" s="6">
        <v>59774</v>
      </c>
      <c r="C106" s="6">
        <v>74974</v>
      </c>
      <c r="D106" s="6">
        <v>97014</v>
      </c>
      <c r="E106" s="2" t="s">
        <v>2</v>
      </c>
      <c r="F106" s="2">
        <f t="shared" ref="F106:F155" si="24">$C$1</f>
        <v>2020</v>
      </c>
      <c r="G106" s="2" t="s">
        <v>3</v>
      </c>
      <c r="H106" s="2">
        <f t="shared" ref="H106:H155" si="25">$D$1</f>
        <v>2021</v>
      </c>
      <c r="I106" s="2" t="str">
        <f t="shared" si="20"/>
        <v>Service and other Sales</v>
      </c>
      <c r="J106" s="2" t="str">
        <f t="shared" si="18"/>
        <v>for Microsoft increased from</v>
      </c>
      <c r="K106" s="4">
        <f t="shared" si="22"/>
        <v>74974</v>
      </c>
      <c r="L106" s="2" t="s">
        <v>3</v>
      </c>
      <c r="M106" s="4">
        <f t="shared" si="23"/>
        <v>97014</v>
      </c>
      <c r="N106" s="2" t="s">
        <v>54</v>
      </c>
      <c r="O106" t="str">
        <f t="shared" si="16"/>
        <v>an increase of</v>
      </c>
      <c r="P106" s="5">
        <f>ABS((D106/B106)-1)</f>
        <v>0.62301335028607752</v>
      </c>
    </row>
    <row r="107" spans="1:16" x14ac:dyDescent="0.2">
      <c r="A107" s="1" t="s">
        <v>4</v>
      </c>
      <c r="B107" s="6">
        <v>125843</v>
      </c>
      <c r="C107" s="6">
        <v>143015</v>
      </c>
      <c r="D107" s="6">
        <v>168088</v>
      </c>
      <c r="E107" s="2" t="s">
        <v>2</v>
      </c>
      <c r="F107" s="2">
        <f t="shared" si="24"/>
        <v>2020</v>
      </c>
      <c r="G107" s="2" t="s">
        <v>3</v>
      </c>
      <c r="H107" s="2">
        <f t="shared" si="25"/>
        <v>2021</v>
      </c>
      <c r="I107" s="2" t="str">
        <f t="shared" si="20"/>
        <v>Total revenue</v>
      </c>
      <c r="J107" s="2" t="str">
        <f t="shared" si="18"/>
        <v>for Microsoft increased from</v>
      </c>
      <c r="K107" s="4">
        <f t="shared" si="22"/>
        <v>143015</v>
      </c>
      <c r="L107" s="2" t="s">
        <v>3</v>
      </c>
      <c r="M107" s="4">
        <f t="shared" si="23"/>
        <v>168088</v>
      </c>
      <c r="N107" s="2" t="s">
        <v>54</v>
      </c>
      <c r="O107" t="str">
        <f t="shared" si="16"/>
        <v>an increase of</v>
      </c>
      <c r="P107" s="5">
        <f>ABS((D107/B107)-1)</f>
        <v>0.33569606573269861</v>
      </c>
    </row>
    <row r="108" spans="1:16" x14ac:dyDescent="0.2">
      <c r="A108" s="2" t="s">
        <v>5</v>
      </c>
      <c r="B108" s="6">
        <v>16273</v>
      </c>
      <c r="C108" s="6">
        <v>16017</v>
      </c>
      <c r="D108" s="6">
        <v>18219</v>
      </c>
      <c r="E108" s="2" t="s">
        <v>2</v>
      </c>
      <c r="F108" s="2">
        <f t="shared" si="24"/>
        <v>2020</v>
      </c>
      <c r="G108" s="2" t="s">
        <v>3</v>
      </c>
      <c r="H108" s="2">
        <f t="shared" si="25"/>
        <v>2021</v>
      </c>
      <c r="I108" s="2" t="str">
        <f t="shared" si="20"/>
        <v>Cost of Product</v>
      </c>
      <c r="J108" s="2" t="str">
        <f t="shared" si="18"/>
        <v>for Microsoft increased from</v>
      </c>
      <c r="K108" s="4">
        <f t="shared" si="22"/>
        <v>16017</v>
      </c>
      <c r="L108" s="2" t="s">
        <v>3</v>
      </c>
      <c r="M108" s="4">
        <f t="shared" si="23"/>
        <v>18219</v>
      </c>
      <c r="N108" s="2" t="s">
        <v>54</v>
      </c>
      <c r="O108" t="str">
        <f t="shared" si="16"/>
        <v>an increase of</v>
      </c>
      <c r="P108" s="5">
        <f>ABS((D108/B108)-1)</f>
        <v>0.11958458796779947</v>
      </c>
    </row>
    <row r="109" spans="1:16" x14ac:dyDescent="0.2">
      <c r="A109" s="2" t="s">
        <v>6</v>
      </c>
      <c r="B109" s="6">
        <v>26637</v>
      </c>
      <c r="C109" s="6">
        <v>30061</v>
      </c>
      <c r="D109" s="6">
        <v>34013</v>
      </c>
      <c r="E109" s="2" t="s">
        <v>2</v>
      </c>
      <c r="F109" s="2">
        <f t="shared" si="24"/>
        <v>2020</v>
      </c>
      <c r="G109" s="2" t="s">
        <v>3</v>
      </c>
      <c r="H109" s="2">
        <f t="shared" si="25"/>
        <v>2021</v>
      </c>
      <c r="I109" s="2" t="str">
        <f t="shared" si="20"/>
        <v>Cost of Service and other</v>
      </c>
      <c r="J109" s="2" t="str">
        <f t="shared" si="18"/>
        <v>for Microsoft increased from</v>
      </c>
      <c r="K109" s="4">
        <f t="shared" si="22"/>
        <v>30061</v>
      </c>
      <c r="L109" s="2" t="s">
        <v>3</v>
      </c>
      <c r="M109" s="4">
        <f t="shared" si="23"/>
        <v>34013</v>
      </c>
      <c r="N109" s="2" t="s">
        <v>54</v>
      </c>
      <c r="O109" t="str">
        <f t="shared" si="16"/>
        <v>an increase of</v>
      </c>
      <c r="P109" s="5">
        <f>ABS((D109/B109)-1)</f>
        <v>0.27690806021699133</v>
      </c>
    </row>
    <row r="110" spans="1:16" x14ac:dyDescent="0.2">
      <c r="A110" s="1" t="s">
        <v>7</v>
      </c>
      <c r="B110" s="6">
        <v>42910</v>
      </c>
      <c r="C110" s="6">
        <v>46078</v>
      </c>
      <c r="D110" s="6">
        <v>52232</v>
      </c>
      <c r="E110" s="2" t="s">
        <v>2</v>
      </c>
      <c r="F110" s="2">
        <f t="shared" si="24"/>
        <v>2020</v>
      </c>
      <c r="G110" s="2" t="s">
        <v>3</v>
      </c>
      <c r="H110" s="2">
        <f t="shared" si="25"/>
        <v>2021</v>
      </c>
      <c r="I110" s="2" t="str">
        <f t="shared" si="20"/>
        <v>Total cost of revenue</v>
      </c>
      <c r="J110" s="2" t="str">
        <f t="shared" si="18"/>
        <v>for Microsoft increased from</v>
      </c>
      <c r="K110" s="4">
        <f t="shared" si="22"/>
        <v>46078</v>
      </c>
      <c r="L110" s="2" t="s">
        <v>3</v>
      </c>
      <c r="M110" s="4">
        <f t="shared" si="23"/>
        <v>52232</v>
      </c>
      <c r="N110" s="2" t="s">
        <v>54</v>
      </c>
      <c r="O110" t="str">
        <f t="shared" si="16"/>
        <v>an increase of</v>
      </c>
      <c r="P110" s="5">
        <f>ABS((D110/B110)-1)</f>
        <v>0.21724539734327664</v>
      </c>
    </row>
    <row r="111" spans="1:16" x14ac:dyDescent="0.2">
      <c r="A111" s="2" t="s">
        <v>8</v>
      </c>
      <c r="B111" s="6">
        <v>82933</v>
      </c>
      <c r="C111" s="6">
        <v>96937</v>
      </c>
      <c r="D111" s="6">
        <v>115856</v>
      </c>
      <c r="E111" s="2" t="s">
        <v>2</v>
      </c>
      <c r="F111" s="2">
        <f t="shared" si="24"/>
        <v>2020</v>
      </c>
      <c r="G111" s="2" t="s">
        <v>3</v>
      </c>
      <c r="H111" s="2">
        <f t="shared" si="25"/>
        <v>2021</v>
      </c>
      <c r="I111" s="2" t="str">
        <f t="shared" si="20"/>
        <v>Gross margin</v>
      </c>
      <c r="J111" s="2" t="str">
        <f t="shared" si="18"/>
        <v>for Microsoft increased from</v>
      </c>
      <c r="K111" s="4">
        <f t="shared" si="22"/>
        <v>96937</v>
      </c>
      <c r="L111" s="2" t="s">
        <v>3</v>
      </c>
      <c r="M111" s="4">
        <f t="shared" si="23"/>
        <v>115856</v>
      </c>
      <c r="N111" s="2" t="s">
        <v>54</v>
      </c>
      <c r="O111" t="str">
        <f t="shared" si="16"/>
        <v>an increase of</v>
      </c>
      <c r="P111" s="5">
        <f>ABS((D111/B111)-1)</f>
        <v>0.39698310684528471</v>
      </c>
    </row>
    <row r="112" spans="1:16" x14ac:dyDescent="0.2">
      <c r="A112" s="2" t="s">
        <v>9</v>
      </c>
      <c r="B112" s="6">
        <v>16876</v>
      </c>
      <c r="C112" s="6">
        <v>19269</v>
      </c>
      <c r="D112" s="6">
        <v>20716</v>
      </c>
      <c r="E112" s="2" t="s">
        <v>2</v>
      </c>
      <c r="F112" s="2">
        <f t="shared" si="24"/>
        <v>2020</v>
      </c>
      <c r="G112" s="2" t="s">
        <v>3</v>
      </c>
      <c r="H112" s="2">
        <f t="shared" si="25"/>
        <v>2021</v>
      </c>
      <c r="I112" s="2" t="str">
        <f t="shared" si="20"/>
        <v>Research and development</v>
      </c>
      <c r="J112" s="2" t="str">
        <f t="shared" si="18"/>
        <v>for Microsoft increased from</v>
      </c>
      <c r="K112" s="4">
        <f t="shared" si="22"/>
        <v>19269</v>
      </c>
      <c r="L112" s="2" t="s">
        <v>3</v>
      </c>
      <c r="M112" s="4">
        <f t="shared" si="23"/>
        <v>20716</v>
      </c>
      <c r="N112" s="2" t="s">
        <v>54</v>
      </c>
      <c r="O112" t="str">
        <f t="shared" si="16"/>
        <v>an increase of</v>
      </c>
      <c r="P112" s="5">
        <f>ABS((D112/B112)-1)</f>
        <v>0.22754207158094331</v>
      </c>
    </row>
    <row r="113" spans="1:16" x14ac:dyDescent="0.2">
      <c r="A113" s="2" t="s">
        <v>55</v>
      </c>
      <c r="B113" s="26">
        <v>23098</v>
      </c>
      <c r="C113" s="26">
        <v>24709</v>
      </c>
      <c r="D113" s="26">
        <v>25224</v>
      </c>
      <c r="E113" s="2" t="s">
        <v>2</v>
      </c>
      <c r="F113" s="2">
        <f t="shared" si="24"/>
        <v>2020</v>
      </c>
      <c r="G113" s="2" t="s">
        <v>3</v>
      </c>
      <c r="H113" s="2">
        <f t="shared" si="25"/>
        <v>2021</v>
      </c>
      <c r="I113" s="2" t="str">
        <f t="shared" si="20"/>
        <v>Selling, general, and administrative</v>
      </c>
      <c r="J113" s="2" t="str">
        <f t="shared" si="18"/>
        <v>for Microsoft increased from</v>
      </c>
      <c r="K113" s="4">
        <f t="shared" si="22"/>
        <v>24709</v>
      </c>
      <c r="L113" s="2" t="s">
        <v>3</v>
      </c>
      <c r="M113" s="4">
        <f t="shared" si="23"/>
        <v>25224</v>
      </c>
      <c r="N113" s="2" t="s">
        <v>54</v>
      </c>
      <c r="O113" t="str">
        <f t="shared" si="16"/>
        <v>an increase of</v>
      </c>
      <c r="P113" s="5">
        <f>ABS((D113/B113)-1)</f>
        <v>9.2042601091003595E-2</v>
      </c>
    </row>
    <row r="114" spans="1:16" x14ac:dyDescent="0.2">
      <c r="A114" s="2" t="s">
        <v>10</v>
      </c>
      <c r="B114" s="6">
        <v>42959</v>
      </c>
      <c r="C114" s="6">
        <v>52959</v>
      </c>
      <c r="D114" s="6">
        <v>69916</v>
      </c>
      <c r="E114" s="2" t="s">
        <v>2</v>
      </c>
      <c r="F114" s="2">
        <f t="shared" si="24"/>
        <v>2020</v>
      </c>
      <c r="G114" s="2" t="s">
        <v>3</v>
      </c>
      <c r="H114" s="2">
        <f t="shared" si="25"/>
        <v>2021</v>
      </c>
      <c r="I114" s="2" t="str">
        <f t="shared" si="20"/>
        <v>Operating income</v>
      </c>
      <c r="J114" s="2" t="str">
        <f t="shared" si="18"/>
        <v>for Microsoft increased from</v>
      </c>
      <c r="K114" s="4">
        <f t="shared" si="22"/>
        <v>52959</v>
      </c>
      <c r="L114" s="2" t="s">
        <v>3</v>
      </c>
      <c r="M114" s="4">
        <f t="shared" si="23"/>
        <v>69916</v>
      </c>
      <c r="N114" s="2" t="s">
        <v>54</v>
      </c>
      <c r="O114" t="str">
        <f t="shared" si="16"/>
        <v>an increase of</v>
      </c>
      <c r="P114" s="5">
        <f>ABS((D114/B114)-1)</f>
        <v>0.62750529574710767</v>
      </c>
    </row>
    <row r="115" spans="1:16" x14ac:dyDescent="0.2">
      <c r="A115" s="2" t="s">
        <v>11</v>
      </c>
      <c r="B115" s="3">
        <v>729</v>
      </c>
      <c r="C115" s="3">
        <v>77</v>
      </c>
      <c r="D115" s="6">
        <v>1186</v>
      </c>
      <c r="E115" s="2" t="s">
        <v>2</v>
      </c>
      <c r="F115" s="2">
        <f t="shared" si="24"/>
        <v>2020</v>
      </c>
      <c r="G115" s="2" t="s">
        <v>3</v>
      </c>
      <c r="H115" s="2">
        <f t="shared" si="25"/>
        <v>2021</v>
      </c>
      <c r="I115" s="2" t="str">
        <f t="shared" si="20"/>
        <v>Other income, net</v>
      </c>
      <c r="J115" s="2" t="str">
        <f t="shared" si="18"/>
        <v>for Microsoft increased from</v>
      </c>
      <c r="K115" s="4">
        <f t="shared" si="22"/>
        <v>77</v>
      </c>
      <c r="L115" s="2" t="s">
        <v>3</v>
      </c>
      <c r="M115" s="4">
        <f t="shared" si="23"/>
        <v>1186</v>
      </c>
      <c r="N115" s="2" t="s">
        <v>54</v>
      </c>
      <c r="O115" t="str">
        <f t="shared" si="16"/>
        <v>an increase of</v>
      </c>
      <c r="P115" s="5">
        <f>ABS((D115/B115)-1)</f>
        <v>0.62688614540466392</v>
      </c>
    </row>
    <row r="116" spans="1:16" x14ac:dyDescent="0.2">
      <c r="A116" s="2" t="s">
        <v>12</v>
      </c>
      <c r="B116" s="6">
        <v>43688</v>
      </c>
      <c r="C116" s="6">
        <v>53036</v>
      </c>
      <c r="D116" s="6">
        <v>71102</v>
      </c>
      <c r="E116" s="2" t="s">
        <v>2</v>
      </c>
      <c r="F116" s="2">
        <f t="shared" si="24"/>
        <v>2020</v>
      </c>
      <c r="G116" s="2" t="s">
        <v>3</v>
      </c>
      <c r="H116" s="2">
        <f t="shared" si="25"/>
        <v>2021</v>
      </c>
      <c r="I116" s="2" t="str">
        <f t="shared" si="20"/>
        <v>Income before income taxes</v>
      </c>
      <c r="J116" s="2" t="str">
        <f t="shared" si="18"/>
        <v>for Microsoft increased from</v>
      </c>
      <c r="K116" s="4">
        <f t="shared" si="22"/>
        <v>53036</v>
      </c>
      <c r="L116" s="2" t="s">
        <v>3</v>
      </c>
      <c r="M116" s="4">
        <f t="shared" si="23"/>
        <v>71102</v>
      </c>
      <c r="N116" s="2" t="s">
        <v>54</v>
      </c>
      <c r="O116" t="str">
        <f t="shared" si="16"/>
        <v>an increase of</v>
      </c>
      <c r="P116" s="5">
        <f>ABS((D116/B116)-1)</f>
        <v>0.62749496429225426</v>
      </c>
    </row>
    <row r="117" spans="1:16" x14ac:dyDescent="0.2">
      <c r="A117" s="2" t="s">
        <v>13</v>
      </c>
      <c r="B117" s="6">
        <v>4448</v>
      </c>
      <c r="C117" s="6">
        <v>8755</v>
      </c>
      <c r="D117" s="6">
        <v>9831</v>
      </c>
      <c r="E117" s="2" t="s">
        <v>2</v>
      </c>
      <c r="F117" s="2">
        <f t="shared" si="24"/>
        <v>2020</v>
      </c>
      <c r="G117" s="2" t="s">
        <v>3</v>
      </c>
      <c r="H117" s="2">
        <f t="shared" si="25"/>
        <v>2021</v>
      </c>
      <c r="I117" s="2" t="str">
        <f t="shared" si="20"/>
        <v>Provision for income taxes</v>
      </c>
      <c r="J117" s="2" t="str">
        <f t="shared" si="18"/>
        <v>for Microsoft increased from</v>
      </c>
      <c r="K117" s="4">
        <f t="shared" si="22"/>
        <v>8755</v>
      </c>
      <c r="L117" s="2" t="s">
        <v>3</v>
      </c>
      <c r="M117" s="4">
        <f t="shared" si="23"/>
        <v>9831</v>
      </c>
      <c r="N117" s="2" t="s">
        <v>54</v>
      </c>
      <c r="O117" t="str">
        <f t="shared" si="16"/>
        <v>an increase of</v>
      </c>
      <c r="P117" s="5">
        <f>ABS((D117/B117)-1)</f>
        <v>1.2102068345323742</v>
      </c>
    </row>
    <row r="118" spans="1:16" x14ac:dyDescent="0.2">
      <c r="A118" s="2" t="s">
        <v>14</v>
      </c>
      <c r="B118" s="4">
        <v>39240</v>
      </c>
      <c r="C118" s="4">
        <v>44281</v>
      </c>
      <c r="D118" s="7">
        <v>61271</v>
      </c>
      <c r="E118" s="2" t="s">
        <v>2</v>
      </c>
      <c r="F118" s="2">
        <f t="shared" si="24"/>
        <v>2020</v>
      </c>
      <c r="G118" s="2" t="s">
        <v>3</v>
      </c>
      <c r="H118" s="2">
        <f t="shared" si="25"/>
        <v>2021</v>
      </c>
      <c r="I118" s="2" t="str">
        <f t="shared" si="20"/>
        <v>Net income</v>
      </c>
      <c r="J118" s="2" t="str">
        <f t="shared" si="18"/>
        <v>for Microsoft increased from</v>
      </c>
      <c r="K118" s="4">
        <f t="shared" si="22"/>
        <v>44281</v>
      </c>
      <c r="L118" s="2" t="s">
        <v>3</v>
      </c>
      <c r="M118" s="4">
        <f t="shared" si="23"/>
        <v>61271</v>
      </c>
      <c r="N118" s="2" t="s">
        <v>54</v>
      </c>
      <c r="O118" t="str">
        <f t="shared" si="16"/>
        <v>an increase of</v>
      </c>
      <c r="P118" s="5">
        <f>ABS((D118/B118)-1)</f>
        <v>0.56144240570846082</v>
      </c>
    </row>
    <row r="119" spans="1:16" x14ac:dyDescent="0.2">
      <c r="A119" s="2" t="s">
        <v>15</v>
      </c>
      <c r="B119" s="8">
        <v>5.1100000000000003</v>
      </c>
      <c r="C119" s="8">
        <v>5.82</v>
      </c>
      <c r="D119" s="9">
        <v>8.1199999999999992</v>
      </c>
      <c r="E119" s="2" t="s">
        <v>2</v>
      </c>
      <c r="F119" s="2">
        <f t="shared" si="24"/>
        <v>2020</v>
      </c>
      <c r="G119" s="2" t="s">
        <v>3</v>
      </c>
      <c r="H119" s="2">
        <f t="shared" si="25"/>
        <v>2021</v>
      </c>
      <c r="I119" s="2" t="str">
        <f t="shared" si="20"/>
        <v>Basic EPS</v>
      </c>
      <c r="J119" s="2" t="str">
        <f t="shared" si="18"/>
        <v>for Microsoft increased from</v>
      </c>
      <c r="K119" s="4">
        <f t="shared" si="22"/>
        <v>5.82</v>
      </c>
      <c r="L119" s="2" t="s">
        <v>3</v>
      </c>
      <c r="M119" s="4">
        <f t="shared" si="23"/>
        <v>8.1199999999999992</v>
      </c>
      <c r="N119" s="2" t="s">
        <v>54</v>
      </c>
      <c r="O119" t="str">
        <f t="shared" si="16"/>
        <v>an increase of</v>
      </c>
      <c r="P119" s="5">
        <f>ABS((D119/B119)-1)</f>
        <v>0.58904109589041065</v>
      </c>
    </row>
    <row r="120" spans="1:16" x14ac:dyDescent="0.2">
      <c r="A120" s="2" t="s">
        <v>16</v>
      </c>
      <c r="B120" s="8">
        <v>5.0599999999999996</v>
      </c>
      <c r="C120" s="8">
        <v>5.76</v>
      </c>
      <c r="D120" s="9">
        <v>8.0500000000000007</v>
      </c>
      <c r="E120" s="2" t="s">
        <v>2</v>
      </c>
      <c r="F120" s="2">
        <f t="shared" si="24"/>
        <v>2020</v>
      </c>
      <c r="G120" s="2" t="s">
        <v>3</v>
      </c>
      <c r="H120" s="2">
        <f t="shared" si="25"/>
        <v>2021</v>
      </c>
      <c r="I120" s="2" t="str">
        <f t="shared" si="20"/>
        <v>Diluted EPS</v>
      </c>
      <c r="J120" s="2" t="str">
        <f t="shared" si="18"/>
        <v>for Microsoft increased from</v>
      </c>
      <c r="K120" s="4">
        <f t="shared" si="22"/>
        <v>5.76</v>
      </c>
      <c r="L120" s="2" t="s">
        <v>3</v>
      </c>
      <c r="M120" s="4">
        <f t="shared" si="23"/>
        <v>8.0500000000000007</v>
      </c>
      <c r="N120" s="2" t="s">
        <v>54</v>
      </c>
      <c r="O120" t="str">
        <f t="shared" si="16"/>
        <v>an increase of</v>
      </c>
      <c r="P120" s="5">
        <f>ABS((D120/B120)-1)</f>
        <v>0.59090909090909127</v>
      </c>
    </row>
    <row r="121" spans="1:16" x14ac:dyDescent="0.2">
      <c r="A121" s="2" t="s">
        <v>17</v>
      </c>
      <c r="B121" s="6">
        <v>7673</v>
      </c>
      <c r="C121" s="6">
        <v>7610</v>
      </c>
      <c r="D121" s="6">
        <v>7547</v>
      </c>
      <c r="E121" s="2" t="s">
        <v>2</v>
      </c>
      <c r="F121" s="2">
        <f t="shared" si="24"/>
        <v>2020</v>
      </c>
      <c r="G121" s="2" t="s">
        <v>3</v>
      </c>
      <c r="H121" s="2">
        <f t="shared" si="25"/>
        <v>2021</v>
      </c>
      <c r="I121" s="2" t="str">
        <f t="shared" si="20"/>
        <v>Basic Sares outstanding</v>
      </c>
      <c r="J121" s="2" t="str">
        <f t="shared" si="18"/>
        <v>for Microsoft decreased from</v>
      </c>
      <c r="K121" s="4">
        <f t="shared" si="22"/>
        <v>7610</v>
      </c>
      <c r="L121" s="2" t="s">
        <v>3</v>
      </c>
      <c r="M121" s="4">
        <f t="shared" si="23"/>
        <v>7547</v>
      </c>
      <c r="N121" s="2" t="s">
        <v>54</v>
      </c>
      <c r="O121" t="str">
        <f t="shared" si="16"/>
        <v>a decrease of</v>
      </c>
      <c r="P121" s="5">
        <f>ABS((D121/B121)-1)</f>
        <v>1.6421217255310872E-2</v>
      </c>
    </row>
    <row r="122" spans="1:16" x14ac:dyDescent="0.2">
      <c r="A122" s="2" t="s">
        <v>18</v>
      </c>
      <c r="B122" s="6">
        <v>7753</v>
      </c>
      <c r="C122" s="6">
        <v>7683</v>
      </c>
      <c r="D122" s="6">
        <v>7608</v>
      </c>
      <c r="E122" s="2" t="s">
        <v>2</v>
      </c>
      <c r="F122" s="2">
        <f t="shared" si="24"/>
        <v>2020</v>
      </c>
      <c r="G122" s="2" t="s">
        <v>3</v>
      </c>
      <c r="H122" s="2">
        <f t="shared" si="25"/>
        <v>2021</v>
      </c>
      <c r="I122" s="2" t="str">
        <f t="shared" si="20"/>
        <v>Diluted Shares outstanding</v>
      </c>
      <c r="J122" s="2" t="str">
        <f t="shared" si="18"/>
        <v>for Microsoft decreased from</v>
      </c>
      <c r="K122" s="4">
        <f t="shared" si="22"/>
        <v>7683</v>
      </c>
      <c r="L122" s="2" t="s">
        <v>3</v>
      </c>
      <c r="M122" s="4">
        <f t="shared" si="23"/>
        <v>7608</v>
      </c>
      <c r="N122" s="2" t="s">
        <v>54</v>
      </c>
      <c r="O122" t="str">
        <f t="shared" si="16"/>
        <v>a decrease of</v>
      </c>
      <c r="P122" s="5">
        <f>ABS((D122/B122)-1)</f>
        <v>1.8702437766026092E-2</v>
      </c>
    </row>
    <row r="123" spans="1:16" x14ac:dyDescent="0.2">
      <c r="A123" s="10" t="s">
        <v>19</v>
      </c>
      <c r="B123" s="12">
        <v>11356</v>
      </c>
      <c r="C123" s="13">
        <v>13576</v>
      </c>
      <c r="D123" s="14">
        <v>14224</v>
      </c>
      <c r="E123" s="2" t="s">
        <v>2</v>
      </c>
      <c r="F123" s="2">
        <f t="shared" si="24"/>
        <v>2020</v>
      </c>
      <c r="G123" s="2" t="s">
        <v>3</v>
      </c>
      <c r="H123" s="2">
        <f t="shared" si="25"/>
        <v>2021</v>
      </c>
      <c r="I123" s="2" t="str">
        <f t="shared" si="20"/>
        <v>Cash and cash equivalents</v>
      </c>
      <c r="J123" s="2" t="str">
        <f t="shared" si="18"/>
        <v>for Microsoft increased from</v>
      </c>
      <c r="K123" s="4">
        <f t="shared" si="22"/>
        <v>13576</v>
      </c>
      <c r="L123" s="2" t="s">
        <v>3</v>
      </c>
      <c r="M123" s="4">
        <f t="shared" si="23"/>
        <v>14224</v>
      </c>
      <c r="N123" s="2" t="s">
        <v>54</v>
      </c>
      <c r="O123" t="str">
        <f t="shared" si="16"/>
        <v>an increase of</v>
      </c>
      <c r="P123" s="5">
        <f>ABS((D123/B123)-1)</f>
        <v>0.25255371609721733</v>
      </c>
    </row>
    <row r="124" spans="1:16" x14ac:dyDescent="0.2">
      <c r="A124" s="10" t="s">
        <v>20</v>
      </c>
      <c r="B124" s="15">
        <v>122463</v>
      </c>
      <c r="C124" s="16">
        <v>122951</v>
      </c>
      <c r="D124" s="17">
        <v>116110</v>
      </c>
      <c r="E124" s="2" t="s">
        <v>2</v>
      </c>
      <c r="F124" s="2">
        <f t="shared" si="24"/>
        <v>2020</v>
      </c>
      <c r="G124" s="2" t="s">
        <v>3</v>
      </c>
      <c r="H124" s="2">
        <f t="shared" si="25"/>
        <v>2021</v>
      </c>
      <c r="I124" s="2" t="str">
        <f t="shared" si="20"/>
        <v>Short-term investments</v>
      </c>
      <c r="J124" s="2" t="str">
        <f t="shared" si="18"/>
        <v>for Microsoft decreased from</v>
      </c>
      <c r="K124" s="4">
        <f t="shared" si="22"/>
        <v>122951</v>
      </c>
      <c r="L124" s="2" t="s">
        <v>3</v>
      </c>
      <c r="M124" s="4">
        <f t="shared" si="23"/>
        <v>116110</v>
      </c>
      <c r="N124" s="2" t="s">
        <v>54</v>
      </c>
      <c r="O124" t="str">
        <f t="shared" si="16"/>
        <v>a decrease of</v>
      </c>
      <c r="P124" s="5">
        <f>ABS((D124/B124)-1)</f>
        <v>5.1876893429035675E-2</v>
      </c>
    </row>
    <row r="125" spans="1:16" x14ac:dyDescent="0.2">
      <c r="A125" s="11" t="s">
        <v>21</v>
      </c>
      <c r="B125" s="15">
        <v>29524</v>
      </c>
      <c r="C125" s="16">
        <v>32011</v>
      </c>
      <c r="D125" s="17">
        <v>38043</v>
      </c>
      <c r="E125" s="2" t="s">
        <v>2</v>
      </c>
      <c r="F125" s="2">
        <f t="shared" si="24"/>
        <v>2020</v>
      </c>
      <c r="G125" s="2" t="s">
        <v>3</v>
      </c>
      <c r="H125" s="2">
        <f t="shared" si="25"/>
        <v>2021</v>
      </c>
      <c r="I125" s="2" t="str">
        <f t="shared" si="20"/>
        <v>Accounts receivable</v>
      </c>
      <c r="J125" s="2" t="str">
        <f t="shared" si="18"/>
        <v>for Microsoft increased from</v>
      </c>
      <c r="K125" s="4">
        <f t="shared" si="22"/>
        <v>32011</v>
      </c>
      <c r="L125" s="2" t="s">
        <v>3</v>
      </c>
      <c r="M125" s="4">
        <f t="shared" si="23"/>
        <v>38043</v>
      </c>
      <c r="N125" s="2" t="s">
        <v>54</v>
      </c>
      <c r="O125" t="str">
        <f t="shared" si="16"/>
        <v>an increase of</v>
      </c>
      <c r="P125" s="5">
        <f>ABS((D125/B125)-1)</f>
        <v>0.28854491261346693</v>
      </c>
    </row>
    <row r="126" spans="1:16" x14ac:dyDescent="0.2">
      <c r="A126" s="10" t="s">
        <v>22</v>
      </c>
      <c r="B126" s="15">
        <v>2063</v>
      </c>
      <c r="C126" s="16">
        <v>1895</v>
      </c>
      <c r="D126" s="17">
        <v>2636</v>
      </c>
      <c r="E126" s="2" t="s">
        <v>2</v>
      </c>
      <c r="F126" s="2">
        <f t="shared" si="24"/>
        <v>2020</v>
      </c>
      <c r="G126" s="2" t="s">
        <v>3</v>
      </c>
      <c r="H126" s="2">
        <f t="shared" si="25"/>
        <v>2021</v>
      </c>
      <c r="I126" s="2" t="str">
        <f t="shared" si="20"/>
        <v>Inventories</v>
      </c>
      <c r="J126" s="2" t="str">
        <f t="shared" si="18"/>
        <v>for Microsoft increased from</v>
      </c>
      <c r="K126" s="4">
        <f t="shared" si="22"/>
        <v>1895</v>
      </c>
      <c r="L126" s="2" t="s">
        <v>3</v>
      </c>
      <c r="M126" s="4">
        <f t="shared" si="23"/>
        <v>2636</v>
      </c>
      <c r="N126" s="2" t="s">
        <v>54</v>
      </c>
      <c r="O126" t="str">
        <f t="shared" si="16"/>
        <v>an increase of</v>
      </c>
      <c r="P126" s="5">
        <f>ABS((D126/B126)-1)</f>
        <v>0.27775084827920504</v>
      </c>
    </row>
    <row r="127" spans="1:16" x14ac:dyDescent="0.2">
      <c r="A127" s="10" t="s">
        <v>23</v>
      </c>
      <c r="B127" s="15">
        <v>10146</v>
      </c>
      <c r="C127" s="16">
        <v>11482</v>
      </c>
      <c r="D127" s="17">
        <v>13393</v>
      </c>
      <c r="E127" s="2" t="s">
        <v>2</v>
      </c>
      <c r="F127" s="2">
        <f t="shared" si="24"/>
        <v>2020</v>
      </c>
      <c r="G127" s="2" t="s">
        <v>3</v>
      </c>
      <c r="H127" s="2">
        <f t="shared" si="25"/>
        <v>2021</v>
      </c>
      <c r="I127" s="2" t="str">
        <f t="shared" si="20"/>
        <v>Other current assets</v>
      </c>
      <c r="J127" s="2" t="str">
        <f t="shared" si="18"/>
        <v>for Microsoft increased from</v>
      </c>
      <c r="K127" s="4">
        <f t="shared" si="22"/>
        <v>11482</v>
      </c>
      <c r="L127" s="2" t="s">
        <v>3</v>
      </c>
      <c r="M127" s="4">
        <f t="shared" si="23"/>
        <v>13393</v>
      </c>
      <c r="N127" s="2" t="s">
        <v>54</v>
      </c>
      <c r="O127" t="str">
        <f t="shared" si="16"/>
        <v>an increase of</v>
      </c>
      <c r="P127" s="5">
        <f>ABS((D127/B127)-1)</f>
        <v>0.3200275970825941</v>
      </c>
    </row>
    <row r="128" spans="1:16" x14ac:dyDescent="0.2">
      <c r="A128" s="11" t="s">
        <v>24</v>
      </c>
      <c r="B128" s="15">
        <v>175552</v>
      </c>
      <c r="C128" s="16">
        <v>181915</v>
      </c>
      <c r="D128" s="17">
        <v>184406</v>
      </c>
      <c r="E128" s="2" t="s">
        <v>2</v>
      </c>
      <c r="F128" s="2">
        <f t="shared" si="24"/>
        <v>2020</v>
      </c>
      <c r="G128" s="2" t="s">
        <v>3</v>
      </c>
      <c r="H128" s="2">
        <f t="shared" si="25"/>
        <v>2021</v>
      </c>
      <c r="I128" s="2" t="str">
        <f t="shared" ref="I128:I155" si="26">A128</f>
        <v>Total current assets</v>
      </c>
      <c r="J128" s="2" t="str">
        <f t="shared" si="18"/>
        <v>for Microsoft increased from</v>
      </c>
      <c r="K128" s="4">
        <f t="shared" si="22"/>
        <v>181915</v>
      </c>
      <c r="L128" s="2" t="s">
        <v>3</v>
      </c>
      <c r="M128" s="4">
        <f t="shared" si="23"/>
        <v>184406</v>
      </c>
      <c r="N128" s="2" t="s">
        <v>54</v>
      </c>
      <c r="O128" t="str">
        <f t="shared" si="16"/>
        <v>an increase of</v>
      </c>
      <c r="P128" s="5">
        <f>ABS((D128/B128)-1)</f>
        <v>5.0435198687568406E-2</v>
      </c>
    </row>
    <row r="129" spans="1:16" x14ac:dyDescent="0.2">
      <c r="A129" s="11" t="s">
        <v>25</v>
      </c>
      <c r="B129" s="15">
        <v>36477</v>
      </c>
      <c r="C129" s="16">
        <v>44151</v>
      </c>
      <c r="D129" s="17">
        <v>59715</v>
      </c>
      <c r="E129" s="2" t="s">
        <v>2</v>
      </c>
      <c r="F129" s="2">
        <f t="shared" si="24"/>
        <v>2020</v>
      </c>
      <c r="G129" s="2" t="s">
        <v>3</v>
      </c>
      <c r="H129" s="2">
        <f t="shared" si="25"/>
        <v>2021</v>
      </c>
      <c r="I129" s="2" t="str">
        <f t="shared" si="26"/>
        <v>Property and equipment</v>
      </c>
      <c r="J129" s="2" t="str">
        <f t="shared" si="18"/>
        <v>for Microsoft increased from</v>
      </c>
      <c r="K129" s="4">
        <f t="shared" si="22"/>
        <v>44151</v>
      </c>
      <c r="L129" s="2" t="s">
        <v>3</v>
      </c>
      <c r="M129" s="4">
        <f t="shared" si="23"/>
        <v>59715</v>
      </c>
      <c r="N129" s="2" t="s">
        <v>54</v>
      </c>
      <c r="O129" t="str">
        <f t="shared" ref="O129:O155" si="27">IF(K129&lt;M129,"an increase of","a decrease of")</f>
        <v>an increase of</v>
      </c>
      <c r="P129" s="5">
        <f>ABS((D129/B129)-1)</f>
        <v>0.63705896866518619</v>
      </c>
    </row>
    <row r="130" spans="1:16" x14ac:dyDescent="0.2">
      <c r="A130" s="10" t="s">
        <v>26</v>
      </c>
      <c r="B130" s="15">
        <v>7379</v>
      </c>
      <c r="C130" s="16">
        <v>8753</v>
      </c>
      <c r="D130" s="17">
        <v>11088</v>
      </c>
      <c r="E130" s="2" t="s">
        <v>2</v>
      </c>
      <c r="F130" s="2">
        <f t="shared" si="24"/>
        <v>2020</v>
      </c>
      <c r="G130" s="2" t="s">
        <v>3</v>
      </c>
      <c r="H130" s="2">
        <f t="shared" si="25"/>
        <v>2021</v>
      </c>
      <c r="I130" s="2" t="str">
        <f t="shared" si="26"/>
        <v>Operating lease right-of-use assets</v>
      </c>
      <c r="J130" s="2" t="str">
        <f t="shared" si="18"/>
        <v>for Microsoft increased from</v>
      </c>
      <c r="K130" s="4">
        <f t="shared" si="22"/>
        <v>8753</v>
      </c>
      <c r="L130" s="2" t="s">
        <v>3</v>
      </c>
      <c r="M130" s="4">
        <f t="shared" si="23"/>
        <v>11088</v>
      </c>
      <c r="N130" s="2" t="s">
        <v>54</v>
      </c>
      <c r="O130" t="str">
        <f t="shared" si="27"/>
        <v>an increase of</v>
      </c>
      <c r="P130" s="5">
        <f>ABS((D130/B130)-1)</f>
        <v>0.50264263450332014</v>
      </c>
    </row>
    <row r="131" spans="1:16" x14ac:dyDescent="0.2">
      <c r="A131" s="10" t="s">
        <v>27</v>
      </c>
      <c r="B131" s="15">
        <v>2649</v>
      </c>
      <c r="C131" s="16">
        <v>2965</v>
      </c>
      <c r="D131" s="17">
        <v>5984</v>
      </c>
      <c r="E131" s="2" t="s">
        <v>2</v>
      </c>
      <c r="F131" s="2">
        <f t="shared" si="24"/>
        <v>2020</v>
      </c>
      <c r="G131" s="2" t="s">
        <v>3</v>
      </c>
      <c r="H131" s="2">
        <f t="shared" si="25"/>
        <v>2021</v>
      </c>
      <c r="I131" s="2" t="str">
        <f t="shared" si="26"/>
        <v>Equity investments</v>
      </c>
      <c r="J131" s="2" t="str">
        <f t="shared" si="18"/>
        <v>for Microsoft increased from</v>
      </c>
      <c r="K131" s="4">
        <f t="shared" si="22"/>
        <v>2965</v>
      </c>
      <c r="L131" s="2" t="s">
        <v>3</v>
      </c>
      <c r="M131" s="4">
        <f t="shared" si="23"/>
        <v>5984</v>
      </c>
      <c r="N131" s="2" t="s">
        <v>54</v>
      </c>
      <c r="O131" t="str">
        <f t="shared" si="27"/>
        <v>an increase of</v>
      </c>
      <c r="P131" s="5">
        <f>ABS((D131/B131)-1)</f>
        <v>1.2589656474141186</v>
      </c>
    </row>
    <row r="132" spans="1:16" x14ac:dyDescent="0.2">
      <c r="A132" s="10" t="s">
        <v>28</v>
      </c>
      <c r="B132" s="15">
        <v>42026</v>
      </c>
      <c r="C132" s="16">
        <v>43351</v>
      </c>
      <c r="D132" s="17">
        <v>49711</v>
      </c>
      <c r="E132" s="2" t="s">
        <v>2</v>
      </c>
      <c r="F132" s="2">
        <f t="shared" si="24"/>
        <v>2020</v>
      </c>
      <c r="G132" s="2" t="s">
        <v>3</v>
      </c>
      <c r="H132" s="2">
        <f t="shared" si="25"/>
        <v>2021</v>
      </c>
      <c r="I132" s="2" t="str">
        <f t="shared" si="26"/>
        <v>Goodwill</v>
      </c>
      <c r="J132" s="2" t="str">
        <f t="shared" si="18"/>
        <v>for Microsoft increased from</v>
      </c>
      <c r="K132" s="4">
        <f t="shared" si="22"/>
        <v>43351</v>
      </c>
      <c r="L132" s="2" t="s">
        <v>3</v>
      </c>
      <c r="M132" s="4">
        <f t="shared" si="23"/>
        <v>49711</v>
      </c>
      <c r="N132" s="2" t="s">
        <v>54</v>
      </c>
      <c r="O132" t="str">
        <f t="shared" si="27"/>
        <v>an increase of</v>
      </c>
      <c r="P132" s="5">
        <f>ABS((D132/B132)-1)</f>
        <v>0.18286298957788039</v>
      </c>
    </row>
    <row r="133" spans="1:16" x14ac:dyDescent="0.2">
      <c r="A133" s="10" t="s">
        <v>29</v>
      </c>
      <c r="B133" s="15">
        <v>7750</v>
      </c>
      <c r="C133" s="16">
        <v>7038</v>
      </c>
      <c r="D133" s="17">
        <v>7800</v>
      </c>
      <c r="E133" s="2" t="s">
        <v>2</v>
      </c>
      <c r="F133" s="2">
        <f t="shared" si="24"/>
        <v>2020</v>
      </c>
      <c r="G133" s="2" t="s">
        <v>3</v>
      </c>
      <c r="H133" s="2">
        <f t="shared" si="25"/>
        <v>2021</v>
      </c>
      <c r="I133" s="2" t="str">
        <f t="shared" si="26"/>
        <v>Intangible assets, net</v>
      </c>
      <c r="J133" s="2" t="str">
        <f t="shared" si="18"/>
        <v>for Microsoft increased from</v>
      </c>
      <c r="K133" s="4">
        <f t="shared" si="22"/>
        <v>7038</v>
      </c>
      <c r="L133" s="2" t="s">
        <v>3</v>
      </c>
      <c r="M133" s="4">
        <f t="shared" si="23"/>
        <v>7800</v>
      </c>
      <c r="N133" s="2" t="s">
        <v>54</v>
      </c>
      <c r="O133" t="str">
        <f t="shared" si="27"/>
        <v>an increase of</v>
      </c>
      <c r="P133" s="5">
        <f>ABS((D133/B133)-1)</f>
        <v>6.4516129032257119E-3</v>
      </c>
    </row>
    <row r="134" spans="1:16" x14ac:dyDescent="0.2">
      <c r="A134" s="10" t="s">
        <v>30</v>
      </c>
      <c r="B134" s="15">
        <v>14723</v>
      </c>
      <c r="C134" s="16">
        <v>13138</v>
      </c>
      <c r="D134" s="17">
        <v>15075</v>
      </c>
      <c r="E134" s="2" t="s">
        <v>2</v>
      </c>
      <c r="F134" s="2">
        <f t="shared" si="24"/>
        <v>2020</v>
      </c>
      <c r="G134" s="2" t="s">
        <v>3</v>
      </c>
      <c r="H134" s="2">
        <f t="shared" si="25"/>
        <v>2021</v>
      </c>
      <c r="I134" s="2" t="str">
        <f t="shared" si="26"/>
        <v>Other long-term assets</v>
      </c>
      <c r="J134" s="2" t="str">
        <f t="shared" si="18"/>
        <v>for Microsoft increased from</v>
      </c>
      <c r="K134" s="4">
        <f t="shared" si="22"/>
        <v>13138</v>
      </c>
      <c r="L134" s="2" t="s">
        <v>3</v>
      </c>
      <c r="M134" s="4">
        <f t="shared" si="23"/>
        <v>15075</v>
      </c>
      <c r="N134" s="2" t="s">
        <v>54</v>
      </c>
      <c r="O134" t="str">
        <f t="shared" si="27"/>
        <v>an increase of</v>
      </c>
      <c r="P134" s="5">
        <f>ABS((D134/B134)-1)</f>
        <v>2.3908170889085145E-2</v>
      </c>
    </row>
    <row r="135" spans="1:16" x14ac:dyDescent="0.2">
      <c r="A135" s="11" t="s">
        <v>31</v>
      </c>
      <c r="B135" s="12">
        <v>286556</v>
      </c>
      <c r="C135" s="13">
        <v>301311</v>
      </c>
      <c r="D135" s="14">
        <v>333779</v>
      </c>
      <c r="E135" s="2" t="s">
        <v>2</v>
      </c>
      <c r="F135" s="2">
        <f t="shared" si="24"/>
        <v>2020</v>
      </c>
      <c r="G135" s="2" t="s">
        <v>3</v>
      </c>
      <c r="H135" s="2">
        <f t="shared" si="25"/>
        <v>2021</v>
      </c>
      <c r="I135" s="2" t="str">
        <f t="shared" si="26"/>
        <v>Total assets</v>
      </c>
      <c r="J135" s="2" t="str">
        <f t="shared" si="18"/>
        <v>for Microsoft increased from</v>
      </c>
      <c r="K135" s="4">
        <f t="shared" si="22"/>
        <v>301311</v>
      </c>
      <c r="L135" s="2" t="s">
        <v>3</v>
      </c>
      <c r="M135" s="4">
        <f t="shared" si="23"/>
        <v>333779</v>
      </c>
      <c r="N135" s="2" t="s">
        <v>54</v>
      </c>
      <c r="O135" t="str">
        <f t="shared" si="27"/>
        <v>an increase of</v>
      </c>
      <c r="P135" s="5">
        <f>ABS((D135/B135)-1)</f>
        <v>0.1647950138890828</v>
      </c>
    </row>
    <row r="136" spans="1:16" x14ac:dyDescent="0.2">
      <c r="A136" s="10" t="s">
        <v>32</v>
      </c>
      <c r="B136" s="12">
        <v>9382</v>
      </c>
      <c r="C136" s="13">
        <v>12530</v>
      </c>
      <c r="D136" s="14">
        <v>15163</v>
      </c>
      <c r="E136" s="2" t="s">
        <v>2</v>
      </c>
      <c r="F136" s="2">
        <f t="shared" si="24"/>
        <v>2020</v>
      </c>
      <c r="G136" s="2" t="s">
        <v>3</v>
      </c>
      <c r="H136" s="2">
        <f t="shared" si="25"/>
        <v>2021</v>
      </c>
      <c r="I136" s="2" t="str">
        <f t="shared" si="26"/>
        <v>Accounts payable</v>
      </c>
      <c r="J136" s="2" t="str">
        <f t="shared" si="18"/>
        <v>for Microsoft increased from</v>
      </c>
      <c r="K136" s="4">
        <f t="shared" ref="K136:K155" si="28">C136</f>
        <v>12530</v>
      </c>
      <c r="L136" s="2" t="s">
        <v>3</v>
      </c>
      <c r="M136" s="4">
        <f t="shared" ref="M136:M155" si="29">D136</f>
        <v>15163</v>
      </c>
      <c r="N136" s="2" t="s">
        <v>54</v>
      </c>
      <c r="O136" t="str">
        <f t="shared" si="27"/>
        <v>an increase of</v>
      </c>
      <c r="P136" s="5">
        <f>ABS((D136/B136)-1)</f>
        <v>0.61617991899381797</v>
      </c>
    </row>
    <row r="137" spans="1:16" x14ac:dyDescent="0.2">
      <c r="A137" s="10" t="s">
        <v>33</v>
      </c>
      <c r="B137" s="15">
        <v>5516</v>
      </c>
      <c r="C137" s="16">
        <v>3749</v>
      </c>
      <c r="D137" s="17">
        <v>8072</v>
      </c>
      <c r="E137" s="2" t="s">
        <v>2</v>
      </c>
      <c r="F137" s="2">
        <f t="shared" si="24"/>
        <v>2020</v>
      </c>
      <c r="G137" s="2" t="s">
        <v>3</v>
      </c>
      <c r="H137" s="2">
        <f t="shared" si="25"/>
        <v>2021</v>
      </c>
      <c r="I137" s="2" t="str">
        <f t="shared" si="26"/>
        <v>Current portion of long-term debt</v>
      </c>
      <c r="J137" s="2" t="str">
        <f t="shared" si="18"/>
        <v>for Microsoft increased from</v>
      </c>
      <c r="K137" s="4">
        <f t="shared" si="28"/>
        <v>3749</v>
      </c>
      <c r="L137" s="2" t="s">
        <v>3</v>
      </c>
      <c r="M137" s="4">
        <f t="shared" si="29"/>
        <v>8072</v>
      </c>
      <c r="N137" s="2" t="s">
        <v>54</v>
      </c>
      <c r="O137" t="str">
        <f t="shared" si="27"/>
        <v>an increase of</v>
      </c>
      <c r="P137" s="5">
        <f>ABS((D137/B137)-1)</f>
        <v>0.46337926033357513</v>
      </c>
    </row>
    <row r="138" spans="1:16" x14ac:dyDescent="0.2">
      <c r="A138" s="10" t="s">
        <v>34</v>
      </c>
      <c r="B138" s="15">
        <v>6830</v>
      </c>
      <c r="C138" s="16">
        <v>7874</v>
      </c>
      <c r="D138" s="17">
        <v>10057</v>
      </c>
      <c r="E138" s="2" t="s">
        <v>2</v>
      </c>
      <c r="F138" s="2">
        <f t="shared" si="24"/>
        <v>2020</v>
      </c>
      <c r="G138" s="2" t="s">
        <v>3</v>
      </c>
      <c r="H138" s="2">
        <f t="shared" si="25"/>
        <v>2021</v>
      </c>
      <c r="I138" s="2" t="str">
        <f t="shared" si="26"/>
        <v>Accrued compensation</v>
      </c>
      <c r="J138" s="2" t="str">
        <f t="shared" si="18"/>
        <v>for Microsoft increased from</v>
      </c>
      <c r="K138" s="4">
        <f t="shared" si="28"/>
        <v>7874</v>
      </c>
      <c r="L138" s="2" t="s">
        <v>3</v>
      </c>
      <c r="M138" s="4">
        <f t="shared" si="29"/>
        <v>10057</v>
      </c>
      <c r="N138" s="2" t="s">
        <v>54</v>
      </c>
      <c r="O138" t="str">
        <f t="shared" si="27"/>
        <v>an increase of</v>
      </c>
      <c r="P138" s="5">
        <f>ABS((D138/B138)-1)</f>
        <v>0.47247437774524159</v>
      </c>
    </row>
    <row r="139" spans="1:16" x14ac:dyDescent="0.2">
      <c r="A139" s="10" t="s">
        <v>35</v>
      </c>
      <c r="B139" s="15">
        <v>5665</v>
      </c>
      <c r="C139" s="16">
        <v>2130</v>
      </c>
      <c r="D139" s="17">
        <v>2174</v>
      </c>
      <c r="E139" s="2" t="s">
        <v>2</v>
      </c>
      <c r="F139" s="2">
        <f t="shared" si="24"/>
        <v>2020</v>
      </c>
      <c r="G139" s="2" t="s">
        <v>3</v>
      </c>
      <c r="H139" s="2">
        <f t="shared" si="25"/>
        <v>2021</v>
      </c>
      <c r="I139" s="2" t="str">
        <f t="shared" si="26"/>
        <v>Short-term income taxes</v>
      </c>
      <c r="J139" s="2" t="str">
        <f t="shared" ref="J139:J155" si="30">IF(M139&gt;K139,"for Microsoft increased from","for Microsoft decreased from")</f>
        <v>for Microsoft increased from</v>
      </c>
      <c r="K139" s="4">
        <f t="shared" si="28"/>
        <v>2130</v>
      </c>
      <c r="L139" s="2" t="s">
        <v>3</v>
      </c>
      <c r="M139" s="4">
        <f t="shared" si="29"/>
        <v>2174</v>
      </c>
      <c r="N139" s="2" t="s">
        <v>54</v>
      </c>
      <c r="O139" t="str">
        <f t="shared" si="27"/>
        <v>an increase of</v>
      </c>
      <c r="P139" s="5">
        <f>ABS((D139/B139)-1)</f>
        <v>0.61624007060900265</v>
      </c>
    </row>
    <row r="140" spans="1:16" x14ac:dyDescent="0.2">
      <c r="A140" s="10" t="s">
        <v>36</v>
      </c>
      <c r="B140" s="15">
        <v>32676</v>
      </c>
      <c r="C140" s="16">
        <v>36000</v>
      </c>
      <c r="D140" s="17">
        <v>41525</v>
      </c>
      <c r="E140" s="2" t="s">
        <v>2</v>
      </c>
      <c r="F140" s="2">
        <f t="shared" si="24"/>
        <v>2020</v>
      </c>
      <c r="G140" s="2" t="s">
        <v>3</v>
      </c>
      <c r="H140" s="2">
        <f t="shared" si="25"/>
        <v>2021</v>
      </c>
      <c r="I140" s="2" t="str">
        <f t="shared" si="26"/>
        <v>Short-term unearned revenue</v>
      </c>
      <c r="J140" s="2" t="str">
        <f t="shared" si="30"/>
        <v>for Microsoft increased from</v>
      </c>
      <c r="K140" s="4">
        <f t="shared" si="28"/>
        <v>36000</v>
      </c>
      <c r="L140" s="2" t="s">
        <v>3</v>
      </c>
      <c r="M140" s="4">
        <f t="shared" si="29"/>
        <v>41525</v>
      </c>
      <c r="N140" s="2" t="s">
        <v>54</v>
      </c>
      <c r="O140" t="str">
        <f t="shared" si="27"/>
        <v>an increase of</v>
      </c>
      <c r="P140" s="5">
        <f>ABS((D140/B140)-1)</f>
        <v>0.27081038070755303</v>
      </c>
    </row>
    <row r="141" spans="1:16" x14ac:dyDescent="0.2">
      <c r="A141" s="10" t="s">
        <v>37</v>
      </c>
      <c r="B141" s="15">
        <v>9351</v>
      </c>
      <c r="C141" s="16">
        <v>10027</v>
      </c>
      <c r="D141" s="17">
        <v>11666</v>
      </c>
      <c r="E141" s="2" t="s">
        <v>2</v>
      </c>
      <c r="F141" s="2">
        <f t="shared" si="24"/>
        <v>2020</v>
      </c>
      <c r="G141" s="2" t="s">
        <v>3</v>
      </c>
      <c r="H141" s="2">
        <f t="shared" si="25"/>
        <v>2021</v>
      </c>
      <c r="I141" s="2" t="str">
        <f t="shared" si="26"/>
        <v>Other current liabilities</v>
      </c>
      <c r="J141" s="2" t="str">
        <f t="shared" si="30"/>
        <v>for Microsoft increased from</v>
      </c>
      <c r="K141" s="4">
        <f t="shared" si="28"/>
        <v>10027</v>
      </c>
      <c r="L141" s="2" t="s">
        <v>3</v>
      </c>
      <c r="M141" s="4">
        <f t="shared" si="29"/>
        <v>11666</v>
      </c>
      <c r="N141" s="2" t="s">
        <v>54</v>
      </c>
      <c r="O141" t="str">
        <f t="shared" si="27"/>
        <v>an increase of</v>
      </c>
      <c r="P141" s="5">
        <f>ABS((D141/B141)-1)</f>
        <v>0.24756710512244684</v>
      </c>
    </row>
    <row r="142" spans="1:16" x14ac:dyDescent="0.2">
      <c r="A142" s="11" t="s">
        <v>38</v>
      </c>
      <c r="B142" s="15">
        <v>69420</v>
      </c>
      <c r="C142" s="16">
        <v>72310</v>
      </c>
      <c r="D142" s="17">
        <v>88657</v>
      </c>
      <c r="E142" s="2" t="s">
        <v>2</v>
      </c>
      <c r="F142" s="2">
        <f t="shared" si="24"/>
        <v>2020</v>
      </c>
      <c r="G142" s="2" t="s">
        <v>3</v>
      </c>
      <c r="H142" s="2">
        <f t="shared" si="25"/>
        <v>2021</v>
      </c>
      <c r="I142" s="2" t="str">
        <f t="shared" si="26"/>
        <v>Total current liabilities</v>
      </c>
      <c r="J142" s="2" t="str">
        <f t="shared" si="30"/>
        <v>for Microsoft increased from</v>
      </c>
      <c r="K142" s="4">
        <f t="shared" si="28"/>
        <v>72310</v>
      </c>
      <c r="L142" s="2" t="s">
        <v>3</v>
      </c>
      <c r="M142" s="4">
        <f t="shared" si="29"/>
        <v>88657</v>
      </c>
      <c r="N142" s="2" t="s">
        <v>54</v>
      </c>
      <c r="O142" t="str">
        <f t="shared" si="27"/>
        <v>an increase of</v>
      </c>
      <c r="P142" s="5">
        <f>ABS((D142/B142)-1)</f>
        <v>0.27711034284067981</v>
      </c>
    </row>
    <row r="143" spans="1:16" x14ac:dyDescent="0.2">
      <c r="A143" s="10" t="s">
        <v>39</v>
      </c>
      <c r="B143" s="15">
        <v>66662</v>
      </c>
      <c r="C143" s="16">
        <v>59578</v>
      </c>
      <c r="D143" s="17">
        <v>50074</v>
      </c>
      <c r="E143" s="2" t="s">
        <v>2</v>
      </c>
      <c r="F143" s="2">
        <f t="shared" si="24"/>
        <v>2020</v>
      </c>
      <c r="G143" s="2" t="s">
        <v>3</v>
      </c>
      <c r="H143" s="2">
        <f t="shared" si="25"/>
        <v>2021</v>
      </c>
      <c r="I143" s="2" t="str">
        <f t="shared" si="26"/>
        <v>Long-term debt</v>
      </c>
      <c r="J143" s="2" t="str">
        <f t="shared" si="30"/>
        <v>for Microsoft decreased from</v>
      </c>
      <c r="K143" s="4">
        <f t="shared" si="28"/>
        <v>59578</v>
      </c>
      <c r="L143" s="2" t="s">
        <v>3</v>
      </c>
      <c r="M143" s="4">
        <f t="shared" si="29"/>
        <v>50074</v>
      </c>
      <c r="N143" s="2" t="s">
        <v>54</v>
      </c>
      <c r="O143" t="str">
        <f t="shared" si="27"/>
        <v>a decrease of</v>
      </c>
      <c r="P143" s="5">
        <f>ABS((D143/B143)-1)</f>
        <v>0.24883741861930331</v>
      </c>
    </row>
    <row r="144" spans="1:16" x14ac:dyDescent="0.2">
      <c r="A144" s="10" t="s">
        <v>40</v>
      </c>
      <c r="B144" s="15">
        <v>29612</v>
      </c>
      <c r="C144" s="16">
        <v>29432</v>
      </c>
      <c r="D144" s="17">
        <v>27190</v>
      </c>
      <c r="E144" s="2" t="s">
        <v>2</v>
      </c>
      <c r="F144" s="2">
        <f t="shared" si="24"/>
        <v>2020</v>
      </c>
      <c r="G144" s="2" t="s">
        <v>3</v>
      </c>
      <c r="H144" s="2">
        <f t="shared" si="25"/>
        <v>2021</v>
      </c>
      <c r="I144" s="2" t="str">
        <f t="shared" si="26"/>
        <v>Long-term income taxes</v>
      </c>
      <c r="J144" s="2" t="str">
        <f t="shared" si="30"/>
        <v>for Microsoft decreased from</v>
      </c>
      <c r="K144" s="4">
        <f t="shared" si="28"/>
        <v>29432</v>
      </c>
      <c r="L144" s="2" t="s">
        <v>3</v>
      </c>
      <c r="M144" s="4">
        <f t="shared" si="29"/>
        <v>27190</v>
      </c>
      <c r="N144" s="2" t="s">
        <v>54</v>
      </c>
      <c r="O144" t="str">
        <f t="shared" si="27"/>
        <v>a decrease of</v>
      </c>
      <c r="P144" s="5">
        <f>ABS((D144/B144)-1)</f>
        <v>8.1791165743617444E-2</v>
      </c>
    </row>
    <row r="145" spans="1:16" x14ac:dyDescent="0.2">
      <c r="A145" s="10" t="s">
        <v>41</v>
      </c>
      <c r="B145" s="15">
        <v>4530</v>
      </c>
      <c r="C145" s="16">
        <v>3180</v>
      </c>
      <c r="D145" s="17">
        <v>2616</v>
      </c>
      <c r="E145" s="2" t="s">
        <v>2</v>
      </c>
      <c r="F145" s="2">
        <f t="shared" si="24"/>
        <v>2020</v>
      </c>
      <c r="G145" s="2" t="s">
        <v>3</v>
      </c>
      <c r="H145" s="2">
        <f t="shared" si="25"/>
        <v>2021</v>
      </c>
      <c r="I145" s="2" t="str">
        <f t="shared" si="26"/>
        <v>Long-term unearned revenue</v>
      </c>
      <c r="J145" s="2" t="str">
        <f t="shared" si="30"/>
        <v>for Microsoft decreased from</v>
      </c>
      <c r="K145" s="4">
        <f t="shared" si="28"/>
        <v>3180</v>
      </c>
      <c r="L145" s="2" t="s">
        <v>3</v>
      </c>
      <c r="M145" s="4">
        <f t="shared" si="29"/>
        <v>2616</v>
      </c>
      <c r="N145" s="2" t="s">
        <v>54</v>
      </c>
      <c r="O145" t="str">
        <f t="shared" si="27"/>
        <v>a decrease of</v>
      </c>
      <c r="P145" s="5">
        <f>ABS((D145/B145)-1)</f>
        <v>0.42251655629139073</v>
      </c>
    </row>
    <row r="146" spans="1:16" x14ac:dyDescent="0.2">
      <c r="A146" s="10" t="s">
        <v>42</v>
      </c>
      <c r="B146" s="15">
        <v>233</v>
      </c>
      <c r="C146" s="16">
        <v>204</v>
      </c>
      <c r="D146" s="17">
        <v>198</v>
      </c>
      <c r="E146" s="2" t="s">
        <v>2</v>
      </c>
      <c r="F146" s="2">
        <f t="shared" si="24"/>
        <v>2020</v>
      </c>
      <c r="G146" s="2" t="s">
        <v>3</v>
      </c>
      <c r="H146" s="2">
        <f t="shared" si="25"/>
        <v>2021</v>
      </c>
      <c r="I146" s="2" t="str">
        <f t="shared" si="26"/>
        <v>Deferred income taxes</v>
      </c>
      <c r="J146" s="2" t="str">
        <f t="shared" si="30"/>
        <v>for Microsoft decreased from</v>
      </c>
      <c r="K146" s="4">
        <f t="shared" si="28"/>
        <v>204</v>
      </c>
      <c r="L146" s="2" t="s">
        <v>3</v>
      </c>
      <c r="M146" s="4">
        <f t="shared" si="29"/>
        <v>198</v>
      </c>
      <c r="N146" s="2" t="s">
        <v>54</v>
      </c>
      <c r="O146" t="str">
        <f t="shared" si="27"/>
        <v>a decrease of</v>
      </c>
      <c r="P146" s="5">
        <f>ABS((D146/B146)-1)</f>
        <v>0.15021459227467815</v>
      </c>
    </row>
    <row r="147" spans="1:16" x14ac:dyDescent="0.2">
      <c r="A147" s="10" t="s">
        <v>43</v>
      </c>
      <c r="B147" s="15">
        <v>6188</v>
      </c>
      <c r="C147" s="16">
        <v>7671</v>
      </c>
      <c r="D147" s="17">
        <v>9629</v>
      </c>
      <c r="E147" s="2" t="s">
        <v>2</v>
      </c>
      <c r="F147" s="2">
        <f t="shared" si="24"/>
        <v>2020</v>
      </c>
      <c r="G147" s="2" t="s">
        <v>3</v>
      </c>
      <c r="H147" s="2">
        <f t="shared" si="25"/>
        <v>2021</v>
      </c>
      <c r="I147" s="2" t="str">
        <f t="shared" si="26"/>
        <v>Operating lease liabilities</v>
      </c>
      <c r="J147" s="2" t="str">
        <f t="shared" si="30"/>
        <v>for Microsoft increased from</v>
      </c>
      <c r="K147" s="4">
        <f t="shared" si="28"/>
        <v>7671</v>
      </c>
      <c r="L147" s="2" t="s">
        <v>3</v>
      </c>
      <c r="M147" s="4">
        <f t="shared" si="29"/>
        <v>9629</v>
      </c>
      <c r="N147" s="2" t="s">
        <v>54</v>
      </c>
      <c r="O147" t="str">
        <f t="shared" si="27"/>
        <v>an increase of</v>
      </c>
      <c r="P147" s="5">
        <f>ABS((D147/B147)-1)</f>
        <v>0.55607627666451198</v>
      </c>
    </row>
    <row r="148" spans="1:16" x14ac:dyDescent="0.2">
      <c r="A148" s="10" t="s">
        <v>44</v>
      </c>
      <c r="B148" s="15">
        <v>7581</v>
      </c>
      <c r="C148" s="16">
        <v>10632</v>
      </c>
      <c r="D148" s="17">
        <v>13427</v>
      </c>
      <c r="E148" s="2" t="s">
        <v>2</v>
      </c>
      <c r="F148" s="2">
        <f t="shared" si="24"/>
        <v>2020</v>
      </c>
      <c r="G148" s="2" t="s">
        <v>3</v>
      </c>
      <c r="H148" s="2">
        <f t="shared" si="25"/>
        <v>2021</v>
      </c>
      <c r="I148" s="2" t="str">
        <f t="shared" si="26"/>
        <v>Other long-term liabilities</v>
      </c>
      <c r="J148" s="2" t="str">
        <f t="shared" si="30"/>
        <v>for Microsoft increased from</v>
      </c>
      <c r="K148" s="4">
        <f t="shared" si="28"/>
        <v>10632</v>
      </c>
      <c r="L148" s="2" t="s">
        <v>3</v>
      </c>
      <c r="M148" s="4">
        <f t="shared" si="29"/>
        <v>13427</v>
      </c>
      <c r="N148" s="2" t="s">
        <v>54</v>
      </c>
      <c r="O148" t="str">
        <f t="shared" si="27"/>
        <v>an increase of</v>
      </c>
      <c r="P148" s="5">
        <f>ABS((D148/B148)-1)</f>
        <v>0.77113837224640558</v>
      </c>
    </row>
    <row r="149" spans="1:16" x14ac:dyDescent="0.2">
      <c r="A149" s="11" t="s">
        <v>45</v>
      </c>
      <c r="B149" s="15">
        <v>184226</v>
      </c>
      <c r="C149" s="16">
        <v>183007</v>
      </c>
      <c r="D149" s="17">
        <v>191791</v>
      </c>
      <c r="E149" s="2" t="s">
        <v>2</v>
      </c>
      <c r="F149" s="2">
        <f t="shared" si="24"/>
        <v>2020</v>
      </c>
      <c r="G149" s="2" t="s">
        <v>3</v>
      </c>
      <c r="H149" s="2">
        <f t="shared" si="25"/>
        <v>2021</v>
      </c>
      <c r="I149" s="2" t="str">
        <f t="shared" si="26"/>
        <v>Total liabilities</v>
      </c>
      <c r="J149" s="2" t="str">
        <f t="shared" si="30"/>
        <v>for Microsoft increased from</v>
      </c>
      <c r="K149" s="4">
        <f t="shared" si="28"/>
        <v>183007</v>
      </c>
      <c r="L149" s="2" t="s">
        <v>3</v>
      </c>
      <c r="M149" s="4">
        <f t="shared" si="29"/>
        <v>191791</v>
      </c>
      <c r="N149" s="2" t="s">
        <v>54</v>
      </c>
      <c r="O149" t="str">
        <f t="shared" si="27"/>
        <v>an increase of</v>
      </c>
      <c r="P149" s="5">
        <f>ABS((D149/B149)-1)</f>
        <v>4.106369350688821E-2</v>
      </c>
    </row>
    <row r="150" spans="1:16" x14ac:dyDescent="0.2">
      <c r="A150" s="11" t="s">
        <v>46</v>
      </c>
      <c r="B150" s="15">
        <v>78520</v>
      </c>
      <c r="C150" s="16">
        <v>80552</v>
      </c>
      <c r="D150" s="17">
        <v>83111</v>
      </c>
      <c r="E150" s="2" t="s">
        <v>2</v>
      </c>
      <c r="F150" s="2">
        <f t="shared" si="24"/>
        <v>2020</v>
      </c>
      <c r="G150" s="2" t="s">
        <v>3</v>
      </c>
      <c r="H150" s="2">
        <f t="shared" si="25"/>
        <v>2021</v>
      </c>
      <c r="I150" s="2" t="str">
        <f t="shared" si="26"/>
        <v>Common stock and paid-in capital</v>
      </c>
      <c r="J150" s="2" t="str">
        <f t="shared" si="30"/>
        <v>for Microsoft increased from</v>
      </c>
      <c r="K150" s="4">
        <f t="shared" si="28"/>
        <v>80552</v>
      </c>
      <c r="L150" s="2" t="s">
        <v>3</v>
      </c>
      <c r="M150" s="4">
        <f t="shared" si="29"/>
        <v>83111</v>
      </c>
      <c r="N150" s="2" t="s">
        <v>54</v>
      </c>
      <c r="O150" t="str">
        <f t="shared" si="27"/>
        <v>an increase of</v>
      </c>
      <c r="P150" s="5">
        <f>ABS((D150/B150)-1)</f>
        <v>5.8469179826795781E-2</v>
      </c>
    </row>
    <row r="151" spans="1:16" x14ac:dyDescent="0.2">
      <c r="A151" s="10" t="s">
        <v>47</v>
      </c>
      <c r="B151" s="15">
        <v>24150</v>
      </c>
      <c r="C151" s="16">
        <v>34566</v>
      </c>
      <c r="D151" s="17">
        <v>57055</v>
      </c>
      <c r="E151" s="2" t="s">
        <v>2</v>
      </c>
      <c r="F151" s="2">
        <f t="shared" si="24"/>
        <v>2020</v>
      </c>
      <c r="G151" s="2" t="s">
        <v>3</v>
      </c>
      <c r="H151" s="2">
        <f t="shared" si="25"/>
        <v>2021</v>
      </c>
      <c r="I151" s="2" t="str">
        <f t="shared" si="26"/>
        <v>Retained earnings</v>
      </c>
      <c r="J151" s="2" t="str">
        <f t="shared" si="30"/>
        <v>for Microsoft increased from</v>
      </c>
      <c r="K151" s="4">
        <f t="shared" si="28"/>
        <v>34566</v>
      </c>
      <c r="L151" s="2" t="s">
        <v>3</v>
      </c>
      <c r="M151" s="4">
        <f t="shared" si="29"/>
        <v>57055</v>
      </c>
      <c r="N151" s="2" t="s">
        <v>54</v>
      </c>
      <c r="O151" t="str">
        <f t="shared" si="27"/>
        <v>an increase of</v>
      </c>
      <c r="P151" s="5">
        <f>ABS((D151/B151)-1)</f>
        <v>1.3625258799171842</v>
      </c>
    </row>
    <row r="152" spans="1:16" x14ac:dyDescent="0.2">
      <c r="A152" s="10" t="s">
        <v>48</v>
      </c>
      <c r="B152" s="18">
        <v>-340</v>
      </c>
      <c r="C152" s="16">
        <v>3186</v>
      </c>
      <c r="D152" s="17">
        <v>1822</v>
      </c>
      <c r="E152" s="2" t="s">
        <v>2</v>
      </c>
      <c r="F152" s="2">
        <f t="shared" si="24"/>
        <v>2020</v>
      </c>
      <c r="G152" s="2" t="s">
        <v>3</v>
      </c>
      <c r="H152" s="2">
        <f t="shared" si="25"/>
        <v>2021</v>
      </c>
      <c r="I152" s="2" t="str">
        <f t="shared" si="26"/>
        <v>Accumulated other comprehensive income</v>
      </c>
      <c r="J152" s="2" t="str">
        <f t="shared" si="30"/>
        <v>for Microsoft decreased from</v>
      </c>
      <c r="K152" s="4">
        <f t="shared" si="28"/>
        <v>3186</v>
      </c>
      <c r="L152" s="2" t="s">
        <v>3</v>
      </c>
      <c r="M152" s="4">
        <f t="shared" si="29"/>
        <v>1822</v>
      </c>
      <c r="N152" s="2" t="s">
        <v>54</v>
      </c>
      <c r="O152" t="str">
        <f t="shared" si="27"/>
        <v>a decrease of</v>
      </c>
      <c r="P152" s="5">
        <f>ABS((D152/B152)-1)</f>
        <v>6.3588235294117643</v>
      </c>
    </row>
    <row r="153" spans="1:16" x14ac:dyDescent="0.2">
      <c r="A153" s="11" t="s">
        <v>49</v>
      </c>
      <c r="B153" s="15">
        <v>102330</v>
      </c>
      <c r="C153" s="16">
        <v>118304</v>
      </c>
      <c r="D153" s="17">
        <v>141988</v>
      </c>
      <c r="E153" s="2" t="s">
        <v>2</v>
      </c>
      <c r="F153" s="2">
        <f t="shared" si="24"/>
        <v>2020</v>
      </c>
      <c r="G153" s="2" t="s">
        <v>3</v>
      </c>
      <c r="H153" s="2">
        <f t="shared" si="25"/>
        <v>2021</v>
      </c>
      <c r="I153" s="2" t="str">
        <f t="shared" si="26"/>
        <v>Total stockholders’ equity</v>
      </c>
      <c r="J153" s="2" t="str">
        <f t="shared" si="30"/>
        <v>for Microsoft increased from</v>
      </c>
      <c r="K153" s="4">
        <f t="shared" si="28"/>
        <v>118304</v>
      </c>
      <c r="L153" s="2" t="s">
        <v>3</v>
      </c>
      <c r="M153" s="4">
        <f t="shared" si="29"/>
        <v>141988</v>
      </c>
      <c r="N153" s="2" t="s">
        <v>54</v>
      </c>
      <c r="O153" t="str">
        <f t="shared" si="27"/>
        <v>an increase of</v>
      </c>
      <c r="P153" s="5">
        <f>ABS((D153/B153)-1)</f>
        <v>0.38755008306459504</v>
      </c>
    </row>
    <row r="154" spans="1:16" x14ac:dyDescent="0.2">
      <c r="A154" s="11" t="s">
        <v>50</v>
      </c>
      <c r="B154" s="12">
        <v>286556</v>
      </c>
      <c r="C154" s="13">
        <v>301311</v>
      </c>
      <c r="D154" s="14">
        <v>333779</v>
      </c>
      <c r="E154" s="2" t="s">
        <v>2</v>
      </c>
      <c r="F154" s="2">
        <f t="shared" si="24"/>
        <v>2020</v>
      </c>
      <c r="G154" s="2" t="s">
        <v>3</v>
      </c>
      <c r="H154" s="2">
        <f t="shared" si="25"/>
        <v>2021</v>
      </c>
      <c r="I154" s="2" t="str">
        <f t="shared" si="26"/>
        <v>Total liabilities and stockholders’ equity</v>
      </c>
      <c r="J154" s="2" t="str">
        <f t="shared" si="30"/>
        <v>for Microsoft increased from</v>
      </c>
      <c r="K154" s="4">
        <f t="shared" si="28"/>
        <v>301311</v>
      </c>
      <c r="L154" s="2" t="s">
        <v>3</v>
      </c>
      <c r="M154" s="4">
        <f t="shared" si="29"/>
        <v>333779</v>
      </c>
      <c r="N154" s="2" t="s">
        <v>54</v>
      </c>
      <c r="O154" t="str">
        <f t="shared" si="27"/>
        <v>an increase of</v>
      </c>
      <c r="P154" s="5">
        <f>ABS((D154/B154)-1)</f>
        <v>0.1647950138890828</v>
      </c>
    </row>
    <row r="155" spans="1:16" x14ac:dyDescent="0.2">
      <c r="A155" s="11" t="s">
        <v>51</v>
      </c>
      <c r="B155" s="19">
        <v>157.69999999999999</v>
      </c>
      <c r="C155" s="16">
        <v>222.42</v>
      </c>
      <c r="D155" s="17">
        <v>339.32</v>
      </c>
      <c r="E155" s="2" t="s">
        <v>2</v>
      </c>
      <c r="F155" s="2">
        <f t="shared" si="24"/>
        <v>2020</v>
      </c>
      <c r="G155" s="2" t="s">
        <v>3</v>
      </c>
      <c r="H155" s="2">
        <f t="shared" si="25"/>
        <v>2021</v>
      </c>
      <c r="I155" s="2" t="str">
        <f t="shared" si="26"/>
        <v>Stock Price</v>
      </c>
      <c r="J155" s="2" t="str">
        <f t="shared" si="30"/>
        <v>for Microsoft increased from</v>
      </c>
      <c r="K155" s="4">
        <f t="shared" si="28"/>
        <v>222.42</v>
      </c>
      <c r="L155" s="2" t="s">
        <v>3</v>
      </c>
      <c r="M155" s="4">
        <f t="shared" si="29"/>
        <v>339.32</v>
      </c>
      <c r="N155" s="2" t="s">
        <v>54</v>
      </c>
      <c r="O155" t="str">
        <f t="shared" si="27"/>
        <v>an increase of</v>
      </c>
      <c r="P155" s="5">
        <f>ABS((D155/B155)-1)</f>
        <v>1.1516804058338619</v>
      </c>
    </row>
    <row r="156" spans="1:16" x14ac:dyDescent="0.2">
      <c r="B156" s="20"/>
      <c r="C156" s="20"/>
      <c r="D156" s="20"/>
    </row>
    <row r="157" spans="1:16" x14ac:dyDescent="0.2">
      <c r="B157" s="21"/>
      <c r="C157" s="21"/>
      <c r="D157" s="21"/>
    </row>
    <row r="158" spans="1:16" x14ac:dyDescent="0.2">
      <c r="A158" s="22"/>
      <c r="B158" s="21"/>
      <c r="C158" s="21"/>
      <c r="D158" s="21"/>
    </row>
    <row r="159" spans="1:16" x14ac:dyDescent="0.2">
      <c r="B159" s="21"/>
      <c r="C159" s="21"/>
      <c r="D159" s="21"/>
    </row>
    <row r="160" spans="1:16" x14ac:dyDescent="0.2">
      <c r="B160" s="21"/>
      <c r="C160" s="21"/>
      <c r="D160" s="21"/>
    </row>
    <row r="161" spans="1:4" x14ac:dyDescent="0.2">
      <c r="A161" s="22"/>
      <c r="B161" s="21"/>
      <c r="C161" s="21"/>
      <c r="D161" s="21"/>
    </row>
    <row r="162" spans="1:4" x14ac:dyDescent="0.2">
      <c r="B162" s="21"/>
      <c r="C162" s="21"/>
      <c r="D162" s="21"/>
    </row>
    <row r="163" spans="1:4" x14ac:dyDescent="0.2">
      <c r="B163" s="21"/>
      <c r="C163" s="21"/>
      <c r="D163" s="21"/>
    </row>
    <row r="164" spans="1:4" x14ac:dyDescent="0.2">
      <c r="A164" s="23"/>
      <c r="B164" s="21"/>
      <c r="C164" s="21"/>
      <c r="D164" s="21"/>
    </row>
    <row r="165" spans="1:4" x14ac:dyDescent="0.2">
      <c r="B165" s="21"/>
      <c r="C165" s="21"/>
      <c r="D165" s="21"/>
    </row>
    <row r="166" spans="1:4" x14ac:dyDescent="0.2">
      <c r="B166" s="21"/>
      <c r="C166" s="21"/>
      <c r="D166" s="21"/>
    </row>
    <row r="167" spans="1:4" x14ac:dyDescent="0.2">
      <c r="B167" s="21"/>
      <c r="C167" s="21"/>
      <c r="D167" s="21"/>
    </row>
    <row r="168" spans="1:4" x14ac:dyDescent="0.2">
      <c r="B168" s="21"/>
      <c r="C168" s="21"/>
      <c r="D168" s="21"/>
    </row>
    <row r="169" spans="1:4" x14ac:dyDescent="0.2">
      <c r="B169" s="20"/>
      <c r="C169" s="20"/>
      <c r="D169" s="20"/>
    </row>
    <row r="170" spans="1:4" x14ac:dyDescent="0.2">
      <c r="B170" s="24"/>
      <c r="C170" s="24"/>
      <c r="D170" s="24"/>
    </row>
    <row r="171" spans="1:4" x14ac:dyDescent="0.2">
      <c r="B171" s="24"/>
      <c r="C171" s="24"/>
      <c r="D171" s="24"/>
    </row>
    <row r="172" spans="1:4" x14ac:dyDescent="0.2">
      <c r="B172" s="21"/>
      <c r="C172" s="21"/>
      <c r="D172" s="21"/>
    </row>
    <row r="173" spans="1:4" x14ac:dyDescent="0.2">
      <c r="B173" s="21"/>
      <c r="C173" s="21"/>
      <c r="D173" s="21"/>
    </row>
  </sheetData>
  <mergeCells count="2">
    <mergeCell ref="L1:M1"/>
    <mergeCell ref="L2:M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078A77DF9F704EA2A1B618335E68EC" ma:contentTypeVersion="10" ma:contentTypeDescription="Create a new document." ma:contentTypeScope="" ma:versionID="cbded42d99c7dcaa8ee54b29539cc8fb">
  <xsd:schema xmlns:xsd="http://www.w3.org/2001/XMLSchema" xmlns:xs="http://www.w3.org/2001/XMLSchema" xmlns:p="http://schemas.microsoft.com/office/2006/metadata/properties" xmlns:ns2="9a849af6-4da0-42b4-ad94-70d4376ca204" targetNamespace="http://schemas.microsoft.com/office/2006/metadata/properties" ma:root="true" ma:fieldsID="71d0d54b226ca90bb4404a0a331d9ffc" ns2:_="">
    <xsd:import namespace="9a849af6-4da0-42b4-ad94-70d4376ca2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49af6-4da0-42b4-ad94-70d4376ca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7B861E-8969-40E4-8D8B-F5DEE3C1464B}"/>
</file>

<file path=customXml/itemProps2.xml><?xml version="1.0" encoding="utf-8"?>
<ds:datastoreItem xmlns:ds="http://schemas.openxmlformats.org/officeDocument/2006/customXml" ds:itemID="{46F86F0D-457F-4416-ABDC-A3E80F54B0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9A0BDF-9B52-496F-8BE4-46127B26AB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Robert .</cp:lastModifiedBy>
  <cp:revision/>
  <dcterms:created xsi:type="dcterms:W3CDTF">2022-03-27T23:14:57Z</dcterms:created>
  <dcterms:modified xsi:type="dcterms:W3CDTF">2022-04-17T15:04:11Z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0x0101008F078A77DF9F704EA2A1B618335E68EC</vt:lpwstr>
  </property>
</Properties>
</file>